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yer\Desktop\DATA HOMEWORK\MODULE 1-EXCEL\1-1-Student-Resources\1-Student-Resources\Analysis Project\Crowdfunding Analysis\"/>
    </mc:Choice>
  </mc:AlternateContent>
  <xr:revisionPtr revIDLastSave="0" documentId="13_ncr:1_{C571E22E-01CC-4B5C-AFDD-C95DE2C822EB}" xr6:coauthVersionLast="47" xr6:coauthVersionMax="47" xr10:uidLastSave="{00000000-0000-0000-0000-000000000000}"/>
  <bookViews>
    <workbookView xWindow="28680" yWindow="-120" windowWidth="29040" windowHeight="16440" tabRatio="476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Edinburgh Research" sheetId="5" r:id="rId4"/>
    <sheet name="Sheet3" sheetId="4" r:id="rId5"/>
    <sheet name="Failed US Kickstarters" sheetId="7" r:id="rId6"/>
    <sheet name="Successful US Kickstarters" sheetId="6" r:id="rId7"/>
    <sheet name="Successful US Faith" sheetId="10" r:id="rId8"/>
    <sheet name="Failed US Faith" sheetId="9" r:id="rId9"/>
    <sheet name="Descriptive Statistics" sheetId="8" r:id="rId10"/>
    <sheet name="Box And Whisker Chart" sheetId="11" r:id="rId11"/>
  </sheets>
  <definedNames>
    <definedName name="_xlnm._FilterDatabase" localSheetId="0" hidden="1">Kickstarter!$A$1:$R$4115</definedName>
    <definedName name="_xlchart.v1.0" hidden="1">Kickstarter!$D$1</definedName>
    <definedName name="_xlchart.v1.1" hidden="1">Kickstarter!$D$2:$D$4116</definedName>
    <definedName name="_xlchart.v1.10" hidden="1">Kickstarter!$E$1</definedName>
    <definedName name="_xlchart.v1.11" hidden="1">Kickstarter!$E$2:$E$4116</definedName>
    <definedName name="_xlchart.v1.12" hidden="1">Kickstarter!$D$1</definedName>
    <definedName name="_xlchart.v1.13" hidden="1">Kickstarter!$D$2:$D$4116</definedName>
    <definedName name="_xlchart.v1.14" hidden="1">Kickstarter!$E$1</definedName>
    <definedName name="_xlchart.v1.15" hidden="1">Kickstarter!$E$2:$E$4116</definedName>
    <definedName name="_xlchart.v1.16" hidden="1">Kickstarter!$D$1</definedName>
    <definedName name="_xlchart.v1.17" hidden="1">Kickstarter!$D$2:$D$4116</definedName>
    <definedName name="_xlchart.v1.18" hidden="1">Kickstarter!$E$1</definedName>
    <definedName name="_xlchart.v1.19" hidden="1">Kickstarter!$E$2:$E$4116</definedName>
    <definedName name="_xlchart.v1.2" hidden="1">Kickstarter!$E$1</definedName>
    <definedName name="_xlchart.v1.20" hidden="1">Kickstarter!$D$1</definedName>
    <definedName name="_xlchart.v1.21" hidden="1">Kickstarter!$D$2:$D$4116</definedName>
    <definedName name="_xlchart.v1.22" hidden="1">Kickstarter!$E$1</definedName>
    <definedName name="_xlchart.v1.23" hidden="1">Kickstarter!$E$2:$E$4116</definedName>
    <definedName name="_xlchart.v1.24" hidden="1">Kickstarter!$D$1</definedName>
    <definedName name="_xlchart.v1.25" hidden="1">Kickstarter!$D$2:$D$4116</definedName>
    <definedName name="_xlchart.v1.26" hidden="1">Kickstarter!$E$1</definedName>
    <definedName name="_xlchart.v1.27" hidden="1">Kickstarter!$E$2:$E$4116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  <definedName name="_xlchart.v1.8" hidden="1">Kickstarter!$D$1</definedName>
    <definedName name="_xlchart.v1.9" hidden="1">Kickstarter!$D$2:$D$4116</definedName>
  </definedNames>
  <calcPr calcId="191029"/>
  <pivotCaches>
    <pivotCache cacheId="6" r:id="rId12"/>
    <pivotCache cacheId="1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3" i="8" l="1"/>
  <c r="H12" i="8"/>
  <c r="H11" i="8"/>
  <c r="G13" i="8"/>
  <c r="G12" i="8"/>
  <c r="G11" i="8"/>
  <c r="G14" i="8"/>
  <c r="H7" i="8"/>
  <c r="H6" i="8"/>
  <c r="H5" i="8"/>
  <c r="H4" i="8"/>
  <c r="G7" i="8"/>
  <c r="G6" i="8"/>
  <c r="G5" i="8"/>
  <c r="G4" i="8"/>
  <c r="C13" i="8"/>
  <c r="C12" i="8"/>
  <c r="C11" i="8"/>
  <c r="B13" i="8"/>
  <c r="B12" i="8"/>
  <c r="B11" i="8"/>
  <c r="C7" i="8"/>
  <c r="C6" i="8"/>
  <c r="C5" i="8"/>
  <c r="C4" i="8"/>
  <c r="B7" i="8"/>
  <c r="B6" i="8"/>
  <c r="B5" i="8"/>
  <c r="B4" i="8"/>
  <c r="H9" i="8"/>
  <c r="H10" i="8"/>
  <c r="G10" i="8"/>
  <c r="G9" i="8"/>
  <c r="H3" i="8"/>
  <c r="H2" i="8"/>
  <c r="G3" i="8"/>
  <c r="G2" i="8"/>
  <c r="C10" i="8"/>
  <c r="C9" i="8"/>
  <c r="B10" i="8"/>
  <c r="B9" i="8"/>
  <c r="C3" i="8"/>
  <c r="B3" i="8"/>
  <c r="C2" i="8"/>
  <c r="B2" i="8"/>
  <c r="G31" i="5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29" i="1"/>
  <c r="O3628" i="1"/>
  <c r="O3627" i="1"/>
  <c r="O3626" i="1"/>
  <c r="O3625" i="1"/>
  <c r="O3624" i="1"/>
  <c r="O3623" i="1"/>
  <c r="O3622" i="1"/>
  <c r="O3621" i="1"/>
  <c r="O3620" i="1"/>
  <c r="E3" i="5" s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E2" i="5" s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E5" i="5" s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E6" i="5" s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189" i="1"/>
  <c r="O3188" i="1"/>
  <c r="O3187" i="1"/>
  <c r="O3186" i="1"/>
  <c r="O3185" i="1"/>
  <c r="O3184" i="1"/>
  <c r="O3183" i="1"/>
  <c r="O3182" i="1"/>
  <c r="O3181" i="1"/>
  <c r="O3180" i="1"/>
  <c r="E4" i="5" s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F520" i="1"/>
  <c r="F1014" i="1"/>
  <c r="F1973" i="1"/>
  <c r="F2078" i="1"/>
  <c r="F1950" i="1"/>
  <c r="F2015" i="1"/>
  <c r="F1480" i="1"/>
  <c r="F1980" i="1"/>
  <c r="F1975" i="1"/>
  <c r="F2066" i="1"/>
  <c r="F1517" i="1"/>
  <c r="F2013" i="1"/>
  <c r="F2072" i="1"/>
  <c r="F1956" i="1"/>
  <c r="F1947" i="1"/>
  <c r="F2645" i="1"/>
  <c r="F1943" i="1"/>
  <c r="F1946" i="1"/>
  <c r="F2613" i="1"/>
  <c r="F2036" i="1"/>
  <c r="F644" i="1"/>
  <c r="F2199" i="1"/>
  <c r="F2252" i="1"/>
  <c r="F1966" i="1"/>
  <c r="F1981" i="1"/>
  <c r="F2003" i="1"/>
  <c r="F1968" i="1"/>
  <c r="F1919" i="1"/>
  <c r="F2189" i="1"/>
  <c r="F1979" i="1"/>
  <c r="F2227" i="1"/>
  <c r="F2021" i="1"/>
  <c r="F2329" i="1"/>
  <c r="F2272" i="1"/>
  <c r="F1982" i="1"/>
  <c r="F2054" i="1"/>
  <c r="F1958" i="1"/>
  <c r="F373" i="1"/>
  <c r="F1945" i="1"/>
  <c r="F2041" i="1"/>
  <c r="F2985" i="1"/>
  <c r="F328" i="1"/>
  <c r="F2037" i="1"/>
  <c r="F2077" i="1"/>
  <c r="F1957" i="1"/>
  <c r="F2025" i="1"/>
  <c r="F2027" i="1"/>
  <c r="F2715" i="1"/>
  <c r="F2075" i="1"/>
  <c r="F2011" i="1"/>
  <c r="F206" i="1"/>
  <c r="F1007" i="1"/>
  <c r="F271" i="1"/>
  <c r="F1970" i="1"/>
  <c r="F300" i="1"/>
  <c r="F1467" i="1"/>
  <c r="F2244" i="1"/>
  <c r="F2194" i="1"/>
  <c r="F2050" i="1"/>
  <c r="F2024" i="1"/>
  <c r="F2008" i="1"/>
  <c r="F391" i="1"/>
  <c r="F2029" i="1"/>
  <c r="F2006" i="1"/>
  <c r="F282" i="1"/>
  <c r="F1971" i="1"/>
  <c r="F691" i="1"/>
  <c r="F2064" i="1"/>
  <c r="F334" i="1"/>
  <c r="F3036" i="1"/>
  <c r="F1963" i="1"/>
  <c r="F2626" i="1"/>
  <c r="F2004" i="1"/>
  <c r="F2607" i="1"/>
  <c r="F701" i="1"/>
  <c r="F2611" i="1"/>
  <c r="F1953" i="1"/>
  <c r="F655" i="1"/>
  <c r="F2247" i="1"/>
  <c r="F2728" i="1"/>
  <c r="F2338" i="1"/>
  <c r="F2049" i="1"/>
  <c r="F3840" i="1"/>
  <c r="F1960" i="1"/>
  <c r="F3559" i="1"/>
  <c r="F261" i="1"/>
  <c r="F980" i="1"/>
  <c r="F1952" i="1"/>
  <c r="F2012" i="1"/>
  <c r="F2622" i="1"/>
  <c r="F2187" i="1"/>
  <c r="F2712" i="1"/>
  <c r="F2018" i="1"/>
  <c r="F1503" i="1"/>
  <c r="F250" i="1"/>
  <c r="F3125" i="1"/>
  <c r="F1338" i="1"/>
  <c r="F1962" i="1"/>
  <c r="F389" i="1"/>
  <c r="F1313" i="1"/>
  <c r="F2067" i="1"/>
  <c r="F2312" i="1"/>
  <c r="F2074" i="1"/>
  <c r="F330" i="1"/>
  <c r="F1027" i="1"/>
  <c r="F2058" i="1"/>
  <c r="F294" i="1"/>
  <c r="F2269" i="1"/>
  <c r="F2034" i="1"/>
  <c r="F1976" i="1"/>
  <c r="F646" i="1"/>
  <c r="F2032" i="1"/>
  <c r="F1969" i="1"/>
  <c r="F2739" i="1"/>
  <c r="F2341" i="1"/>
  <c r="F1308" i="1"/>
  <c r="F279" i="1"/>
  <c r="F1954" i="1"/>
  <c r="F2195" i="1"/>
  <c r="F297" i="1"/>
  <c r="F2020" i="1"/>
  <c r="F1683" i="1"/>
  <c r="F1535" i="1"/>
  <c r="F1750" i="1"/>
  <c r="F2071" i="1"/>
  <c r="F2239" i="1"/>
  <c r="F355" i="1"/>
  <c r="F1524" i="1"/>
  <c r="F2998" i="1"/>
  <c r="F2033" i="1"/>
  <c r="F2051" i="1"/>
  <c r="F1252" i="1"/>
  <c r="F1482" i="1"/>
  <c r="F2727" i="1"/>
  <c r="F2079" i="1"/>
  <c r="F260" i="1"/>
  <c r="F1019" i="1"/>
  <c r="F2273" i="1"/>
  <c r="F1972" i="1"/>
  <c r="F2073" i="1"/>
  <c r="F3168" i="1"/>
  <c r="F395" i="1"/>
  <c r="F344" i="1"/>
  <c r="F6" i="1"/>
  <c r="F737" i="1"/>
  <c r="F2735" i="1"/>
  <c r="F2196" i="1"/>
  <c r="F709" i="1"/>
  <c r="F2200" i="1"/>
  <c r="F1951" i="1"/>
  <c r="F3029" i="1"/>
  <c r="F327" i="1"/>
  <c r="F403" i="1"/>
  <c r="F290" i="1"/>
  <c r="F360" i="1"/>
  <c r="F3000" i="1"/>
  <c r="F3693" i="1"/>
  <c r="F1345" i="1"/>
  <c r="F1212" i="1"/>
  <c r="F2711" i="1"/>
  <c r="F2310" i="1"/>
  <c r="F1959" i="1"/>
  <c r="F335" i="1"/>
  <c r="F1366" i="1"/>
  <c r="F1204" i="1"/>
  <c r="F14" i="1"/>
  <c r="F2729" i="1"/>
  <c r="F2062" i="1"/>
  <c r="F2118" i="1"/>
  <c r="F1471" i="1"/>
  <c r="F643" i="1"/>
  <c r="F2052" i="1"/>
  <c r="F1532" i="1"/>
  <c r="F1078" i="1"/>
  <c r="F2710" i="1"/>
  <c r="F2927" i="1"/>
  <c r="F1469" i="1"/>
  <c r="F2732" i="1"/>
  <c r="F284" i="1"/>
  <c r="F3006" i="1"/>
  <c r="F2271" i="1"/>
  <c r="F2035" i="1"/>
  <c r="F349" i="1"/>
  <c r="F650" i="1"/>
  <c r="F342" i="1"/>
  <c r="F353" i="1"/>
  <c r="F2061" i="1"/>
  <c r="F671" i="1"/>
  <c r="F333" i="1"/>
  <c r="F2342" i="1"/>
  <c r="F2648" i="1"/>
  <c r="F3068" i="1"/>
  <c r="F286" i="1"/>
  <c r="F2705" i="1"/>
  <c r="F243" i="1"/>
  <c r="F2944" i="1"/>
  <c r="F357" i="1"/>
  <c r="F280" i="1"/>
  <c r="F2445" i="1"/>
  <c r="F1317" i="1"/>
  <c r="F39" i="1"/>
  <c r="F1196" i="1"/>
  <c r="F3650" i="1"/>
  <c r="F2047" i="1"/>
  <c r="F963" i="1"/>
  <c r="F1523" i="1"/>
  <c r="F3549" i="1"/>
  <c r="F2056" i="1"/>
  <c r="F1478" i="1"/>
  <c r="F2282" i="1"/>
  <c r="F2038" i="1"/>
  <c r="F1217" i="1"/>
  <c r="F2708" i="1"/>
  <c r="F1198" i="1"/>
  <c r="F2604" i="1"/>
  <c r="F363" i="1"/>
  <c r="F1276" i="1"/>
  <c r="F368" i="1"/>
  <c r="F26" i="1"/>
  <c r="F1199" i="1"/>
  <c r="F259" i="1"/>
  <c r="F2007" i="1"/>
  <c r="F406" i="1"/>
  <c r="F323" i="1"/>
  <c r="F2332" i="1"/>
  <c r="F332" i="1"/>
  <c r="F1258" i="1"/>
  <c r="F695" i="1"/>
  <c r="F2991" i="1"/>
  <c r="F2456" i="1"/>
  <c r="F3239" i="1"/>
  <c r="F1000" i="1"/>
  <c r="F3217" i="1"/>
  <c r="F2192" i="1"/>
  <c r="F1474" i="1"/>
  <c r="F2180" i="1"/>
  <c r="F346" i="1"/>
  <c r="F1371" i="1"/>
  <c r="F1955" i="1"/>
  <c r="F713" i="1"/>
  <c r="F2040" i="1"/>
  <c r="F1912" i="1"/>
  <c r="F1977" i="1"/>
  <c r="F1479" i="1"/>
  <c r="F2028" i="1"/>
  <c r="F1473" i="1"/>
  <c r="F724" i="1"/>
  <c r="F3031" i="1"/>
  <c r="F856" i="1"/>
  <c r="F41" i="1"/>
  <c r="F2609" i="1"/>
  <c r="F2612" i="1"/>
  <c r="F656" i="1"/>
  <c r="F287" i="1"/>
  <c r="F2241" i="1"/>
  <c r="F20" i="1"/>
  <c r="F3284" i="1"/>
  <c r="F2717" i="1"/>
  <c r="F3038" i="1"/>
  <c r="F252" i="1"/>
  <c r="F2300" i="1"/>
  <c r="F273" i="1"/>
  <c r="F1536" i="1"/>
  <c r="F2733" i="1"/>
  <c r="F2019" i="1"/>
  <c r="F1114" i="1"/>
  <c r="F3427" i="1"/>
  <c r="F45" i="1"/>
  <c r="F1520" i="1"/>
  <c r="F985" i="1"/>
  <c r="F2461" i="1"/>
  <c r="F3226" i="1"/>
  <c r="F345" i="1"/>
  <c r="F372" i="1"/>
  <c r="F1255" i="1"/>
  <c r="F2059" i="1"/>
  <c r="F413" i="1"/>
  <c r="F2233" i="1"/>
  <c r="F2730" i="1"/>
  <c r="F319" i="1"/>
  <c r="F2444" i="1"/>
  <c r="F660" i="1"/>
  <c r="F152" i="1"/>
  <c r="F2039" i="1"/>
  <c r="F1538" i="1"/>
  <c r="F2719" i="1"/>
  <c r="F3011" i="1"/>
  <c r="F298" i="1"/>
  <c r="F2722" i="1"/>
  <c r="F265" i="1"/>
  <c r="F338" i="1"/>
  <c r="F2716" i="1"/>
  <c r="F981" i="1"/>
  <c r="F2081" i="1"/>
  <c r="F2270" i="1"/>
  <c r="F352" i="1"/>
  <c r="F2618" i="1"/>
  <c r="F34" i="1"/>
  <c r="F2186" i="1"/>
  <c r="F1477" i="1"/>
  <c r="F3016" i="1"/>
  <c r="F2204" i="1"/>
  <c r="F2709" i="1"/>
  <c r="F256" i="1"/>
  <c r="F218" i="1"/>
  <c r="F1528" i="1"/>
  <c r="F2989" i="1"/>
  <c r="F3213" i="1"/>
  <c r="F1541" i="1"/>
  <c r="F3037" i="1"/>
  <c r="F1219" i="1"/>
  <c r="F324" i="1"/>
  <c r="F281" i="1"/>
  <c r="F1516" i="1"/>
  <c r="F2334" i="1"/>
  <c r="F387" i="1"/>
  <c r="F2331" i="1"/>
  <c r="F645" i="1"/>
  <c r="F289" i="1"/>
  <c r="F732" i="1"/>
  <c r="F295" i="1"/>
  <c r="F672" i="1"/>
  <c r="F2070" i="1"/>
  <c r="F2080" i="1"/>
  <c r="F1659" i="1"/>
  <c r="F383" i="1"/>
  <c r="F359" i="1"/>
  <c r="F1221" i="1"/>
  <c r="F2926" i="1"/>
  <c r="F2495" i="1"/>
  <c r="F962" i="1"/>
  <c r="F245" i="1"/>
  <c r="F1260" i="1"/>
  <c r="F2337" i="1"/>
  <c r="F2330" i="1"/>
  <c r="F302" i="1"/>
  <c r="F3252" i="1"/>
  <c r="F361" i="1"/>
  <c r="F317" i="1"/>
  <c r="F1097" i="1"/>
  <c r="F653" i="1"/>
  <c r="F2986" i="1"/>
  <c r="F2234" i="1"/>
  <c r="F1339" i="1"/>
  <c r="F517" i="1"/>
  <c r="F2254" i="1"/>
  <c r="F309" i="1"/>
  <c r="F3261" i="1"/>
  <c r="F1277" i="1"/>
  <c r="F2226" i="1"/>
  <c r="F1519" i="1"/>
  <c r="F1534" i="1"/>
  <c r="F1965" i="1"/>
  <c r="F686" i="1"/>
  <c r="F1026" i="1"/>
  <c r="F2459" i="1"/>
  <c r="F3149" i="1"/>
  <c r="F2026" i="1"/>
  <c r="F3019" i="1"/>
  <c r="F1525" i="1"/>
  <c r="F1186" i="1"/>
  <c r="F3003" i="1"/>
  <c r="F2633" i="1"/>
  <c r="F2190" i="1"/>
  <c r="F2736" i="1"/>
  <c r="F420" i="1"/>
  <c r="F386" i="1"/>
  <c r="F1269" i="1"/>
  <c r="F29" i="1"/>
  <c r="F1504" i="1"/>
  <c r="F1748" i="1"/>
  <c r="F1225" i="1"/>
  <c r="F2676" i="1"/>
  <c r="F2188" i="1"/>
  <c r="F1299" i="1"/>
  <c r="F3247" i="1"/>
  <c r="F2170" i="1"/>
  <c r="F2623" i="1"/>
  <c r="F1195" i="1"/>
  <c r="F3041" i="1"/>
  <c r="F2093" i="1"/>
  <c r="F277" i="1"/>
  <c r="F1511" i="1"/>
  <c r="F1539" i="1"/>
  <c r="F3231" i="1"/>
  <c r="F263" i="1"/>
  <c r="F311" i="1"/>
  <c r="F1908" i="1"/>
  <c r="F401" i="1"/>
  <c r="F2664" i="1"/>
  <c r="F322" i="1"/>
  <c r="F1021" i="1"/>
  <c r="F1777" i="1"/>
  <c r="F2159" i="1"/>
  <c r="F2665" i="1"/>
  <c r="F2606" i="1"/>
  <c r="F313" i="1"/>
  <c r="F2537" i="1"/>
  <c r="F1848" i="1"/>
  <c r="F2225" i="1"/>
  <c r="F285" i="1"/>
  <c r="F1006" i="1"/>
  <c r="F1510" i="1"/>
  <c r="F2229" i="1"/>
  <c r="F1271" i="1"/>
  <c r="F1218" i="1"/>
  <c r="F3255" i="1"/>
  <c r="F2540" i="1"/>
  <c r="F1353" i="1"/>
  <c r="F23" i="1"/>
  <c r="F299" i="1"/>
  <c r="F393" i="1"/>
  <c r="F3238" i="1"/>
  <c r="F727" i="1"/>
  <c r="F1830" i="1"/>
  <c r="F61" i="1"/>
  <c r="F3221" i="1"/>
  <c r="F2237" i="1"/>
  <c r="F44" i="1"/>
  <c r="F1002" i="1"/>
  <c r="F2160" i="1"/>
  <c r="F954" i="1"/>
  <c r="F1514" i="1"/>
  <c r="F2228" i="1"/>
  <c r="F682" i="1"/>
  <c r="F961" i="1"/>
  <c r="F2249" i="1"/>
  <c r="F1964" i="1"/>
  <c r="F953" i="1"/>
  <c r="F1531" i="1"/>
  <c r="F416" i="1"/>
  <c r="F659" i="1"/>
  <c r="F2246" i="1"/>
  <c r="F2261" i="1"/>
  <c r="F394" i="1"/>
  <c r="F2720" i="1"/>
  <c r="F1522" i="1"/>
  <c r="F1284" i="1"/>
  <c r="F1518" i="1"/>
  <c r="F2307" i="1"/>
  <c r="F3021" i="1"/>
  <c r="F2666" i="1"/>
  <c r="F258" i="1"/>
  <c r="F1506" i="1"/>
  <c r="F2610" i="1"/>
  <c r="F301" i="1"/>
  <c r="F347" i="1"/>
  <c r="F315" i="1"/>
  <c r="F2635" i="1"/>
  <c r="F1542" i="1"/>
  <c r="F1343" i="1"/>
  <c r="F995" i="1"/>
  <c r="F1854" i="1"/>
  <c r="F823" i="1"/>
  <c r="F3189" i="1"/>
  <c r="F381" i="1"/>
  <c r="F1209" i="1"/>
  <c r="F1940" i="1"/>
  <c r="F1892" i="1"/>
  <c r="F2043" i="1"/>
  <c r="F1468" i="1"/>
  <c r="F2614" i="1"/>
  <c r="F2110" i="1"/>
  <c r="F2658" i="1"/>
  <c r="F318" i="1"/>
  <c r="F348" i="1"/>
  <c r="F957" i="1"/>
  <c r="F1974" i="1"/>
  <c r="F2725" i="1"/>
  <c r="F1205" i="1"/>
  <c r="F1282" i="1"/>
  <c r="F1507" i="1"/>
  <c r="F340" i="1"/>
  <c r="F3045" i="1"/>
  <c r="F3404" i="1"/>
  <c r="F288" i="1"/>
  <c r="F3130" i="1"/>
  <c r="F2046" i="1"/>
  <c r="F1259" i="1"/>
  <c r="F1755" i="1"/>
  <c r="F1512" i="1"/>
  <c r="F242" i="1"/>
  <c r="F398" i="1"/>
  <c r="F2198" i="1"/>
  <c r="F2668" i="1"/>
  <c r="F1279" i="1"/>
  <c r="F2259" i="1"/>
  <c r="F1306" i="1"/>
  <c r="F2620" i="1"/>
  <c r="F2997" i="1"/>
  <c r="F2184" i="1"/>
  <c r="F291" i="1"/>
  <c r="F3276" i="1"/>
  <c r="F536" i="1"/>
  <c r="F3015" i="1"/>
  <c r="F3306" i="1"/>
  <c r="F1961" i="1"/>
  <c r="F1513" i="1"/>
  <c r="F797" i="1"/>
  <c r="F2318" i="1"/>
  <c r="F3781" i="1"/>
  <c r="F367" i="1"/>
  <c r="F1633" i="1"/>
  <c r="F1222" i="1"/>
  <c r="F3413" i="1"/>
  <c r="F1210" i="1"/>
  <c r="F1220" i="1"/>
  <c r="F3237" i="1"/>
  <c r="F3274" i="1"/>
  <c r="F303" i="1"/>
  <c r="F700" i="1"/>
  <c r="F1295" i="1"/>
  <c r="F3340" i="1"/>
  <c r="F1856" i="1"/>
  <c r="F3269" i="1"/>
  <c r="F59" i="1"/>
  <c r="F1794" i="1"/>
  <c r="F248" i="1"/>
  <c r="F3288" i="1"/>
  <c r="F2452" i="1"/>
  <c r="F1832" i="1"/>
  <c r="F1463" i="1"/>
  <c r="F2340" i="1"/>
  <c r="F3222" i="1"/>
  <c r="F540" i="1"/>
  <c r="F834" i="1"/>
  <c r="F3048" i="1"/>
  <c r="F2238" i="1"/>
  <c r="F244" i="1"/>
  <c r="F3" i="1"/>
  <c r="F690" i="1"/>
  <c r="F1609" i="1"/>
  <c r="F3165" i="1"/>
  <c r="F792" i="1"/>
  <c r="F1336" i="1"/>
  <c r="F2139" i="1"/>
  <c r="F2734" i="1"/>
  <c r="F320" i="1"/>
  <c r="F53" i="1"/>
  <c r="F2023" i="1"/>
  <c r="F971" i="1"/>
  <c r="F1270" i="1"/>
  <c r="F1281" i="1"/>
  <c r="F1978" i="1"/>
  <c r="F1772" i="1"/>
  <c r="F379" i="1"/>
  <c r="F2231" i="1"/>
  <c r="F547" i="1"/>
  <c r="F2523" i="1"/>
  <c r="F1354" i="1"/>
  <c r="F2274" i="1"/>
  <c r="F2242" i="1"/>
  <c r="F1197" i="1"/>
  <c r="F1857" i="1"/>
  <c r="F415" i="1"/>
  <c r="F1206" i="1"/>
  <c r="F1256" i="1"/>
  <c r="F1009" i="1"/>
  <c r="F743" i="1"/>
  <c r="F2339" i="1"/>
  <c r="F2201" i="1"/>
  <c r="F1187" i="1"/>
  <c r="F3256" i="1"/>
  <c r="F3046" i="1"/>
  <c r="F1967" i="1"/>
  <c r="F1207" i="1"/>
  <c r="F370" i="1"/>
  <c r="F269" i="1"/>
  <c r="F399" i="1"/>
  <c r="F1311" i="1"/>
  <c r="F82" i="1"/>
  <c r="F615" i="1"/>
  <c r="F3258" i="1"/>
  <c r="F755" i="1"/>
  <c r="F2805" i="1"/>
  <c r="F679" i="1"/>
  <c r="F3007" i="1"/>
  <c r="F3244" i="1"/>
  <c r="F310" i="1"/>
  <c r="F2724" i="1"/>
  <c r="F3264" i="1"/>
  <c r="F827" i="1"/>
  <c r="F4024" i="1"/>
  <c r="F1315" i="1"/>
  <c r="F1403" i="1"/>
  <c r="F1751" i="1"/>
  <c r="F1845" i="1"/>
  <c r="F2044" i="1"/>
  <c r="F3679" i="1"/>
  <c r="F534" i="1"/>
  <c r="F3026" i="1"/>
  <c r="F3216" i="1"/>
  <c r="F3220" i="1"/>
  <c r="F1765" i="1"/>
  <c r="F3470" i="1"/>
  <c r="F362" i="1"/>
  <c r="F2987" i="1"/>
  <c r="F2048" i="1"/>
  <c r="F2608" i="1"/>
  <c r="F3250" i="1"/>
  <c r="F30" i="1"/>
  <c r="F842" i="1"/>
  <c r="F18" i="1"/>
  <c r="F351" i="1"/>
  <c r="F1515" i="1"/>
  <c r="F51" i="1"/>
  <c r="F364" i="1"/>
  <c r="F527" i="1"/>
  <c r="F2718" i="1"/>
  <c r="F2279" i="1"/>
  <c r="F219" i="1"/>
  <c r="F1782" i="1"/>
  <c r="F3483" i="1"/>
  <c r="F673" i="1"/>
  <c r="F1836" i="1"/>
  <c r="F657" i="1"/>
  <c r="F3318" i="1"/>
  <c r="F2014" i="1"/>
  <c r="F2230" i="1"/>
  <c r="F1030" i="1"/>
  <c r="F1001" i="1"/>
  <c r="F354" i="1"/>
  <c r="F1627" i="1"/>
  <c r="F2" i="1"/>
  <c r="F54" i="1"/>
  <c r="F1810" i="1"/>
  <c r="F2009" i="1"/>
  <c r="F2333" i="1"/>
  <c r="F2453" i="1"/>
  <c r="F3714" i="1"/>
  <c r="F2637" i="1"/>
  <c r="F1272" i="1"/>
  <c r="F1319" i="1"/>
  <c r="F3391" i="1"/>
  <c r="F3092" i="1"/>
  <c r="F2253" i="1"/>
  <c r="F1399" i="1"/>
  <c r="F2105" i="1"/>
  <c r="F2968" i="1"/>
  <c r="F1401" i="1"/>
  <c r="F738" i="1"/>
  <c r="F3211" i="1"/>
  <c r="F2257" i="1"/>
  <c r="F251" i="1"/>
  <c r="F1948" i="1"/>
  <c r="F402" i="1"/>
  <c r="F3081" i="1"/>
  <c r="F1224" i="1"/>
  <c r="F1031" i="1"/>
  <c r="F1381" i="1"/>
  <c r="F3248" i="1"/>
  <c r="F71" i="1"/>
  <c r="F57" i="1"/>
  <c r="F1941" i="1"/>
  <c r="F2795" i="1"/>
  <c r="F3622" i="1"/>
  <c r="F2675" i="1"/>
  <c r="F2723" i="1"/>
  <c r="F1646" i="1"/>
  <c r="F1797" i="1"/>
  <c r="F2202" i="1"/>
  <c r="F674" i="1"/>
  <c r="F397" i="1"/>
  <c r="F2266" i="1"/>
  <c r="F2451" i="1"/>
  <c r="F3895" i="1"/>
  <c r="F1033" i="1"/>
  <c r="F2616" i="1"/>
  <c r="F2232" i="1"/>
  <c r="F2965" i="1"/>
  <c r="F2449" i="1"/>
  <c r="F658" i="1"/>
  <c r="F736" i="1"/>
  <c r="F262" i="1"/>
  <c r="F1632" i="1"/>
  <c r="F2820" i="1"/>
  <c r="F751" i="1"/>
  <c r="F1893" i="1"/>
  <c r="F3436" i="1"/>
  <c r="F1023" i="1"/>
  <c r="F331" i="1"/>
  <c r="F419" i="1"/>
  <c r="F1375" i="1"/>
  <c r="F3509" i="1"/>
  <c r="F2298" i="1"/>
  <c r="F2053" i="1"/>
  <c r="F1618" i="1"/>
  <c r="F5" i="1"/>
  <c r="F2999" i="1"/>
  <c r="F1935" i="1"/>
  <c r="F3465" i="1"/>
  <c r="F369" i="1"/>
  <c r="F350" i="1"/>
  <c r="F3175" i="1"/>
  <c r="F3360" i="1"/>
  <c r="F60" i="1"/>
  <c r="F1753" i="1"/>
  <c r="F3768" i="1"/>
  <c r="F1395" i="1"/>
  <c r="F3716" i="1"/>
  <c r="F1351" i="1"/>
  <c r="F1619" i="1"/>
  <c r="F2480" i="1"/>
  <c r="F2474" i="1"/>
  <c r="F3300" i="1"/>
  <c r="F3526" i="1"/>
  <c r="F798" i="1"/>
  <c r="F3577" i="1"/>
  <c r="F336" i="1"/>
  <c r="F3423" i="1"/>
  <c r="F56" i="1"/>
  <c r="F2932" i="1"/>
  <c r="F3024" i="1"/>
  <c r="F529" i="1"/>
  <c r="F1676" i="1"/>
  <c r="F1752" i="1"/>
  <c r="F1280" i="1"/>
  <c r="F3155" i="1"/>
  <c r="F3457" i="1"/>
  <c r="F304" i="1"/>
  <c r="F2057" i="1"/>
  <c r="F1693" i="1"/>
  <c r="F3402" i="1"/>
  <c r="F3408" i="1"/>
  <c r="F2813" i="1"/>
  <c r="F3290" i="1"/>
  <c r="F2541" i="1"/>
  <c r="F1838" i="1"/>
  <c r="F723" i="1"/>
  <c r="F1635" i="1"/>
  <c r="F2992" i="1"/>
  <c r="F1139" i="1"/>
  <c r="F2738" i="1"/>
  <c r="F3243" i="1"/>
  <c r="F307" i="1"/>
  <c r="F1470" i="1"/>
  <c r="F1191" i="1"/>
  <c r="F1268" i="1"/>
  <c r="F2830" i="1"/>
  <c r="F3435" i="1"/>
  <c r="F741" i="1"/>
  <c r="F1368" i="1"/>
  <c r="F1785" i="1"/>
  <c r="F1802" i="1"/>
  <c r="F1749" i="1"/>
  <c r="F3157" i="1"/>
  <c r="F1819" i="1"/>
  <c r="F1756" i="1"/>
  <c r="F400" i="1"/>
  <c r="F2313" i="1"/>
  <c r="F1378" i="1"/>
  <c r="F1521" i="1"/>
  <c r="F2245" i="1"/>
  <c r="F254" i="1"/>
  <c r="F1897" i="1"/>
  <c r="F2092" i="1"/>
  <c r="F3043" i="1"/>
  <c r="F1852" i="1"/>
  <c r="F1617" i="1"/>
  <c r="F3362" i="1"/>
  <c r="F1200" i="1"/>
  <c r="F1189" i="1"/>
  <c r="F9" i="1"/>
  <c r="F365" i="1"/>
  <c r="F2031" i="1"/>
  <c r="F2255" i="1"/>
  <c r="F314" i="1"/>
  <c r="F710" i="1"/>
  <c r="F1387" i="1"/>
  <c r="F681" i="1"/>
  <c r="F221" i="1"/>
  <c r="F2185" i="1"/>
  <c r="F2315" i="1"/>
  <c r="F2993" i="1"/>
  <c r="F48" i="1"/>
  <c r="F2975" i="1"/>
  <c r="F1938" i="1"/>
  <c r="F337" i="1"/>
  <c r="F1686" i="1"/>
  <c r="F3633" i="1"/>
  <c r="F3018" i="1"/>
  <c r="F1655" i="1"/>
  <c r="F3304" i="1"/>
  <c r="F2265" i="1"/>
  <c r="F2447" i="1"/>
  <c r="F326" i="1"/>
  <c r="F1015" i="1"/>
  <c r="F3008" i="1"/>
  <c r="F2692" i="1"/>
  <c r="F58" i="1"/>
  <c r="F2462" i="1"/>
  <c r="F257" i="1"/>
  <c r="F1045" i="1"/>
  <c r="F3778" i="1"/>
  <c r="F38" i="1"/>
  <c r="F8" i="1"/>
  <c r="F3066" i="1"/>
  <c r="F1530" i="1"/>
  <c r="F796" i="1"/>
  <c r="F3030" i="1"/>
  <c r="F2448" i="1"/>
  <c r="F808" i="1"/>
  <c r="F1384" i="1"/>
  <c r="F3341" i="1"/>
  <c r="F3050" i="1"/>
  <c r="F487" i="1"/>
  <c r="F1944" i="1"/>
  <c r="F2235" i="1"/>
  <c r="F2535" i="1"/>
  <c r="F1762" i="1"/>
  <c r="F2598" i="1"/>
  <c r="F3171" i="1"/>
  <c r="F2941" i="1"/>
  <c r="F3245" i="1"/>
  <c r="F2799" i="1"/>
  <c r="F1664" i="1"/>
  <c r="F1670" i="1"/>
  <c r="F3588" i="1"/>
  <c r="F1807" i="1"/>
  <c r="F1436" i="1"/>
  <c r="F2262" i="1"/>
  <c r="F2931" i="1"/>
  <c r="F1466" i="1"/>
  <c r="F1264" i="1"/>
  <c r="F2017" i="1"/>
  <c r="F3271" i="1"/>
  <c r="F3664" i="1"/>
  <c r="F3328" i="1"/>
  <c r="F2223" i="1"/>
  <c r="F2501" i="1"/>
  <c r="F1663" i="1"/>
  <c r="F1628" i="1"/>
  <c r="F2443" i="1"/>
  <c r="F3379" i="1"/>
  <c r="F1608" i="1"/>
  <c r="F1066" i="1"/>
  <c r="F2129" i="1"/>
  <c r="F2122" i="1"/>
  <c r="F2243" i="1"/>
  <c r="F818" i="1"/>
  <c r="F1829" i="1"/>
  <c r="F421" i="1"/>
  <c r="F2527" i="1"/>
  <c r="F845" i="1"/>
  <c r="F2977" i="1"/>
  <c r="F1188" i="1"/>
  <c r="F3378" i="1"/>
  <c r="F375" i="1"/>
  <c r="F1747" i="1"/>
  <c r="F3767" i="1"/>
  <c r="F1660" i="1"/>
  <c r="F730" i="1"/>
  <c r="F3109" i="1"/>
  <c r="F3156" i="1"/>
  <c r="F3268" i="1"/>
  <c r="F306" i="1"/>
  <c r="F1332" i="1"/>
  <c r="F3365" i="1"/>
  <c r="F376" i="1"/>
  <c r="F896" i="1"/>
  <c r="F2731" i="1"/>
  <c r="F3536" i="1"/>
  <c r="F2263" i="1"/>
  <c r="F1307" i="1"/>
  <c r="F793" i="1"/>
  <c r="F2463" i="1"/>
  <c r="F482" i="1"/>
  <c r="F1283" i="1"/>
  <c r="F1029" i="1"/>
  <c r="F366" i="1"/>
  <c r="F358" i="1"/>
  <c r="F109" i="1"/>
  <c r="F3295" i="1"/>
  <c r="F104" i="1"/>
  <c r="F134" i="1"/>
  <c r="F1273" i="1"/>
  <c r="F2526" i="1"/>
  <c r="F3173" i="1"/>
  <c r="F3004" i="1"/>
  <c r="F2615" i="1"/>
  <c r="F1363" i="1"/>
  <c r="F3027" i="1"/>
  <c r="F3146" i="1"/>
  <c r="F485" i="1"/>
  <c r="F67" i="1"/>
  <c r="F1658" i="1"/>
  <c r="F1367" i="1"/>
  <c r="F2250" i="1"/>
  <c r="F2859" i="1"/>
  <c r="F1373" i="1"/>
  <c r="F2042" i="1"/>
  <c r="F1767" i="1"/>
  <c r="F63" i="1"/>
  <c r="F2087" i="1"/>
  <c r="F2740" i="1"/>
  <c r="F726" i="1"/>
  <c r="F3260" i="1"/>
  <c r="F1079" i="1"/>
  <c r="F2115" i="1"/>
  <c r="F2737" i="1"/>
  <c r="F2726" i="1"/>
  <c r="F2296" i="1"/>
  <c r="F2714" i="1"/>
  <c r="F3614" i="1"/>
  <c r="F1348" i="1"/>
  <c r="F836" i="1"/>
  <c r="F1540" i="1"/>
  <c r="F3073" i="1"/>
  <c r="F3230" i="1"/>
  <c r="F371" i="1"/>
  <c r="F788" i="1"/>
  <c r="F2786" i="1"/>
  <c r="F3184" i="1"/>
  <c r="F2305" i="1"/>
  <c r="F115" i="1"/>
  <c r="F3022" i="1"/>
  <c r="F1624" i="1"/>
  <c r="F3529" i="1"/>
  <c r="F2045" i="1"/>
  <c r="F749" i="1"/>
  <c r="F1028" i="1"/>
  <c r="F515" i="1"/>
  <c r="F974" i="1"/>
  <c r="F91" i="1"/>
  <c r="F2214" i="1"/>
  <c r="F1377" i="1"/>
  <c r="F1032" i="1"/>
  <c r="F3191" i="1"/>
  <c r="F1799" i="1"/>
  <c r="F1390" i="1"/>
  <c r="F249" i="1"/>
  <c r="F1679" i="1"/>
  <c r="F444" i="1"/>
  <c r="F3064" i="1"/>
  <c r="F2303" i="1"/>
  <c r="F946" i="1"/>
  <c r="F3788" i="1"/>
  <c r="F325" i="1"/>
  <c r="F1215" i="1"/>
  <c r="F3111" i="1"/>
  <c r="F283" i="1"/>
  <c r="F3281" i="1"/>
  <c r="F989" i="1"/>
  <c r="F2549" i="1"/>
  <c r="F1011" i="1"/>
  <c r="F2552" i="1"/>
  <c r="F473" i="1"/>
  <c r="F2721" i="1"/>
  <c r="F1746" i="1"/>
  <c r="F956" i="1"/>
  <c r="F1899" i="1"/>
  <c r="F3312" i="1"/>
  <c r="F1036" i="1"/>
  <c r="F2532" i="1"/>
  <c r="F341" i="1"/>
  <c r="F1398" i="1"/>
  <c r="F2311" i="1"/>
  <c r="F88" i="1"/>
  <c r="F2631" i="1"/>
  <c r="F1090" i="1"/>
  <c r="F1568" i="1"/>
  <c r="F2286" i="1"/>
  <c r="F1211" i="1"/>
  <c r="F2972" i="1"/>
  <c r="F390" i="1"/>
  <c r="F2870" i="1"/>
  <c r="F2178" i="1"/>
  <c r="F733" i="1"/>
  <c r="F2809" i="1"/>
  <c r="F3104" i="1"/>
  <c r="F2531" i="1"/>
  <c r="F276" i="1"/>
  <c r="F1645" i="1"/>
  <c r="F1631" i="1"/>
  <c r="F1358" i="1"/>
  <c r="F3426" i="1"/>
  <c r="F1526" i="1"/>
  <c r="F3241" i="1"/>
  <c r="F852" i="1"/>
  <c r="F1936" i="1"/>
  <c r="F3576" i="1"/>
  <c r="F1203" i="1"/>
  <c r="F4035" i="1"/>
  <c r="F1320" i="1"/>
  <c r="F739" i="1"/>
  <c r="F703" i="1"/>
  <c r="F2550" i="1"/>
  <c r="F1253" i="1"/>
  <c r="F835" i="1"/>
  <c r="F3344" i="1"/>
  <c r="F410" i="1"/>
  <c r="F804" i="1"/>
  <c r="F3283" i="1"/>
  <c r="F2094" i="1"/>
  <c r="F1257" i="1"/>
  <c r="F2699" i="1"/>
  <c r="F1623" i="1"/>
  <c r="F16" i="1"/>
  <c r="F2320" i="1"/>
  <c r="F2306" i="1"/>
  <c r="F1607" i="1"/>
  <c r="F1860" i="1"/>
  <c r="F2191" i="1"/>
  <c r="F525" i="1"/>
  <c r="F1202" i="1"/>
  <c r="F3752" i="1"/>
  <c r="F13" i="1"/>
  <c r="F1745" i="1"/>
  <c r="F2100" i="1"/>
  <c r="F847" i="1"/>
  <c r="F1323" i="1"/>
  <c r="F3215" i="1"/>
  <c r="F293" i="1"/>
  <c r="F3386" i="1"/>
  <c r="F47" i="1"/>
  <c r="F264" i="1"/>
  <c r="F2498" i="1"/>
  <c r="F2824" i="1"/>
  <c r="F3334" i="1"/>
  <c r="F1350" i="1"/>
  <c r="F3235" i="1"/>
  <c r="F2065" i="1"/>
  <c r="F266" i="1"/>
  <c r="F2251" i="1"/>
  <c r="F278" i="1"/>
  <c r="F1816" i="1"/>
  <c r="F2655" i="1"/>
  <c r="F1182" i="1"/>
  <c r="F1034" i="1"/>
  <c r="F3091" i="1"/>
  <c r="F3555" i="1"/>
  <c r="F2801" i="1"/>
  <c r="F841" i="1"/>
  <c r="F846" i="1"/>
  <c r="F3657" i="1"/>
  <c r="F1759" i="1"/>
  <c r="F3251" i="1"/>
  <c r="F1309" i="1"/>
  <c r="F3458" i="1"/>
  <c r="F1369" i="1"/>
  <c r="F3160" i="1"/>
  <c r="F2969" i="1"/>
  <c r="F924" i="1"/>
  <c r="F3363" i="1"/>
  <c r="F3556" i="1"/>
  <c r="F1346" i="1"/>
  <c r="F2814" i="1"/>
  <c r="F382" i="1"/>
  <c r="F1758" i="1"/>
  <c r="F120" i="1"/>
  <c r="F2166" i="1"/>
  <c r="F3491" i="1"/>
  <c r="F321" i="1"/>
  <c r="F3544" i="1"/>
  <c r="F2659" i="1"/>
  <c r="F1934" i="1"/>
  <c r="F3287" i="1"/>
  <c r="F3158" i="1"/>
  <c r="F15" i="1"/>
  <c r="F754" i="1"/>
  <c r="F828" i="1"/>
  <c r="F647" i="1"/>
  <c r="F270" i="1"/>
  <c r="F2409" i="1"/>
  <c r="F267" i="1"/>
  <c r="F1647" i="1"/>
  <c r="F1370" i="1"/>
  <c r="F2197" i="1"/>
  <c r="F3700" i="1"/>
  <c r="F3350" i="1"/>
  <c r="F3774" i="1"/>
  <c r="F2275" i="1"/>
  <c r="F2460" i="1"/>
  <c r="F3299" i="1"/>
  <c r="F3824" i="1"/>
  <c r="F806" i="1"/>
  <c r="F2240" i="1"/>
  <c r="F2963" i="1"/>
  <c r="F3177" i="1"/>
  <c r="F725" i="1"/>
  <c r="F1389" i="1"/>
  <c r="F3262" i="1"/>
  <c r="F329" i="1"/>
  <c r="F1806" i="1"/>
  <c r="F729" i="1"/>
  <c r="F1612" i="1"/>
  <c r="F2322" i="1"/>
  <c r="F1433" i="1"/>
  <c r="F3279" i="1"/>
  <c r="F1784" i="1"/>
  <c r="F2280" i="1"/>
  <c r="F113" i="1"/>
  <c r="F3775" i="1"/>
  <c r="F2289" i="1"/>
  <c r="F2063" i="1"/>
  <c r="F1805" i="1"/>
  <c r="F275" i="1"/>
  <c r="F49" i="1"/>
  <c r="F3799" i="1"/>
  <c r="F3354" i="1"/>
  <c r="F3336" i="1"/>
  <c r="F35" i="1"/>
  <c r="F2182" i="1"/>
  <c r="F3485" i="1"/>
  <c r="F1383" i="1"/>
  <c r="F3497" i="1"/>
  <c r="F2175" i="1"/>
  <c r="F1761" i="1"/>
  <c r="F3113" i="1"/>
  <c r="F274" i="1"/>
  <c r="F1887" i="1"/>
  <c r="F3047" i="1"/>
  <c r="F1274" i="1"/>
  <c r="F1537" i="1"/>
  <c r="F3438" i="1"/>
  <c r="F3658" i="1"/>
  <c r="F3687" i="1"/>
  <c r="F3827" i="1"/>
  <c r="F405" i="1"/>
  <c r="F3442" i="1"/>
  <c r="F94" i="1"/>
  <c r="F396" i="1"/>
  <c r="F3278" i="1"/>
  <c r="F3148" i="1"/>
  <c r="F2821" i="1"/>
  <c r="F1649" i="1"/>
  <c r="F2116" i="1"/>
  <c r="F2787" i="1"/>
  <c r="F2653" i="1"/>
  <c r="F523" i="1"/>
  <c r="F731" i="1"/>
  <c r="F3333" i="1"/>
  <c r="F1251" i="1"/>
  <c r="F3023" i="1"/>
  <c r="F3219" i="1"/>
  <c r="F1702" i="1"/>
  <c r="F1352" i="1"/>
  <c r="F114" i="1"/>
  <c r="F1003" i="1"/>
  <c r="F3371" i="1"/>
  <c r="F247" i="1"/>
  <c r="F3750" i="1"/>
  <c r="F3210" i="1"/>
  <c r="F3755" i="1"/>
  <c r="F2983" i="1"/>
  <c r="F2663" i="1"/>
  <c r="F1616" i="1"/>
  <c r="F3466" i="1"/>
  <c r="F746" i="1"/>
  <c r="F522" i="1"/>
  <c r="F2984" i="1"/>
  <c r="F2976" i="1"/>
  <c r="F3591" i="1"/>
  <c r="F761" i="1"/>
  <c r="F2264" i="1"/>
  <c r="F3164" i="1"/>
  <c r="F2107" i="1"/>
  <c r="F2082" i="1"/>
  <c r="F2800" i="1"/>
  <c r="F2981" i="1"/>
  <c r="F843" i="1"/>
  <c r="F1038" i="1"/>
  <c r="F3353" i="1"/>
  <c r="F2164" i="1"/>
  <c r="F1068" i="1"/>
  <c r="F2055" i="1"/>
  <c r="F3762" i="1"/>
  <c r="F3214" i="1"/>
  <c r="F838" i="1"/>
  <c r="F2534" i="1"/>
  <c r="F2546" i="1"/>
  <c r="F3723" i="1"/>
  <c r="F2966" i="1"/>
  <c r="F108" i="1"/>
  <c r="F3571" i="1"/>
  <c r="F3337" i="1"/>
  <c r="F3689" i="1"/>
  <c r="F669" i="1"/>
  <c r="F3592" i="1"/>
  <c r="F801" i="1"/>
  <c r="F2476" i="1"/>
  <c r="F102" i="1"/>
  <c r="F296" i="1"/>
  <c r="F2524" i="1"/>
  <c r="F3765" i="1"/>
  <c r="F3830" i="1"/>
  <c r="F1037" i="1"/>
  <c r="F1337" i="1"/>
  <c r="F1911" i="1"/>
  <c r="F3783" i="1"/>
  <c r="F1326" i="1"/>
  <c r="F478" i="1"/>
  <c r="F3475" i="1"/>
  <c r="F2213" i="1"/>
  <c r="F481" i="1"/>
  <c r="F2278" i="1"/>
  <c r="F1787" i="1"/>
  <c r="F1400" i="1"/>
  <c r="F1254" i="1"/>
  <c r="F2268" i="1"/>
  <c r="F292" i="1"/>
  <c r="F851" i="1"/>
  <c r="F3181" i="1"/>
  <c r="F3418" i="1"/>
  <c r="F1025" i="1"/>
  <c r="F140" i="1"/>
  <c r="F3014" i="1"/>
  <c r="F2491" i="1"/>
  <c r="F1385" i="1"/>
  <c r="F996" i="1"/>
  <c r="F1873" i="1"/>
  <c r="F1638" i="1"/>
  <c r="F3488" i="1"/>
  <c r="F62" i="1"/>
  <c r="F64" i="1"/>
  <c r="F2455" i="1"/>
  <c r="F923" i="1"/>
  <c r="F3115" i="1"/>
  <c r="F704" i="1"/>
  <c r="F3186" i="1"/>
  <c r="F3725" i="1"/>
  <c r="F3829" i="1"/>
  <c r="F3162" i="1"/>
  <c r="F2147" i="1"/>
  <c r="F3346" i="1"/>
  <c r="F1305" i="1"/>
  <c r="F752" i="1"/>
  <c r="F3758" i="1"/>
  <c r="F3525" i="1"/>
  <c r="F3675" i="1"/>
  <c r="F1654" i="1"/>
  <c r="F1527" i="1"/>
  <c r="F119" i="1"/>
  <c r="F2528" i="1"/>
  <c r="F2533" i="1"/>
  <c r="F2483" i="1"/>
  <c r="F2810" i="1"/>
  <c r="F2499" i="1"/>
  <c r="F810" i="1"/>
  <c r="F3676" i="1"/>
  <c r="F185" i="1"/>
  <c r="F2212" i="1"/>
  <c r="F3468" i="1"/>
  <c r="F3400" i="1"/>
  <c r="F3267" i="1"/>
  <c r="F3761" i="1"/>
  <c r="F3726" i="1"/>
  <c r="F3317" i="1"/>
  <c r="F3035" i="1"/>
  <c r="F253" i="1"/>
  <c r="F7" i="1"/>
  <c r="F2619" i="1"/>
  <c r="F2068" i="1"/>
  <c r="F1293" i="1"/>
  <c r="F628" i="1"/>
  <c r="F1386" i="1"/>
  <c r="F1464" i="1"/>
  <c r="F1301" i="1"/>
  <c r="F2293" i="1"/>
  <c r="F469" i="1"/>
  <c r="F1669" i="1"/>
  <c r="F2667" i="1"/>
  <c r="F2060" i="1"/>
  <c r="F3770" i="1"/>
  <c r="F1922" i="1"/>
  <c r="F3275" i="1"/>
  <c r="F2530" i="1"/>
  <c r="F817" i="1"/>
  <c r="F3310" i="1"/>
  <c r="F1249" i="1"/>
  <c r="F2111" i="1"/>
  <c r="F3361" i="1"/>
  <c r="F2818" i="1"/>
  <c r="F2173" i="1"/>
  <c r="F3020" i="1"/>
  <c r="F2741" i="1"/>
  <c r="F2096" i="1"/>
  <c r="F3504" i="1"/>
  <c r="F809" i="1"/>
  <c r="F1798" i="1"/>
  <c r="F861" i="1"/>
  <c r="F1667" i="1"/>
  <c r="F2486" i="1"/>
  <c r="F3684" i="1"/>
  <c r="F3795" i="1"/>
  <c r="F1267" i="1"/>
  <c r="F1890" i="1"/>
  <c r="F811" i="1"/>
  <c r="F3484" i="1"/>
  <c r="F3342" i="1"/>
  <c r="F1275" i="1"/>
  <c r="F3223" i="1"/>
  <c r="F1533" i="1"/>
  <c r="F2323" i="1"/>
  <c r="F305" i="1"/>
  <c r="F2176" i="1"/>
  <c r="F1405" i="1"/>
  <c r="F1593" i="1"/>
  <c r="F3383" i="1"/>
  <c r="F2529" i="1"/>
  <c r="F3302" i="1"/>
  <c r="F3307" i="1"/>
  <c r="F2336" i="1"/>
  <c r="F3628" i="1"/>
  <c r="F1380" i="1"/>
  <c r="F3846" i="1"/>
  <c r="F1634" i="1"/>
  <c r="F2940" i="1"/>
  <c r="F3428" i="1"/>
  <c r="F32" i="1"/>
  <c r="F1302" i="1"/>
  <c r="F3587" i="1"/>
  <c r="F1505" i="1"/>
  <c r="F77" i="1"/>
  <c r="F3159" i="1"/>
  <c r="F1630" i="1"/>
  <c r="F3420" i="1"/>
  <c r="F3719" i="1"/>
  <c r="F2088" i="1"/>
  <c r="F1668" i="1"/>
  <c r="F800" i="1"/>
  <c r="F1290" i="1"/>
  <c r="F3236" i="1"/>
  <c r="F2083" i="1"/>
  <c r="F3697" i="1"/>
  <c r="F3303" i="1"/>
  <c r="F3604" i="1"/>
  <c r="F84" i="1"/>
  <c r="F3494" i="1"/>
  <c r="F533" i="1"/>
  <c r="F3051" i="1"/>
  <c r="F3519" i="1"/>
  <c r="F1781" i="1"/>
  <c r="F246" i="1"/>
  <c r="F118" i="1"/>
  <c r="F747" i="1"/>
  <c r="F2101" i="1"/>
  <c r="F1861" i="1"/>
  <c r="F2713" i="1"/>
  <c r="F2304" i="1"/>
  <c r="F1397" i="1"/>
  <c r="F2548" i="1"/>
  <c r="F3608" i="1"/>
  <c r="F2547" i="1"/>
  <c r="F3975" i="1"/>
  <c r="F538" i="1"/>
  <c r="F2841" i="1"/>
  <c r="F3685" i="1"/>
  <c r="F3985" i="1"/>
  <c r="F1529" i="1"/>
  <c r="F316" i="1"/>
  <c r="F1651" i="1"/>
  <c r="F526" i="1"/>
  <c r="F1292" i="1"/>
  <c r="F3759" i="1"/>
  <c r="F1250" i="1"/>
  <c r="F2030" i="1"/>
  <c r="F553" i="1"/>
  <c r="F2553" i="1"/>
  <c r="F3212" i="1"/>
  <c r="F3696" i="1"/>
  <c r="F1262" i="1"/>
  <c r="F2928" i="1"/>
  <c r="F2543" i="1"/>
  <c r="F2308" i="1"/>
  <c r="F343" i="1"/>
  <c r="F3498" i="1"/>
  <c r="F3376" i="1"/>
  <c r="F2970" i="1"/>
  <c r="F31" i="1"/>
  <c r="F110" i="1"/>
  <c r="F4037" i="1"/>
  <c r="F2556" i="1"/>
  <c r="F854" i="1"/>
  <c r="F532" i="1"/>
  <c r="F3335" i="1"/>
  <c r="F3823" i="1"/>
  <c r="F3352" i="1"/>
  <c r="F2287" i="1"/>
  <c r="F356" i="1"/>
  <c r="F3490" i="1"/>
  <c r="F90" i="1"/>
  <c r="F93" i="1"/>
  <c r="F778" i="1"/>
  <c r="F3717" i="1"/>
  <c r="F824" i="1"/>
  <c r="F2815" i="1"/>
  <c r="F969" i="1"/>
  <c r="F753" i="1"/>
  <c r="F689" i="1"/>
  <c r="F3691" i="1"/>
  <c r="F2222" i="1"/>
  <c r="F3152" i="1"/>
  <c r="F2937" i="1"/>
  <c r="F3673" i="1"/>
  <c r="F4108" i="1"/>
  <c r="F3384" i="1"/>
  <c r="F3153" i="1"/>
  <c r="F272" i="1"/>
  <c r="F3017" i="1"/>
  <c r="F3389" i="1"/>
  <c r="F10" i="1"/>
  <c r="F103" i="1"/>
  <c r="F833" i="1"/>
  <c r="F1681" i="1"/>
  <c r="F651" i="1"/>
  <c r="F3301" i="1"/>
  <c r="F3169" i="1"/>
  <c r="F3562" i="1"/>
  <c r="F2167" i="1"/>
  <c r="F2602" i="1"/>
  <c r="F2090" i="1"/>
  <c r="F3586" i="1"/>
  <c r="F1678" i="1"/>
  <c r="F1883" i="1"/>
  <c r="F3722" i="1"/>
  <c r="F2704" i="1"/>
  <c r="F524" i="1"/>
  <c r="F1926" i="1"/>
  <c r="F1606" i="1"/>
  <c r="F1333" i="1"/>
  <c r="F2679" i="1"/>
  <c r="F1570" i="1"/>
  <c r="F1076" i="1"/>
  <c r="F2979" i="1"/>
  <c r="F2902" i="1"/>
  <c r="F100" i="1"/>
  <c r="F3613" i="1"/>
  <c r="F121" i="1"/>
  <c r="F2617" i="1"/>
  <c r="F3225" i="1"/>
  <c r="F36" i="1"/>
  <c r="F2698" i="1"/>
  <c r="F2117" i="1"/>
  <c r="F3606" i="1"/>
  <c r="F3682" i="1"/>
  <c r="F1884" i="1"/>
  <c r="F1823" i="1"/>
  <c r="F1476" i="1"/>
  <c r="F3528" i="1"/>
  <c r="F2808" i="1"/>
  <c r="F2478" i="1"/>
  <c r="F380" i="1"/>
  <c r="F1360" i="1"/>
  <c r="F3324" i="1"/>
  <c r="F3343" i="1"/>
  <c r="F1889" i="1"/>
  <c r="F3663" i="1"/>
  <c r="F2464" i="1"/>
  <c r="F2833" i="1"/>
  <c r="F2674" i="1"/>
  <c r="F3595" i="1"/>
  <c r="F748" i="1"/>
  <c r="F1341" i="1"/>
  <c r="F3263" i="1"/>
  <c r="F3515" i="1"/>
  <c r="F2603" i="1"/>
  <c r="F2165" i="1"/>
  <c r="F1096" i="1"/>
  <c r="F3623" i="1"/>
  <c r="F55" i="1"/>
  <c r="F2982" i="1"/>
  <c r="F3690" i="1"/>
  <c r="F3704" i="1"/>
  <c r="F3424" i="1"/>
  <c r="F3836" i="1"/>
  <c r="F3188" i="1"/>
  <c r="F2446" i="1"/>
  <c r="F2934" i="1"/>
  <c r="F3412" i="1"/>
  <c r="F3585" i="1"/>
  <c r="F2086" i="1"/>
  <c r="F2314" i="1"/>
  <c r="F2321" i="1"/>
  <c r="F799" i="1"/>
  <c r="F1214" i="1"/>
  <c r="F3042" i="1"/>
  <c r="F2260" i="1"/>
  <c r="F742" i="1"/>
  <c r="F1850" i="1"/>
  <c r="F1005" i="1"/>
  <c r="F1190" i="1"/>
  <c r="F1931" i="1"/>
  <c r="F2973" i="1"/>
  <c r="F2490" i="1"/>
  <c r="F898" i="1"/>
  <c r="F1181" i="1"/>
  <c r="F2554" i="1"/>
  <c r="F3511" i="1"/>
  <c r="F1022" i="1"/>
  <c r="F3636" i="1"/>
  <c r="F3366" i="1"/>
  <c r="F3471" i="1"/>
  <c r="F1986" i="1"/>
  <c r="F414" i="1"/>
  <c r="F2642" i="1"/>
  <c r="F2792" i="1"/>
  <c r="F2632" i="1"/>
  <c r="F2657" i="1"/>
  <c r="F807" i="1"/>
  <c r="F3626" i="1"/>
  <c r="F3240" i="1"/>
  <c r="F2994" i="1"/>
  <c r="F3382" i="1"/>
  <c r="F1278" i="1"/>
  <c r="F1689" i="1"/>
  <c r="F1754" i="1"/>
  <c r="F3224" i="1"/>
  <c r="F3618" i="1"/>
  <c r="F3170" i="1"/>
  <c r="F3416" i="1"/>
  <c r="F116" i="1"/>
  <c r="F1312" i="1"/>
  <c r="F2827" i="1"/>
  <c r="F3698" i="1"/>
  <c r="F3669" i="1"/>
  <c r="F3575" i="1"/>
  <c r="F3597" i="1"/>
  <c r="F3517" i="1"/>
  <c r="F3627" i="1"/>
  <c r="F1357" i="1"/>
  <c r="F2183" i="1"/>
  <c r="F3661" i="1"/>
  <c r="F1666" i="1"/>
  <c r="F1016" i="1"/>
  <c r="F3356" i="1"/>
  <c r="F1392" i="1"/>
  <c r="F2804" i="1"/>
  <c r="F3286" i="1"/>
  <c r="F3674" i="1"/>
  <c r="F839" i="1"/>
  <c r="F3508" i="1"/>
  <c r="F4069" i="1"/>
  <c r="F407" i="1"/>
  <c r="F339" i="1"/>
  <c r="F2791" i="1"/>
  <c r="F3005" i="1"/>
  <c r="F3010" i="1"/>
  <c r="F3176" i="1"/>
  <c r="F212" i="1"/>
  <c r="F3439" i="1"/>
  <c r="F3469" i="1"/>
  <c r="F2285" i="1"/>
  <c r="F1849" i="1"/>
  <c r="F661" i="1"/>
  <c r="F3242" i="1"/>
  <c r="F408" i="1"/>
  <c r="F12" i="1"/>
  <c r="F3787" i="1"/>
  <c r="F654" i="1"/>
  <c r="F735" i="1"/>
  <c r="F2091" i="1"/>
  <c r="F3611" i="1"/>
  <c r="F2562" i="1"/>
  <c r="F1826" i="1"/>
  <c r="F4050" i="1"/>
  <c r="F168" i="1"/>
  <c r="F1859" i="1"/>
  <c r="F2099" i="1"/>
  <c r="F2832" i="1"/>
  <c r="F3377" i="1"/>
  <c r="F3414" i="1"/>
  <c r="F3625" i="1"/>
  <c r="F3756" i="1"/>
  <c r="F3782" i="1"/>
  <c r="F500" i="1"/>
  <c r="F3913" i="1"/>
  <c r="F2276" i="1"/>
  <c r="F1106" i="1"/>
  <c r="F1914" i="1"/>
  <c r="F1004" i="1"/>
  <c r="F3403" i="1"/>
  <c r="F2788" i="1"/>
  <c r="F1193" i="1"/>
  <c r="F3179" i="1"/>
  <c r="F2168" i="1"/>
  <c r="F1928" i="1"/>
  <c r="F3421" i="1"/>
  <c r="F308" i="1"/>
  <c r="F3707" i="1"/>
  <c r="F2835" i="1"/>
  <c r="F840" i="1"/>
  <c r="F978" i="1"/>
  <c r="F2022" i="1"/>
  <c r="F1650" i="1"/>
  <c r="F3728" i="1"/>
  <c r="F3254" i="1"/>
  <c r="F1168" i="1"/>
  <c r="F3584" i="1"/>
  <c r="F2834" i="1"/>
  <c r="F3779" i="1"/>
  <c r="F3232" i="1"/>
  <c r="F3486" i="1"/>
  <c r="F1018" i="1"/>
  <c r="F1376" i="1"/>
  <c r="F1394" i="1"/>
  <c r="F2673" i="1"/>
  <c r="F805" i="1"/>
  <c r="F404" i="1"/>
  <c r="F1652" i="1"/>
  <c r="F795" i="1"/>
  <c r="F4038" i="1"/>
  <c r="F3265" i="1"/>
  <c r="F3459" i="1"/>
  <c r="F2628" i="1"/>
  <c r="F2882" i="1"/>
  <c r="F1671" i="1"/>
  <c r="F1866" i="1"/>
  <c r="F3339" i="1"/>
  <c r="F40" i="1"/>
  <c r="F3532" i="1"/>
  <c r="F521" i="1"/>
  <c r="F3313" i="1"/>
  <c r="F722" i="1"/>
  <c r="F1902" i="1"/>
  <c r="F1404" i="1"/>
  <c r="F3204" i="1"/>
  <c r="F589" i="1"/>
  <c r="F3185" i="1"/>
  <c r="F2149" i="1"/>
  <c r="F2458" i="1"/>
  <c r="F1937" i="1"/>
  <c r="F1603" i="1"/>
  <c r="F2812" i="1"/>
  <c r="F866" i="1"/>
  <c r="F2936" i="1"/>
  <c r="F3141" i="1"/>
  <c r="F1201" i="1"/>
  <c r="F1675" i="1"/>
  <c r="F3505" i="1"/>
  <c r="F822" i="1"/>
  <c r="F2942" i="1"/>
  <c r="F1903" i="1"/>
  <c r="F3617" i="1"/>
  <c r="F3166" i="1"/>
  <c r="F2831" i="1"/>
  <c r="F2277" i="1"/>
  <c r="F3825" i="1"/>
  <c r="F3249" i="1"/>
  <c r="F1216" i="1"/>
  <c r="F3330" i="1"/>
  <c r="F1930" i="1"/>
  <c r="F2368" i="1"/>
  <c r="F3308" i="1"/>
  <c r="F3552" i="1"/>
  <c r="F2477" i="1"/>
  <c r="F3656" i="1"/>
  <c r="F89" i="1"/>
  <c r="F853" i="1"/>
  <c r="F844" i="1"/>
  <c r="F3201" i="1"/>
  <c r="F977" i="1"/>
  <c r="F1261" i="1"/>
  <c r="F3440" i="1"/>
  <c r="F1895" i="1"/>
  <c r="F2842" i="1"/>
  <c r="F3367" i="1"/>
  <c r="F1362" i="1"/>
  <c r="F378" i="1"/>
  <c r="F3507" i="1"/>
  <c r="F2542" i="1"/>
  <c r="F3280" i="1"/>
  <c r="F1509" i="1"/>
  <c r="F3180" i="1"/>
  <c r="F3266" i="1"/>
  <c r="F2935" i="1"/>
  <c r="F3540" i="1"/>
  <c r="F2317" i="1"/>
  <c r="F3443" i="1"/>
  <c r="F3599" i="1"/>
  <c r="F2811" i="1"/>
  <c r="F3270" i="1"/>
  <c r="F3563" i="1"/>
  <c r="F3605" i="1"/>
  <c r="F1349" i="1"/>
  <c r="F3489" i="1"/>
  <c r="F760" i="1"/>
  <c r="F988" i="1"/>
  <c r="F3209" i="1"/>
  <c r="F1297" i="1"/>
  <c r="F757" i="1"/>
  <c r="F3594" i="1"/>
  <c r="F862" i="1"/>
  <c r="F1243" i="1"/>
  <c r="F728" i="1"/>
  <c r="F1643" i="1"/>
  <c r="F2988" i="1"/>
  <c r="F1699" i="1"/>
  <c r="F3322" i="1"/>
  <c r="F3892" i="1"/>
  <c r="F767" i="1"/>
  <c r="F3780" i="1"/>
  <c r="F3616" i="1"/>
  <c r="F3701" i="1"/>
  <c r="F3320" i="1"/>
  <c r="F794" i="1"/>
  <c r="F1359" i="1"/>
  <c r="F1637" i="1"/>
  <c r="F1844" i="1"/>
  <c r="F2179" i="1"/>
  <c r="F2248" i="1"/>
  <c r="F2422" i="1"/>
  <c r="F3314" i="1"/>
  <c r="F1831" i="1"/>
  <c r="F1304" i="1"/>
  <c r="F2097" i="1"/>
  <c r="F2468" i="1"/>
  <c r="F3289" i="1"/>
  <c r="F3518" i="1"/>
  <c r="F3546" i="1"/>
  <c r="F3776" i="1"/>
  <c r="F4042" i="1"/>
  <c r="F2672" i="1"/>
  <c r="F3939" i="1"/>
  <c r="F947" i="1"/>
  <c r="F1572" i="1"/>
  <c r="F3107" i="1"/>
  <c r="F692" i="1"/>
  <c r="F2220" i="1"/>
  <c r="F1223" i="1"/>
  <c r="F894" i="1"/>
  <c r="F3292" i="1"/>
  <c r="F1933" i="1"/>
  <c r="F539" i="1"/>
  <c r="F1247" i="1"/>
  <c r="F2829" i="1"/>
  <c r="F2840" i="1"/>
  <c r="F1691" i="1"/>
  <c r="F3557" i="1"/>
  <c r="F815" i="1"/>
  <c r="F1694" i="1"/>
  <c r="F3349" i="1"/>
  <c r="F74" i="1"/>
  <c r="F68" i="1"/>
  <c r="F25" i="1"/>
  <c r="F3012" i="1"/>
  <c r="F2847" i="1"/>
  <c r="F107" i="1"/>
  <c r="F3150" i="1"/>
  <c r="F891" i="1"/>
  <c r="F3805" i="1"/>
  <c r="F1803" i="1"/>
  <c r="F2108" i="1"/>
  <c r="F2929" i="1"/>
  <c r="F837" i="1"/>
  <c r="F1248" i="1"/>
  <c r="F1629" i="1"/>
  <c r="F1989" i="1"/>
  <c r="F3769" i="1"/>
  <c r="F2555" i="1"/>
  <c r="F3154" i="1"/>
  <c r="F69" i="1"/>
  <c r="F2465" i="1"/>
  <c r="F3315" i="1"/>
  <c r="F699" i="1"/>
  <c r="F1924" i="1"/>
  <c r="F3450" i="1"/>
  <c r="F3174" i="1"/>
  <c r="F4107" i="1"/>
  <c r="F2256" i="1"/>
  <c r="F1024" i="1"/>
  <c r="F972" i="1"/>
  <c r="F1577" i="1"/>
  <c r="F3926" i="1"/>
  <c r="F3572" i="1"/>
  <c r="F1769" i="1"/>
  <c r="F802" i="1"/>
  <c r="F2625" i="1"/>
  <c r="F65" i="1"/>
  <c r="F2103" i="1"/>
  <c r="F3480" i="1"/>
  <c r="F716" i="1"/>
  <c r="F3172" i="1"/>
  <c r="F73" i="1"/>
  <c r="F803" i="1"/>
  <c r="F213" i="1"/>
  <c r="F785" i="1"/>
  <c r="F2466" i="1"/>
  <c r="F3659" i="1"/>
  <c r="F3357" i="1"/>
  <c r="F3558" i="1"/>
  <c r="F1648" i="1"/>
  <c r="F3681" i="1"/>
  <c r="F187" i="1"/>
  <c r="F1481" i="1"/>
  <c r="F1728" i="1"/>
  <c r="F111" i="1"/>
  <c r="F3434" i="1"/>
  <c r="F2205" i="1"/>
  <c r="F3814" i="1"/>
  <c r="F1800" i="1"/>
  <c r="F3178" i="1"/>
  <c r="F1040" i="1"/>
  <c r="F1744" i="1"/>
  <c r="F3432" i="1"/>
  <c r="F3298" i="1"/>
  <c r="F3699" i="1"/>
  <c r="F50" i="1"/>
  <c r="F1766" i="1"/>
  <c r="F2828" i="1"/>
  <c r="F2109" i="1"/>
  <c r="F1098" i="1"/>
  <c r="F2794" i="1"/>
  <c r="F826" i="1"/>
  <c r="F2557" i="1"/>
  <c r="F2294" i="1"/>
  <c r="F3819" i="1"/>
  <c r="F2470" i="1"/>
  <c r="F1657" i="1"/>
  <c r="F3409" i="1"/>
  <c r="F649" i="1"/>
  <c r="F3482" i="1"/>
  <c r="F3550" i="1"/>
  <c r="F17" i="1"/>
  <c r="F1891" i="1"/>
  <c r="F209" i="1"/>
  <c r="F2113" i="1"/>
  <c r="F3850" i="1"/>
  <c r="F3259" i="1"/>
  <c r="F3815" i="1"/>
  <c r="F1554" i="1"/>
  <c r="F3851" i="1"/>
  <c r="F2134" i="1"/>
  <c r="F1285" i="1"/>
  <c r="F3501" i="1"/>
  <c r="F2974" i="1"/>
  <c r="F3083" i="1"/>
  <c r="F3163" i="1"/>
  <c r="F3816" i="1"/>
  <c r="F1827" i="1"/>
  <c r="F2536" i="1"/>
  <c r="F2647" i="1"/>
  <c r="F3388" i="1"/>
  <c r="F3710" i="1"/>
  <c r="F2309" i="1"/>
  <c r="F3568" i="1"/>
  <c r="F1300" i="1"/>
  <c r="F3603" i="1"/>
  <c r="F3305" i="1"/>
  <c r="F2772" i="1"/>
  <c r="F66" i="1"/>
  <c r="F1246" i="1"/>
  <c r="F3479" i="1"/>
  <c r="F756" i="1"/>
  <c r="F3381" i="1"/>
  <c r="F1167" i="1"/>
  <c r="F146" i="1"/>
  <c r="F3197" i="1"/>
  <c r="F385" i="1"/>
  <c r="F2487" i="1"/>
  <c r="F3537" i="1"/>
  <c r="F3282" i="1"/>
  <c r="F3467" i="1"/>
  <c r="F3878" i="1"/>
  <c r="F819" i="1"/>
  <c r="F1303" i="1"/>
  <c r="F3430" i="1"/>
  <c r="F1841" i="1"/>
  <c r="F2646" i="1"/>
  <c r="F1923" i="1"/>
  <c r="F537" i="1"/>
  <c r="F2790" i="1"/>
  <c r="F2793" i="1"/>
  <c r="F3680" i="1"/>
  <c r="F3227" i="1"/>
  <c r="F3839" i="1"/>
  <c r="F3474" i="1"/>
  <c r="F790" i="1"/>
  <c r="F1843" i="1"/>
  <c r="F3784" i="1"/>
  <c r="F1287" i="1"/>
  <c r="F409" i="1"/>
  <c r="F2914" i="1"/>
  <c r="F3715" i="1"/>
  <c r="F1316" i="1"/>
  <c r="F42" i="1"/>
  <c r="F3521" i="1"/>
  <c r="F1263" i="1"/>
  <c r="F1858" i="1"/>
  <c r="F3811" i="1"/>
  <c r="F3841" i="1"/>
  <c r="F1286" i="1"/>
  <c r="F1443" i="1"/>
  <c r="F1828" i="1"/>
  <c r="F3359" i="1"/>
  <c r="F3476" i="1"/>
  <c r="F3620" i="1"/>
  <c r="F1653" i="1"/>
  <c r="F2121" i="1"/>
  <c r="F3522" i="1"/>
  <c r="F3596" i="1"/>
  <c r="F3729" i="1"/>
  <c r="F1673" i="1"/>
  <c r="F1636" i="1"/>
  <c r="F3655" i="1"/>
  <c r="F2112" i="1"/>
  <c r="F750" i="1"/>
  <c r="F2431" i="1"/>
  <c r="F3375" i="1"/>
  <c r="F3777" i="1"/>
  <c r="F22" i="1"/>
  <c r="F535" i="1"/>
  <c r="F3161" i="1"/>
  <c r="F885" i="1"/>
  <c r="F3218" i="1"/>
  <c r="F1605" i="1"/>
  <c r="F43" i="1"/>
  <c r="F46" i="1"/>
  <c r="F1621" i="1"/>
  <c r="F2209" i="1"/>
  <c r="F2475" i="1"/>
  <c r="F2482" i="1"/>
  <c r="F2939" i="1"/>
  <c r="F3387" i="1"/>
  <c r="F3405" i="1"/>
  <c r="F3433" i="1"/>
  <c r="F3447" i="1"/>
  <c r="F3629" i="1"/>
  <c r="F3772" i="1"/>
  <c r="F2206" i="1"/>
  <c r="F1786" i="1"/>
  <c r="F915" i="1"/>
  <c r="F2624" i="1"/>
  <c r="F1716" i="1"/>
  <c r="F3385" i="1"/>
  <c r="F3273" i="1"/>
  <c r="F832" i="1"/>
  <c r="F28" i="1"/>
  <c r="F1228" i="1"/>
  <c r="F1674" i="1"/>
  <c r="F3044" i="1"/>
  <c r="F3481" i="1"/>
  <c r="F2497" i="1"/>
  <c r="F501" i="1"/>
  <c r="F2885" i="1"/>
  <c r="F2677" i="1"/>
  <c r="F987" i="1"/>
  <c r="F2621" i="1"/>
  <c r="F2316" i="1"/>
  <c r="F1472" i="1"/>
  <c r="F1775" i="1"/>
  <c r="F440" i="1"/>
  <c r="F1291" i="1"/>
  <c r="F2638" i="1"/>
  <c r="F2837" i="1"/>
  <c r="F1294" i="1"/>
  <c r="F130" i="1"/>
  <c r="F3032" i="1"/>
  <c r="F667" i="1"/>
  <c r="F3730" i="1"/>
  <c r="F791" i="1"/>
  <c r="F3709" i="1"/>
  <c r="F3445" i="1"/>
  <c r="F1839" i="1"/>
  <c r="F2010" i="1"/>
  <c r="F3712" i="1"/>
  <c r="F3573" i="1"/>
  <c r="F483" i="1"/>
  <c r="F3272" i="1"/>
  <c r="F3102" i="1"/>
  <c r="F3812" i="1"/>
  <c r="F2597" i="1"/>
  <c r="F1082" i="1"/>
  <c r="F3708" i="1"/>
  <c r="F1475" i="1"/>
  <c r="F3277" i="1"/>
  <c r="F1100" i="1"/>
  <c r="F1641" i="1"/>
  <c r="F3198" i="1"/>
  <c r="F3692" i="1"/>
  <c r="F3818" i="1"/>
  <c r="F3856" i="1"/>
  <c r="F158" i="1"/>
  <c r="F1265" i="1"/>
  <c r="F3945" i="1"/>
  <c r="F968" i="1"/>
  <c r="F1680" i="1"/>
  <c r="F2605" i="1"/>
  <c r="F1611" i="1"/>
  <c r="F2119" i="1"/>
  <c r="F1690" i="1"/>
  <c r="F2519" i="1"/>
  <c r="F3372" i="1"/>
  <c r="F3635" i="1"/>
  <c r="F3100" i="1"/>
  <c r="F2216" i="1"/>
  <c r="F2747" i="1"/>
  <c r="F2177" i="1"/>
  <c r="F1330" i="1"/>
  <c r="F4012" i="1"/>
  <c r="F2707" i="1"/>
  <c r="F860" i="1"/>
  <c r="F98" i="1"/>
  <c r="F3099" i="1"/>
  <c r="F528" i="1"/>
  <c r="F1822" i="1"/>
  <c r="F2670" i="1"/>
  <c r="F1329" i="1"/>
  <c r="F3419" i="1"/>
  <c r="F112" i="1"/>
  <c r="F2684" i="1"/>
  <c r="F1804" i="1"/>
  <c r="F3849" i="1"/>
  <c r="F1245" i="1"/>
  <c r="F3500" i="1"/>
  <c r="F652" i="1"/>
  <c r="F3316" i="1"/>
  <c r="F3499" i="1"/>
  <c r="F991" i="1"/>
  <c r="F1508" i="1"/>
  <c r="F3530" i="1"/>
  <c r="F3724" i="1"/>
  <c r="F37" i="1"/>
  <c r="F2084" i="1"/>
  <c r="F3253" i="1"/>
  <c r="F2669" i="1"/>
  <c r="F3487" i="1"/>
  <c r="F771" i="1"/>
  <c r="F1927" i="1"/>
  <c r="F2778" i="1"/>
  <c r="F81" i="1"/>
  <c r="F3520" i="1"/>
  <c r="F3348" i="1"/>
  <c r="F3246" i="1"/>
  <c r="F1792" i="1"/>
  <c r="F2967" i="1"/>
  <c r="F2141" i="1"/>
  <c r="F1288" i="1"/>
  <c r="F2971" i="1"/>
  <c r="F3612" i="1"/>
  <c r="F3441" i="1"/>
  <c r="F2816" i="1"/>
  <c r="F2181" i="1"/>
  <c r="F2551" i="1"/>
  <c r="F2291" i="1"/>
  <c r="F3233" i="1"/>
  <c r="F2954" i="1"/>
  <c r="F3001" i="1"/>
  <c r="F740" i="1"/>
  <c r="F3332" i="1"/>
  <c r="F101" i="1"/>
  <c r="F3395" i="1"/>
  <c r="F1587" i="1"/>
  <c r="F3951" i="1"/>
  <c r="F1620" i="1"/>
  <c r="F812" i="1"/>
  <c r="F930" i="1"/>
  <c r="F1457" i="1"/>
  <c r="F3355" i="1"/>
  <c r="F202" i="1"/>
  <c r="F2383" i="1"/>
  <c r="F79" i="1"/>
  <c r="F2703" i="1"/>
  <c r="F3545" i="1"/>
  <c r="F531" i="1"/>
  <c r="F3398" i="1"/>
  <c r="F1356" i="1"/>
  <c r="F2292" i="1"/>
  <c r="F2005" i="1"/>
  <c r="F3390" i="1"/>
  <c r="F1372" i="1"/>
  <c r="F2326" i="1"/>
  <c r="F2089" i="1"/>
  <c r="F744" i="1"/>
  <c r="F3120" i="1"/>
  <c r="F3785" i="1"/>
  <c r="F942" i="1"/>
  <c r="F2281" i="1"/>
  <c r="F2095" i="1"/>
  <c r="F3392" i="1"/>
  <c r="F384" i="1"/>
  <c r="F3760" i="1"/>
  <c r="F3351" i="1"/>
  <c r="F1789" i="1"/>
  <c r="F3454" i="1"/>
  <c r="F662" i="1"/>
  <c r="F3553" i="1"/>
  <c r="F1426" i="1"/>
  <c r="F3326" i="1"/>
  <c r="F1846" i="1"/>
  <c r="F3358" i="1"/>
  <c r="F936" i="1"/>
  <c r="F3513" i="1"/>
  <c r="F2496" i="1"/>
  <c r="F255" i="1"/>
  <c r="F19" i="1"/>
  <c r="F1379" i="1"/>
  <c r="F3503" i="1"/>
  <c r="F3660" i="1"/>
  <c r="F87" i="1"/>
  <c r="F3078" i="1"/>
  <c r="F3703" i="1"/>
  <c r="F2297" i="1"/>
  <c r="F1604" i="1"/>
  <c r="F2288" i="1"/>
  <c r="F2489" i="1"/>
  <c r="F3580" i="1"/>
  <c r="F857" i="1"/>
  <c r="F3033" i="1"/>
  <c r="F3229" i="1"/>
  <c r="F3429" i="1"/>
  <c r="F3495" i="1"/>
  <c r="F3583" i="1"/>
  <c r="F3766" i="1"/>
  <c r="F3872" i="1"/>
  <c r="F2158" i="1"/>
  <c r="F982" i="1"/>
  <c r="F83" i="1"/>
  <c r="F678" i="1"/>
  <c r="F2634" i="1"/>
  <c r="F198" i="1"/>
  <c r="F1230" i="1"/>
  <c r="F3904" i="1"/>
  <c r="F610" i="1"/>
  <c r="F3773" i="1"/>
  <c r="F268" i="1"/>
  <c r="F1864" i="1"/>
  <c r="F1900" i="1"/>
  <c r="F1134" i="1"/>
  <c r="F3182" i="1"/>
  <c r="F825" i="1"/>
  <c r="F2627" i="1"/>
  <c r="F1107" i="1"/>
  <c r="F417" i="1"/>
  <c r="F1985" i="1"/>
  <c r="F1783" i="1"/>
  <c r="F556" i="1"/>
  <c r="F2525" i="1"/>
  <c r="F1697" i="1"/>
  <c r="F2780" i="1"/>
  <c r="F952" i="1"/>
  <c r="F3835" i="1"/>
  <c r="F1905" i="1"/>
  <c r="F1719" i="1"/>
  <c r="F3524" i="1"/>
  <c r="F830" i="1"/>
  <c r="F2284" i="1"/>
  <c r="F717" i="1"/>
  <c r="F128" i="1"/>
  <c r="F3925" i="1"/>
  <c r="F3671" i="1"/>
  <c r="F934" i="1"/>
  <c r="F1677" i="1"/>
  <c r="F2996" i="1"/>
  <c r="F789" i="1"/>
  <c r="F105" i="1"/>
  <c r="F559" i="1"/>
  <c r="F1035" i="1"/>
  <c r="F3451" i="1"/>
  <c r="F2471" i="1"/>
  <c r="F2920" i="1"/>
  <c r="F2560" i="1"/>
  <c r="F2104" i="1"/>
  <c r="F2836" i="1"/>
  <c r="F80" i="1"/>
  <c r="F879" i="1"/>
  <c r="F1886" i="1"/>
  <c r="F2120" i="1"/>
  <c r="F2408" i="1"/>
  <c r="F848" i="1"/>
  <c r="F1355" i="1"/>
  <c r="F4079" i="1"/>
  <c r="F2661" i="1"/>
  <c r="F1325" i="1"/>
  <c r="F530" i="1"/>
  <c r="F1743" i="1"/>
  <c r="F2802" i="1"/>
  <c r="F3764" i="1"/>
  <c r="F3753" i="1"/>
  <c r="F2958" i="1"/>
  <c r="F1656" i="1"/>
  <c r="F2783" i="1"/>
  <c r="F3937" i="1"/>
  <c r="F3234" i="1"/>
  <c r="F694" i="1"/>
  <c r="F3979" i="1"/>
  <c r="F1706" i="1"/>
  <c r="F1853" i="1"/>
  <c r="F207" i="1"/>
  <c r="F3151" i="1"/>
  <c r="F177" i="1"/>
  <c r="F3077" i="1"/>
  <c r="F3705" i="1"/>
  <c r="F143" i="1"/>
  <c r="F3028" i="1"/>
  <c r="F878" i="1"/>
  <c r="F2479" i="1"/>
  <c r="F412" i="1"/>
  <c r="F2938" i="1"/>
  <c r="F3533" i="1"/>
  <c r="F3637" i="1"/>
  <c r="F3492" i="1"/>
  <c r="F816" i="1"/>
  <c r="F2335" i="1"/>
  <c r="F3034" i="1"/>
  <c r="F1932" i="1"/>
  <c r="F2467" i="1"/>
  <c r="F3543" i="1"/>
  <c r="F3694" i="1"/>
  <c r="F3325" i="1"/>
  <c r="F3834" i="1"/>
  <c r="F2485" i="1"/>
  <c r="F465" i="1"/>
  <c r="F3228" i="1"/>
  <c r="F3615" i="1"/>
  <c r="F3718" i="1"/>
  <c r="F635" i="1"/>
  <c r="F3401" i="1"/>
  <c r="F3879" i="1"/>
  <c r="F21" i="1"/>
  <c r="F1888" i="1"/>
  <c r="F3593" i="1"/>
  <c r="F3983" i="1"/>
  <c r="F2437" i="1"/>
  <c r="F3167" i="1"/>
  <c r="F2964" i="1"/>
  <c r="F3539" i="1"/>
  <c r="F1870" i="1"/>
  <c r="F2589" i="1"/>
  <c r="F3460" i="1"/>
  <c r="F1610" i="1"/>
  <c r="F418" i="1"/>
  <c r="F869" i="1"/>
  <c r="F859" i="1"/>
  <c r="F1298" i="1"/>
  <c r="F1644" i="1"/>
  <c r="F1901" i="1"/>
  <c r="F2784" i="1"/>
  <c r="F3345" i="1"/>
  <c r="F3668" i="1"/>
  <c r="F2789" i="1"/>
  <c r="F3720" i="1"/>
  <c r="F2469" i="1"/>
  <c r="F3106" i="1"/>
  <c r="F3598" i="1"/>
  <c r="F3094" i="1"/>
  <c r="F1626" i="1"/>
  <c r="F1682" i="1"/>
  <c r="F3567" i="1"/>
  <c r="F1091" i="1"/>
  <c r="F2600" i="1"/>
  <c r="F3331" i="1"/>
  <c r="F2236" i="1"/>
  <c r="F943" i="1"/>
  <c r="F4001" i="1"/>
  <c r="F1162" i="1"/>
  <c r="F2806" i="1"/>
  <c r="F3786" i="1"/>
  <c r="F1776" i="1"/>
  <c r="F1760" i="1"/>
  <c r="F1896" i="1"/>
  <c r="F2706" i="1"/>
  <c r="F2785" i="1"/>
  <c r="F3199" i="1"/>
  <c r="F2891" i="1"/>
  <c r="F3534" i="1"/>
  <c r="F2207" i="1"/>
  <c r="F1310" i="1"/>
  <c r="F1328" i="1"/>
  <c r="F1622" i="1"/>
  <c r="F2208" i="1"/>
  <c r="F3621" i="1"/>
  <c r="F2407" i="1"/>
  <c r="F4054" i="1"/>
  <c r="F3548" i="1"/>
  <c r="F1939" i="1"/>
  <c r="F3437" i="1"/>
  <c r="F3683" i="1"/>
  <c r="F3319" i="1"/>
  <c r="F3393" i="1"/>
  <c r="F1942" i="1"/>
  <c r="F3570" i="1"/>
  <c r="F680" i="1"/>
  <c r="F95" i="1"/>
  <c r="F3368" i="1"/>
  <c r="F3935" i="1"/>
  <c r="F2361" i="1"/>
  <c r="F3600" i="1"/>
  <c r="F2539" i="1"/>
  <c r="F2680" i="1"/>
  <c r="F3771" i="1"/>
  <c r="F3844" i="1"/>
  <c r="F2953" i="1"/>
  <c r="F1364" i="1"/>
  <c r="F3364" i="1"/>
  <c r="F3569" i="1"/>
  <c r="F3711" i="1"/>
  <c r="F1266" i="1"/>
  <c r="F3448" i="1"/>
  <c r="F1771" i="1"/>
  <c r="F1665" i="1"/>
  <c r="F3009" i="1"/>
  <c r="F3449" i="1"/>
  <c r="F3473" i="1"/>
  <c r="F2949" i="1"/>
  <c r="F2258" i="1"/>
  <c r="F3309" i="1"/>
  <c r="F2559" i="1"/>
  <c r="F3039" i="1"/>
  <c r="F783" i="1"/>
  <c r="F3845" i="1"/>
  <c r="F3821" i="1"/>
  <c r="F3502" i="1"/>
  <c r="F1226" i="1"/>
  <c r="F3862" i="1"/>
  <c r="F2678" i="1"/>
  <c r="F2500" i="1"/>
  <c r="F648" i="1"/>
  <c r="F3410" i="1"/>
  <c r="F2301" i="1"/>
  <c r="F1640" i="1"/>
  <c r="F1713" i="1"/>
  <c r="F1835" i="1"/>
  <c r="F2758" i="1"/>
  <c r="F1885" i="1"/>
  <c r="F3370" i="1"/>
  <c r="F3686" i="1"/>
  <c r="F312" i="1"/>
  <c r="F782" i="1"/>
  <c r="F813" i="1"/>
  <c r="F871" i="1"/>
  <c r="F3128" i="1"/>
  <c r="F2106" i="1"/>
  <c r="F1208" i="1"/>
  <c r="F3374" i="1"/>
  <c r="F3561" i="1"/>
  <c r="F3670" i="1"/>
  <c r="F2472" i="1"/>
  <c r="F1833" i="1"/>
  <c r="F3678" i="1"/>
  <c r="F1087" i="1"/>
  <c r="F1672" i="1"/>
  <c r="F2389" i="1"/>
  <c r="F786" i="1"/>
  <c r="F3582" i="1"/>
  <c r="F3800" i="1"/>
  <c r="F1039" i="1"/>
  <c r="F1170" i="1"/>
  <c r="F1592" i="1"/>
  <c r="F3551" i="1"/>
  <c r="F2210" i="1"/>
  <c r="F1615" i="1"/>
  <c r="F2221" i="1"/>
  <c r="F1213" i="1"/>
  <c r="F3601" i="1"/>
  <c r="F3908" i="1"/>
  <c r="F2299" i="1"/>
  <c r="F3040" i="1"/>
  <c r="F3566" i="1"/>
  <c r="F1882" i="1"/>
  <c r="F1662" i="1"/>
  <c r="F2995" i="1"/>
  <c r="F2770" i="1"/>
  <c r="F1840" i="1"/>
  <c r="F1613" i="1"/>
  <c r="F1862" i="1"/>
  <c r="F2290" i="1"/>
  <c r="F2484" i="1"/>
  <c r="F2671" i="1"/>
  <c r="F3624" i="1"/>
  <c r="F3817" i="1"/>
  <c r="F392" i="1"/>
  <c r="F1847" i="1"/>
  <c r="F2174" i="1"/>
  <c r="F2511" i="1"/>
  <c r="F2823" i="1"/>
  <c r="F2930" i="1"/>
  <c r="F2990" i="1"/>
  <c r="F3187" i="1"/>
  <c r="F3506" i="1"/>
  <c r="F3514" i="1"/>
  <c r="F3810" i="1"/>
  <c r="F3915" i="1"/>
  <c r="F1796" i="1"/>
  <c r="F1780" i="1"/>
  <c r="F1340" i="1"/>
  <c r="F2636" i="1"/>
  <c r="F1842" i="1"/>
  <c r="F3882" i="1"/>
  <c r="F1169" i="1"/>
  <c r="F707" i="1"/>
  <c r="F2980" i="1"/>
  <c r="F2629" i="1"/>
  <c r="F3422" i="1"/>
  <c r="F2875" i="1"/>
  <c r="F3462" i="1"/>
  <c r="F2517" i="1"/>
  <c r="F2630" i="1"/>
  <c r="F3639" i="1"/>
  <c r="F2798" i="1"/>
  <c r="F2295" i="1"/>
  <c r="F3397" i="1"/>
  <c r="F1396" i="1"/>
  <c r="F814" i="1"/>
  <c r="F1154" i="1"/>
  <c r="F3095" i="1"/>
  <c r="F979" i="1"/>
  <c r="F3916" i="1"/>
  <c r="F1788" i="1"/>
  <c r="F3512" i="1"/>
  <c r="F666" i="1"/>
  <c r="F787" i="1"/>
  <c r="F75" i="1"/>
  <c r="F3838" i="1"/>
  <c r="F2193" i="1"/>
  <c r="F1492" i="1"/>
  <c r="F1773" i="1"/>
  <c r="F677" i="1"/>
  <c r="F2561" i="1"/>
  <c r="F3369" i="1"/>
  <c r="F1176" i="1"/>
  <c r="F1465" i="1"/>
  <c r="F1764" i="1"/>
  <c r="F2654" i="1"/>
  <c r="F960" i="1"/>
  <c r="F3802" i="1"/>
  <c r="F4057" i="1"/>
  <c r="F3619" i="1"/>
  <c r="F966" i="1"/>
  <c r="F1321" i="1"/>
  <c r="F1388" i="1"/>
  <c r="F3666" i="1"/>
  <c r="F3843" i="1"/>
  <c r="F3446" i="1"/>
  <c r="F1814" i="1"/>
  <c r="F475" i="1"/>
  <c r="F958" i="1"/>
  <c r="F2217" i="1"/>
  <c r="F1774" i="1"/>
  <c r="F1730" i="1"/>
  <c r="F2127" i="1"/>
  <c r="F3853" i="1"/>
  <c r="F600" i="1"/>
  <c r="F1071" i="1"/>
  <c r="F1739" i="1"/>
  <c r="F2085" i="1"/>
  <c r="F2839" i="1"/>
  <c r="F3847" i="1"/>
  <c r="F3285" i="1"/>
  <c r="F705" i="1"/>
  <c r="F2746" i="1"/>
  <c r="F2639" i="1"/>
  <c r="F3053" i="1"/>
  <c r="F3813" i="1"/>
  <c r="F758" i="1"/>
  <c r="F460" i="1"/>
  <c r="F3646" i="1"/>
  <c r="F2102" i="1"/>
  <c r="F1855" i="1"/>
  <c r="F745" i="1"/>
  <c r="F3900" i="1"/>
  <c r="F2224" i="1"/>
  <c r="F1825" i="1"/>
  <c r="F2302" i="1"/>
  <c r="F3329" i="1"/>
  <c r="F1439" i="1"/>
  <c r="F1949" i="1"/>
  <c r="F1435" i="1"/>
  <c r="F3741" i="1"/>
  <c r="F2454" i="1"/>
  <c r="F2748" i="1"/>
  <c r="F27" i="1"/>
  <c r="F189" i="1"/>
  <c r="F1417" i="1"/>
  <c r="F2686" i="1"/>
  <c r="F3610" i="1"/>
  <c r="F4097" i="1"/>
  <c r="F2488" i="1"/>
  <c r="F3093" i="1"/>
  <c r="F2933" i="1"/>
  <c r="F3098" i="1"/>
  <c r="F4058" i="1"/>
  <c r="F3493" i="1"/>
  <c r="F2387" i="1"/>
  <c r="F2558" i="1"/>
  <c r="F3396" i="1"/>
  <c r="F2819" i="1"/>
  <c r="F3579" i="1"/>
  <c r="F3651" i="1"/>
  <c r="F4059" i="1"/>
  <c r="F3554" i="1"/>
  <c r="F448" i="1"/>
  <c r="F1361" i="1"/>
  <c r="F70" i="1"/>
  <c r="F1685" i="1"/>
  <c r="F2826" i="1"/>
  <c r="F3452" i="1"/>
  <c r="F4085" i="1"/>
  <c r="F1625" i="1"/>
  <c r="F2211" i="1"/>
  <c r="F3654" i="1"/>
  <c r="F887" i="1"/>
  <c r="F2494" i="1"/>
  <c r="F2872" i="1"/>
  <c r="F205" i="1"/>
  <c r="F3049" i="1"/>
  <c r="F4076" i="1"/>
  <c r="F1110" i="1"/>
  <c r="F2744" i="1"/>
  <c r="F876" i="1"/>
  <c r="F2797" i="1"/>
  <c r="F4096" i="1"/>
  <c r="F1391" i="1"/>
  <c r="F997" i="1"/>
  <c r="F2544" i="1"/>
  <c r="F183" i="1"/>
  <c r="F3025" i="1"/>
  <c r="F3297" i="1"/>
  <c r="F3541" i="1"/>
  <c r="F718" i="1"/>
  <c r="F2957" i="1"/>
  <c r="F3828" i="1"/>
  <c r="F4000" i="1"/>
  <c r="F3667" i="1"/>
  <c r="F3757" i="1"/>
  <c r="F964" i="1"/>
  <c r="F3296" i="1"/>
  <c r="F3456" i="1"/>
  <c r="F1502" i="1"/>
  <c r="F665" i="1"/>
  <c r="F784" i="1"/>
  <c r="F3463" i="1"/>
  <c r="F633" i="1"/>
  <c r="F411" i="1"/>
  <c r="F670" i="1"/>
  <c r="F1894" i="1"/>
  <c r="F2502" i="1"/>
  <c r="F1642" i="1"/>
  <c r="F1081" i="1"/>
  <c r="F1558" i="1"/>
  <c r="F430" i="1"/>
  <c r="F1192" i="1"/>
  <c r="F2922" i="1"/>
  <c r="F2369" i="1"/>
  <c r="F944" i="1"/>
  <c r="F2803" i="1"/>
  <c r="F3291" i="1"/>
  <c r="F3531" i="1"/>
  <c r="F3453" i="1"/>
  <c r="F2913" i="1"/>
  <c r="F2000" i="1"/>
  <c r="F1779" i="1"/>
  <c r="F3930" i="1"/>
  <c r="F1578" i="1"/>
  <c r="F1725" i="1"/>
  <c r="F2879" i="1"/>
  <c r="F3347" i="1"/>
  <c r="F3415" i="1"/>
  <c r="F3867" i="1"/>
  <c r="F3075" i="1"/>
  <c r="F3133" i="1"/>
  <c r="F881" i="1"/>
  <c r="F1041" i="1"/>
  <c r="F3960" i="1"/>
  <c r="F3987" i="1"/>
  <c r="F4106" i="1"/>
  <c r="F166" i="1"/>
  <c r="F509" i="1"/>
  <c r="F868" i="1"/>
  <c r="F2473" i="1"/>
  <c r="F3138" i="1"/>
  <c r="F1915" i="1"/>
  <c r="F72" i="1"/>
  <c r="F697" i="1"/>
  <c r="F3052" i="1"/>
  <c r="F1692" i="1"/>
  <c r="F2172" i="1"/>
  <c r="F3589" i="1"/>
  <c r="F117" i="1"/>
  <c r="F3461" i="1"/>
  <c r="F3535" i="1"/>
  <c r="F11" i="1"/>
  <c r="F2069" i="1"/>
  <c r="F2002" i="1"/>
  <c r="F2898" i="1"/>
  <c r="F2907" i="1"/>
  <c r="F1020" i="1"/>
  <c r="F1374" i="1"/>
  <c r="F1929" i="1"/>
  <c r="F3733" i="1"/>
  <c r="F3978" i="1"/>
  <c r="F3411" i="1"/>
  <c r="F2076" i="1"/>
  <c r="F2917" i="1"/>
  <c r="F1296" i="1"/>
  <c r="F2098" i="1"/>
  <c r="F3087" i="1"/>
  <c r="F3406" i="1"/>
  <c r="F2146" i="1"/>
  <c r="F2492" i="1"/>
  <c r="F3702" i="1"/>
  <c r="F1289" i="1"/>
  <c r="F2817" i="1"/>
  <c r="F2955" i="1"/>
  <c r="F388" i="1"/>
  <c r="F2144" i="1"/>
  <c r="F52" i="1"/>
  <c r="F106" i="1"/>
  <c r="F377" i="1"/>
  <c r="F1440" i="1"/>
  <c r="F2267" i="1"/>
  <c r="F759" i="1"/>
  <c r="F3523" i="1"/>
  <c r="F3380" i="1"/>
  <c r="F1808" i="1"/>
  <c r="F605" i="1"/>
  <c r="F696" i="1"/>
  <c r="F3065" i="1"/>
  <c r="F3195" i="1"/>
  <c r="F1402" i="1"/>
  <c r="F1129" i="1"/>
  <c r="F1177" i="1"/>
  <c r="F3609" i="1"/>
  <c r="F4077" i="1"/>
  <c r="F434" i="1"/>
  <c r="F2776" i="1"/>
  <c r="F3293" i="1"/>
  <c r="F3713" i="1"/>
  <c r="F3820" i="1"/>
  <c r="F2908" i="1"/>
  <c r="F3754" i="1"/>
  <c r="F76" i="1"/>
  <c r="F1661" i="1"/>
  <c r="F4030" i="1"/>
  <c r="F171" i="1"/>
  <c r="F1727" i="1"/>
  <c r="F2142" i="1"/>
  <c r="F1898" i="1"/>
  <c r="F3311" i="1"/>
  <c r="F2283" i="1"/>
  <c r="F687" i="1"/>
  <c r="F1809" i="1"/>
  <c r="F1393" i="1"/>
  <c r="F1614" i="1"/>
  <c r="F2754" i="1"/>
  <c r="F2899" i="1"/>
  <c r="F3516" i="1"/>
  <c r="F3936" i="1"/>
  <c r="F2457" i="1"/>
  <c r="F820" i="1"/>
  <c r="F858" i="1"/>
  <c r="F3183" i="1"/>
  <c r="F3890" i="1"/>
  <c r="F3994" i="1"/>
  <c r="F3135" i="1"/>
  <c r="F3321" i="1"/>
  <c r="F3323" i="1"/>
  <c r="F3833" i="1"/>
  <c r="F1148" i="1"/>
  <c r="F2583" i="1"/>
  <c r="F3527" i="1"/>
  <c r="F3565" i="1"/>
  <c r="F3970" i="1"/>
  <c r="F4" i="1"/>
  <c r="F3257" i="1"/>
  <c r="F3751" i="1"/>
  <c r="F3114" i="1"/>
  <c r="F831" i="1"/>
  <c r="F911" i="1"/>
  <c r="F1837" i="1"/>
  <c r="F3653" i="1"/>
  <c r="F3896" i="1"/>
  <c r="F1639" i="1"/>
  <c r="F2493" i="1"/>
  <c r="F1818" i="1"/>
  <c r="F1992" i="1"/>
  <c r="F1576" i="1"/>
  <c r="F3464" i="1"/>
  <c r="F2869" i="1"/>
  <c r="F3560" i="1"/>
  <c r="F541" i="1"/>
  <c r="F1322" i="1"/>
  <c r="F92" i="1"/>
  <c r="F3831" i="1"/>
  <c r="F86" i="1"/>
  <c r="F141" i="1"/>
  <c r="F1834" i="1"/>
  <c r="F2894" i="1"/>
  <c r="F2924" i="1"/>
  <c r="F3002" i="1"/>
  <c r="F3394" i="1"/>
  <c r="F3574" i="1"/>
  <c r="F3581" i="1"/>
  <c r="F3652" i="1"/>
  <c r="F3763" i="1"/>
  <c r="F3790" i="1"/>
  <c r="F3998" i="1"/>
  <c r="F2641" i="1"/>
  <c r="F4064" i="1"/>
  <c r="F3988" i="1"/>
  <c r="F1709" i="1"/>
  <c r="F1327" i="1"/>
  <c r="F2838" i="1"/>
  <c r="F3407" i="1"/>
  <c r="F706" i="1"/>
  <c r="F3648" i="1"/>
  <c r="F454" i="1"/>
  <c r="F950" i="1"/>
  <c r="F2137" i="1"/>
  <c r="F3086" i="1"/>
  <c r="F3564" i="1"/>
  <c r="F994" i="1"/>
  <c r="F2873" i="1"/>
  <c r="F2163" i="1"/>
  <c r="F2390" i="1"/>
  <c r="F78" i="1"/>
  <c r="F97" i="1"/>
  <c r="F2411" i="1"/>
  <c r="F2416" i="1"/>
  <c r="F3607" i="1"/>
  <c r="F4048" i="1"/>
  <c r="F3809" i="1"/>
  <c r="F3931" i="1"/>
  <c r="F4003" i="1"/>
  <c r="F3871" i="1"/>
  <c r="F3061" i="1"/>
  <c r="F3327" i="1"/>
  <c r="F3982" i="1"/>
  <c r="F1421" i="1"/>
  <c r="F1496" i="1"/>
  <c r="F2807" i="1"/>
  <c r="F3899" i="1"/>
  <c r="F2919" i="1"/>
  <c r="F164" i="1"/>
  <c r="F821" i="1"/>
  <c r="F2385" i="1"/>
  <c r="F1910" i="1"/>
  <c r="F424" i="1"/>
  <c r="F2450" i="1"/>
  <c r="F3118" i="1"/>
  <c r="F3695" i="1"/>
  <c r="F3822" i="1"/>
  <c r="F4071" i="1"/>
  <c r="F3736" i="1"/>
  <c r="F597" i="1"/>
  <c r="F3803" i="1"/>
  <c r="F99" i="1"/>
  <c r="F1104" i="1"/>
  <c r="F1126" i="1"/>
  <c r="F2219" i="1"/>
  <c r="F3957" i="1"/>
  <c r="F2203" i="1"/>
  <c r="F3721" i="1"/>
  <c r="F1429" i="1"/>
  <c r="F2856" i="1"/>
  <c r="F2319" i="1"/>
  <c r="F433" i="1"/>
  <c r="F4034" i="1"/>
  <c r="F975" i="1"/>
  <c r="F24" i="1"/>
  <c r="F1085" i="1"/>
  <c r="F3969" i="1"/>
  <c r="F3706" i="1"/>
  <c r="F1331" i="1"/>
  <c r="F2152" i="1"/>
  <c r="F137" i="1"/>
  <c r="F702" i="1"/>
  <c r="F1432" i="1"/>
  <c r="F3801" i="1"/>
  <c r="F182" i="1"/>
  <c r="F236" i="1"/>
  <c r="F2481" i="1"/>
  <c r="F510" i="1"/>
  <c r="F781" i="1"/>
  <c r="F3496" i="1"/>
  <c r="F4032" i="1"/>
  <c r="F4098" i="1"/>
  <c r="F3940" i="1"/>
  <c r="F452" i="1"/>
  <c r="F2545" i="1"/>
  <c r="F3455" i="1"/>
  <c r="F4066" i="1"/>
  <c r="F1983" i="1"/>
  <c r="F3727" i="1"/>
  <c r="F203" i="1"/>
  <c r="F1811" i="1"/>
  <c r="F2755" i="1"/>
  <c r="F965" i="1"/>
  <c r="F374" i="1"/>
  <c r="F3082" i="1"/>
  <c r="F917" i="1"/>
  <c r="F1347" i="1"/>
  <c r="F3132" i="1"/>
  <c r="F3472" i="1"/>
  <c r="F3013" i="1"/>
  <c r="F3542" i="1"/>
  <c r="F1602" i="1"/>
  <c r="F3731" i="1"/>
  <c r="F1872" i="1"/>
  <c r="F222" i="1"/>
  <c r="F1490" i="1"/>
  <c r="F1687" i="1"/>
  <c r="F155" i="1"/>
  <c r="F2652" i="1"/>
  <c r="F3742" i="1"/>
  <c r="F3688" i="1"/>
  <c r="F2640" i="1"/>
  <c r="F776" i="1"/>
  <c r="F3789" i="1"/>
  <c r="F631" i="1"/>
  <c r="F1569" i="1"/>
  <c r="F3425" i="1"/>
  <c r="F4083" i="1"/>
  <c r="F575" i="1"/>
  <c r="F191" i="1"/>
  <c r="F932" i="1"/>
  <c r="F624" i="1"/>
  <c r="F3477" i="1"/>
  <c r="F147" i="1"/>
  <c r="F506" i="1"/>
  <c r="F1778" i="1"/>
  <c r="F2417" i="1"/>
  <c r="F3062" i="1"/>
  <c r="F3072" i="1"/>
  <c r="F925" i="1"/>
  <c r="F926" i="1"/>
  <c r="F2378" i="1"/>
  <c r="F170" i="1"/>
  <c r="F172" i="1"/>
  <c r="F873" i="1"/>
  <c r="F1156" i="1"/>
  <c r="F1414" i="1"/>
  <c r="F3837" i="1"/>
  <c r="F3976" i="1"/>
  <c r="F2218" i="1"/>
  <c r="F2900" i="1"/>
  <c r="F3478" i="1"/>
  <c r="F2852" i="1"/>
  <c r="F829" i="1"/>
  <c r="F2124" i="1"/>
  <c r="F2426" i="1"/>
  <c r="F2742" i="1"/>
  <c r="F719" i="1"/>
  <c r="F884" i="1"/>
  <c r="F423" i="1"/>
  <c r="F590" i="1"/>
  <c r="F1851" i="1"/>
  <c r="F1925" i="1"/>
  <c r="F4040" i="1"/>
  <c r="F622" i="1"/>
  <c r="F850" i="1"/>
  <c r="F855" i="1"/>
  <c r="F1824" i="1"/>
  <c r="F2114" i="1"/>
  <c r="F2345" i="1"/>
  <c r="F2857" i="1"/>
  <c r="F2925" i="1"/>
  <c r="F3103" i="1"/>
  <c r="F3117" i="1"/>
  <c r="F4041" i="1"/>
  <c r="F685" i="1"/>
  <c r="F967" i="1"/>
  <c r="F3961" i="1"/>
  <c r="F1194" i="1"/>
  <c r="F945" i="1"/>
  <c r="F1548" i="1"/>
  <c r="F3294" i="1"/>
  <c r="F948" i="1"/>
  <c r="F3967" i="1"/>
  <c r="F4062" i="1"/>
  <c r="F2123" i="1"/>
  <c r="F2503" i="1"/>
  <c r="F901" i="1"/>
  <c r="F976" i="1"/>
  <c r="F1597" i="1"/>
  <c r="F1695" i="1"/>
  <c r="F2959" i="1"/>
  <c r="F3399" i="1"/>
  <c r="F200" i="1"/>
  <c r="F3101" i="1"/>
  <c r="F2581" i="1"/>
  <c r="F3373" i="1"/>
  <c r="F2682" i="1"/>
  <c r="F951" i="1"/>
  <c r="F2893" i="1"/>
  <c r="F3207" i="1"/>
  <c r="F2822" i="1"/>
  <c r="F2876" i="1"/>
  <c r="F1138" i="1"/>
  <c r="F2350" i="1"/>
  <c r="F3740" i="1"/>
  <c r="F3826" i="1"/>
  <c r="F1047" i="1"/>
  <c r="F2862" i="1"/>
  <c r="F2910" i="1"/>
  <c r="F199" i="1"/>
  <c r="F623" i="1"/>
  <c r="F96" i="1"/>
  <c r="F693" i="1"/>
  <c r="F893" i="1"/>
  <c r="F1920" i="1"/>
  <c r="F2757" i="1"/>
  <c r="F3859" i="1"/>
  <c r="F3893" i="1"/>
  <c r="F577" i="1"/>
  <c r="F3143" i="1"/>
  <c r="F1112" i="1"/>
  <c r="F1152" i="1"/>
  <c r="F2884" i="1"/>
  <c r="F3547" i="1"/>
  <c r="F3869" i="1"/>
  <c r="F193" i="1"/>
  <c r="F228" i="1"/>
  <c r="F241" i="1"/>
  <c r="F508" i="1"/>
  <c r="F594" i="1"/>
  <c r="F1010" i="1"/>
  <c r="F1042" i="1"/>
  <c r="F2573" i="1"/>
  <c r="F3205" i="1"/>
  <c r="F3338" i="1"/>
  <c r="F3444" i="1"/>
  <c r="F3662" i="1"/>
  <c r="F4027" i="1"/>
  <c r="F4061" i="1"/>
  <c r="F570" i="1"/>
  <c r="F1105" i="1"/>
  <c r="F1242" i="1"/>
  <c r="F1406" i="1"/>
  <c r="F3672" i="1"/>
  <c r="F1017" i="1"/>
  <c r="F4091" i="1"/>
  <c r="F1921" i="1"/>
  <c r="F2001" i="1"/>
  <c r="F2131" i="1"/>
  <c r="F763" i="1"/>
  <c r="F1008" i="1"/>
  <c r="F2760" i="1"/>
  <c r="F3665" i="1"/>
  <c r="F959" i="1"/>
  <c r="F2590" i="1"/>
  <c r="F504" i="1"/>
  <c r="F3538" i="1"/>
  <c r="F973" i="1"/>
  <c r="F1722" i="1"/>
  <c r="F2145" i="1"/>
  <c r="F3136" i="1"/>
  <c r="F3832" i="1"/>
  <c r="F4046" i="1"/>
  <c r="F592" i="1"/>
  <c r="F1575" i="1"/>
  <c r="F1012" i="1"/>
  <c r="F1701" i="1"/>
  <c r="F3640" i="1"/>
  <c r="F4090" i="1"/>
  <c r="F491" i="1"/>
  <c r="F502" i="1"/>
  <c r="F4029" i="1"/>
  <c r="F3980" i="1"/>
  <c r="F993" i="1"/>
  <c r="F1050" i="1"/>
  <c r="F1874" i="1"/>
  <c r="F3971" i="1"/>
  <c r="F3974" i="1"/>
  <c r="F1237" i="1"/>
  <c r="F2516" i="1"/>
  <c r="F85" i="1"/>
  <c r="F519" i="1"/>
  <c r="F675" i="1"/>
  <c r="F888" i="1"/>
  <c r="F1580" i="1"/>
  <c r="F1596" i="1"/>
  <c r="F4093" i="1"/>
  <c r="F426" i="1"/>
  <c r="F2405" i="1"/>
  <c r="F3748" i="1"/>
  <c r="F2403" i="1"/>
  <c r="F3590" i="1"/>
  <c r="F4005" i="1"/>
  <c r="F181" i="1"/>
  <c r="F558" i="1"/>
  <c r="F895" i="1"/>
  <c r="F1365" i="1"/>
  <c r="F1423" i="1"/>
  <c r="F3069" i="1"/>
  <c r="F3417" i="1"/>
  <c r="F4036" i="1"/>
  <c r="F715" i="1"/>
  <c r="F907" i="1"/>
  <c r="F920" i="1"/>
  <c r="F897" i="1"/>
  <c r="F3431" i="1"/>
  <c r="F3948" i="1"/>
  <c r="F721" i="1"/>
  <c r="F129" i="1"/>
  <c r="F1064" i="1"/>
  <c r="F3848" i="1"/>
  <c r="F1157" i="1"/>
  <c r="F1770" i="1"/>
  <c r="F1145" i="1"/>
  <c r="F2886" i="1"/>
  <c r="F3912" i="1"/>
  <c r="F179" i="1"/>
  <c r="F1441" i="1"/>
  <c r="F2169" i="1"/>
  <c r="F2374" i="1"/>
  <c r="F3510" i="1"/>
  <c r="F1118" i="1"/>
  <c r="F1240" i="1"/>
  <c r="F769" i="1"/>
  <c r="F2871" i="1"/>
  <c r="F581" i="1"/>
  <c r="F3070" i="1"/>
  <c r="F3907" i="1"/>
  <c r="F777" i="1"/>
  <c r="F864" i="1"/>
  <c r="F1551" i="1"/>
  <c r="F3898" i="1"/>
  <c r="F3984" i="1"/>
  <c r="F1108" i="1"/>
  <c r="F4072" i="1"/>
  <c r="F3137" i="1"/>
  <c r="F905" i="1"/>
  <c r="F927" i="1"/>
  <c r="F664" i="1"/>
  <c r="F1763" i="1"/>
  <c r="F425" i="1"/>
  <c r="F2171" i="1"/>
  <c r="F3909" i="1"/>
  <c r="F125" i="1"/>
  <c r="F906" i="1"/>
  <c r="F1159" i="1"/>
  <c r="F2413" i="1"/>
  <c r="F3193" i="1"/>
  <c r="F3989" i="1"/>
  <c r="F513" i="1"/>
  <c r="F1487" i="1"/>
  <c r="F1718" i="1"/>
  <c r="F2777" i="1"/>
  <c r="F3739" i="1"/>
  <c r="F486" i="1"/>
  <c r="F2858" i="1"/>
  <c r="F1458" i="1"/>
  <c r="F2571" i="1"/>
  <c r="F2918" i="1"/>
  <c r="F572" i="1"/>
  <c r="F474" i="1"/>
  <c r="F3071" i="1"/>
  <c r="F153" i="1"/>
  <c r="F603" i="1"/>
  <c r="F1993" i="1"/>
  <c r="F2749" i="1"/>
  <c r="F467" i="1"/>
  <c r="F4104" i="1"/>
  <c r="F3973" i="1"/>
  <c r="F3902" i="1"/>
  <c r="F3911" i="1"/>
  <c r="F3922" i="1"/>
  <c r="F4065" i="1"/>
  <c r="F428" i="1"/>
  <c r="F1227" i="1"/>
  <c r="F2681" i="1"/>
  <c r="F607" i="1"/>
  <c r="F933" i="1"/>
  <c r="F3734" i="1"/>
  <c r="F224" i="1"/>
  <c r="F1069" i="1"/>
  <c r="F2887" i="1"/>
  <c r="F3190" i="1"/>
  <c r="F4020" i="1"/>
  <c r="F2923" i="1"/>
  <c r="F2140" i="1"/>
  <c r="F3122" i="1"/>
  <c r="F955" i="1"/>
  <c r="F3090" i="1"/>
  <c r="F3966" i="1"/>
  <c r="F436" i="1"/>
  <c r="F892" i="1"/>
  <c r="F1140" i="1"/>
  <c r="F1574" i="1"/>
  <c r="F1868" i="1"/>
  <c r="F3089" i="1"/>
  <c r="F3901" i="1"/>
  <c r="F4023" i="1"/>
  <c r="F2651" i="1"/>
  <c r="F2825" i="1"/>
  <c r="F555" i="1"/>
  <c r="F912" i="1"/>
  <c r="F935" i="1"/>
  <c r="F2325" i="1"/>
  <c r="F2364" i="1"/>
  <c r="F2569" i="1"/>
  <c r="F2978" i="1"/>
  <c r="F3920" i="1"/>
  <c r="F2153" i="1"/>
  <c r="F3891" i="1"/>
  <c r="F1235" i="1"/>
  <c r="F3124" i="1"/>
  <c r="F3791" i="1"/>
  <c r="F148" i="1"/>
  <c r="F595" i="1"/>
  <c r="F2126" i="1"/>
  <c r="F2157" i="1"/>
  <c r="F505" i="1"/>
  <c r="F882" i="1"/>
  <c r="F234" i="1"/>
  <c r="F1737" i="1"/>
  <c r="F2751" i="1"/>
  <c r="F3200" i="1"/>
  <c r="F3981" i="1"/>
  <c r="F4049" i="1"/>
  <c r="F4055" i="1"/>
  <c r="F1120" i="1"/>
  <c r="F2328" i="1"/>
  <c r="F2353" i="1"/>
  <c r="F1793" i="1"/>
  <c r="F573" i="1"/>
  <c r="F970" i="1"/>
  <c r="F986" i="1"/>
  <c r="F1324" i="1"/>
  <c r="F1382" i="1"/>
  <c r="F2650" i="1"/>
  <c r="F714" i="1"/>
  <c r="F1407" i="1"/>
  <c r="F1483" i="1"/>
  <c r="F2761" i="1"/>
  <c r="F3079" i="1"/>
  <c r="F4019" i="1"/>
  <c r="F2136" i="1"/>
  <c r="F1918" i="1"/>
  <c r="F3194" i="1"/>
  <c r="F642" i="1"/>
  <c r="F863" i="1"/>
  <c r="F1552" i="1"/>
  <c r="F3949" i="1"/>
  <c r="F220" i="1"/>
  <c r="F602" i="1"/>
  <c r="F921" i="1"/>
  <c r="F1102" i="1"/>
  <c r="F1147" i="1"/>
  <c r="F1172" i="1"/>
  <c r="F1185" i="1"/>
  <c r="F1344" i="1"/>
  <c r="F1415" i="1"/>
  <c r="F1425" i="1"/>
  <c r="F1493" i="1"/>
  <c r="F1559" i="1"/>
  <c r="F1567" i="1"/>
  <c r="F2370" i="1"/>
  <c r="F2567" i="1"/>
  <c r="F2768" i="1"/>
  <c r="F2946" i="1"/>
  <c r="F3578" i="1"/>
  <c r="F3634" i="1"/>
  <c r="F3732" i="1"/>
  <c r="F3744" i="1"/>
  <c r="F3863" i="1"/>
  <c r="F3993" i="1"/>
  <c r="F4022" i="1"/>
  <c r="F4105" i="1"/>
  <c r="F3142" i="1"/>
  <c r="F663" i="1"/>
  <c r="F2854" i="1"/>
  <c r="F3986" i="1"/>
  <c r="F4060" i="1"/>
  <c r="F1562" i="1"/>
  <c r="F4113" i="1"/>
  <c r="F1584" i="1"/>
  <c r="F151" i="1"/>
  <c r="F2660" i="1"/>
  <c r="F629" i="1"/>
  <c r="F720" i="1"/>
  <c r="F865" i="1"/>
  <c r="F904" i="1"/>
  <c r="F2601" i="1"/>
  <c r="F2765" i="1"/>
  <c r="F3921" i="1"/>
  <c r="F2504" i="1"/>
  <c r="F4112" i="1"/>
  <c r="F1565" i="1"/>
  <c r="F1711" i="1"/>
  <c r="F1909" i="1"/>
  <c r="F2132" i="1"/>
  <c r="F2162" i="1"/>
  <c r="F2324" i="1"/>
  <c r="F2599" i="1"/>
  <c r="F1119" i="1"/>
  <c r="F450" i="1"/>
  <c r="F456" i="1"/>
  <c r="F2372" i="1"/>
  <c r="F157" i="1"/>
  <c r="F1067" i="1"/>
  <c r="F576" i="1"/>
  <c r="F1573" i="1"/>
  <c r="F2327" i="1"/>
  <c r="F2863" i="1"/>
  <c r="F4039" i="1"/>
  <c r="F1997" i="1"/>
  <c r="F1438" i="1"/>
  <c r="F468" i="1"/>
  <c r="F1790" i="1"/>
  <c r="F1013" i="1"/>
  <c r="F1151" i="1"/>
  <c r="F1449" i="1"/>
  <c r="F1598" i="1"/>
  <c r="F1720" i="1"/>
  <c r="F2384" i="1"/>
  <c r="F2512" i="1"/>
  <c r="F2564" i="1"/>
  <c r="F2796" i="1"/>
  <c r="F2906" i="1"/>
  <c r="F3054" i="1"/>
  <c r="F4011" i="1"/>
  <c r="F2690" i="1"/>
  <c r="F1150" i="1"/>
  <c r="F890" i="1"/>
  <c r="F1410" i="1"/>
  <c r="F2697" i="1"/>
  <c r="F3080" i="1"/>
  <c r="F127" i="1"/>
  <c r="F545" i="1"/>
  <c r="F900" i="1"/>
  <c r="F1072" i="1"/>
  <c r="F2702" i="1"/>
  <c r="F2850" i="1"/>
  <c r="F3677" i="1"/>
  <c r="F3997" i="1"/>
  <c r="F4018" i="1"/>
  <c r="F1801" i="1"/>
  <c r="F3992" i="1"/>
  <c r="F551" i="1"/>
  <c r="F565" i="1"/>
  <c r="F1563" i="1"/>
  <c r="F874" i="1"/>
  <c r="F880" i="1"/>
  <c r="F998" i="1"/>
  <c r="F999" i="1"/>
  <c r="F2521" i="1"/>
  <c r="F3842" i="1"/>
  <c r="F3910" i="1"/>
  <c r="F734" i="1"/>
  <c r="F2880" i="1"/>
  <c r="F872" i="1"/>
  <c r="F458" i="1"/>
  <c r="F593" i="1"/>
  <c r="F711" i="1"/>
  <c r="F3924" i="1"/>
  <c r="F232" i="1"/>
  <c r="F619" i="1"/>
  <c r="F1550" i="1"/>
  <c r="F1916" i="1"/>
  <c r="F3866" i="1"/>
  <c r="F4010" i="1"/>
  <c r="F4095" i="1"/>
  <c r="F2572" i="1"/>
  <c r="F4110" i="1"/>
  <c r="F1500" i="1"/>
  <c r="F588" i="1"/>
  <c r="F1084" i="1"/>
  <c r="F3085" i="1"/>
  <c r="F563" i="1"/>
  <c r="F1419" i="1"/>
  <c r="F1579" i="1"/>
  <c r="F2357" i="1"/>
  <c r="F2382" i="1"/>
  <c r="F2683" i="1"/>
  <c r="F2864" i="1"/>
  <c r="F3642" i="1"/>
  <c r="F684" i="1"/>
  <c r="F1117" i="1"/>
  <c r="F2750" i="1"/>
  <c r="F2781" i="1"/>
  <c r="F507" i="1"/>
  <c r="F548" i="1"/>
  <c r="F2404" i="1"/>
  <c r="F186" i="1"/>
  <c r="F472" i="1"/>
  <c r="F1074" i="1"/>
  <c r="F1705" i="1"/>
  <c r="F1877" i="1"/>
  <c r="F1987" i="1"/>
  <c r="F2582" i="1"/>
  <c r="F2656" i="1"/>
  <c r="F2921" i="1"/>
  <c r="F192" i="1"/>
  <c r="F239" i="1"/>
  <c r="F446" i="1"/>
  <c r="F488" i="1"/>
  <c r="F516" i="1"/>
  <c r="F561" i="1"/>
  <c r="F774" i="1"/>
  <c r="F870" i="1"/>
  <c r="F937" i="1"/>
  <c r="F1062" i="1"/>
  <c r="F1137" i="1"/>
  <c r="F1155" i="1"/>
  <c r="F1485" i="1"/>
  <c r="F1561" i="1"/>
  <c r="F1715" i="1"/>
  <c r="F1906" i="1"/>
  <c r="F1991" i="1"/>
  <c r="F2125" i="1"/>
  <c r="F2154" i="1"/>
  <c r="F2375" i="1"/>
  <c r="F2395" i="1"/>
  <c r="F2440" i="1"/>
  <c r="F2570" i="1"/>
  <c r="F2587" i="1"/>
  <c r="F2594" i="1"/>
  <c r="F3088" i="1"/>
  <c r="F3097" i="1"/>
  <c r="F3139" i="1"/>
  <c r="F3796" i="1"/>
  <c r="F3897" i="1"/>
  <c r="F3943" i="1"/>
  <c r="F4101" i="1"/>
  <c r="F1488" i="1"/>
  <c r="F2138" i="1"/>
  <c r="F1099" i="1"/>
  <c r="F4088" i="1"/>
  <c r="F451" i="1"/>
  <c r="F457" i="1"/>
  <c r="F867" i="1"/>
  <c r="F875" i="1"/>
  <c r="F1070" i="1"/>
  <c r="F1077" i="1"/>
  <c r="F1080" i="1"/>
  <c r="F1111" i="1"/>
  <c r="F1430" i="1"/>
  <c r="F2438" i="1"/>
  <c r="F2766" i="1"/>
  <c r="F2868" i="1"/>
  <c r="F3144" i="1"/>
  <c r="F3962" i="1"/>
  <c r="F3964" i="1"/>
  <c r="F3968" i="1"/>
  <c r="F1095" i="1"/>
  <c r="F1184" i="1"/>
  <c r="F1907" i="1"/>
  <c r="F1103" i="1"/>
  <c r="F3108" i="1"/>
  <c r="F4109" i="1"/>
  <c r="F150" i="1"/>
  <c r="F156" i="1"/>
  <c r="F939" i="1"/>
  <c r="F941" i="1"/>
  <c r="F1234" i="1"/>
  <c r="F1791" i="1"/>
  <c r="F1795" i="1"/>
  <c r="F1813" i="1"/>
  <c r="F2695" i="1"/>
  <c r="F2866" i="1"/>
  <c r="F3055" i="1"/>
  <c r="F3873" i="1"/>
  <c r="F4007" i="1"/>
  <c r="F2348" i="1"/>
  <c r="F2905" i="1"/>
  <c r="F3852" i="1"/>
  <c r="F4075" i="1"/>
  <c r="F1875" i="1"/>
  <c r="F2649" i="1"/>
  <c r="F2685" i="1"/>
  <c r="F2763" i="1"/>
  <c r="F552" i="1"/>
  <c r="F1160" i="1"/>
  <c r="F1164" i="1"/>
  <c r="F1560" i="1"/>
  <c r="F1721" i="1"/>
  <c r="F1726" i="1"/>
  <c r="F2693" i="1"/>
  <c r="F2743" i="1"/>
  <c r="F2861" i="1"/>
  <c r="F3794" i="1"/>
  <c r="F3889" i="1"/>
  <c r="F4070" i="1"/>
  <c r="F1712" i="1"/>
  <c r="F2155" i="1"/>
  <c r="F2769" i="1"/>
  <c r="F775" i="1"/>
  <c r="F3990" i="1"/>
  <c r="F4092" i="1"/>
  <c r="F496" i="1"/>
  <c r="F601" i="1"/>
  <c r="F154" i="1"/>
  <c r="F499" i="1"/>
  <c r="F883" i="1"/>
  <c r="F914" i="1"/>
  <c r="F919" i="1"/>
  <c r="F1175" i="1"/>
  <c r="F1494" i="1"/>
  <c r="F1757" i="1"/>
  <c r="F2391" i="1"/>
  <c r="F2410" i="1"/>
  <c r="F2508" i="1"/>
  <c r="F2846" i="1"/>
  <c r="F3649" i="1"/>
  <c r="F1123" i="1"/>
  <c r="F2538" i="1"/>
  <c r="F2881" i="1"/>
  <c r="F4021" i="1"/>
  <c r="F1314" i="1"/>
  <c r="F1581" i="1"/>
  <c r="F4067" i="1"/>
  <c r="F2700" i="1"/>
  <c r="F455" i="1"/>
  <c r="F596" i="1"/>
  <c r="F992" i="1"/>
  <c r="F1424" i="1"/>
  <c r="F1876" i="1"/>
  <c r="F2161" i="1"/>
  <c r="F2436" i="1"/>
  <c r="F2593" i="1"/>
  <c r="F3110" i="1"/>
  <c r="F3126" i="1"/>
  <c r="F3855" i="1"/>
  <c r="F4015" i="1"/>
  <c r="F461" i="1"/>
  <c r="F462" i="1"/>
  <c r="F543" i="1"/>
  <c r="F940" i="1"/>
  <c r="F1093" i="1"/>
  <c r="F1101" i="1"/>
  <c r="F1173" i="1"/>
  <c r="F1231" i="1"/>
  <c r="F1821" i="1"/>
  <c r="F1990" i="1"/>
  <c r="F2130" i="1"/>
  <c r="F2133" i="1"/>
  <c r="F2356" i="1"/>
  <c r="F2393" i="1"/>
  <c r="F2415" i="1"/>
  <c r="F2694" i="1"/>
  <c r="F2764" i="1"/>
  <c r="F2895" i="1"/>
  <c r="F2904" i="1"/>
  <c r="F2951" i="1"/>
  <c r="F3096" i="1"/>
  <c r="F3203" i="1"/>
  <c r="F3749" i="1"/>
  <c r="F3857" i="1"/>
  <c r="F3883" i="1"/>
  <c r="F3903" i="1"/>
  <c r="F3929" i="1"/>
  <c r="F3952" i="1"/>
  <c r="F3954" i="1"/>
  <c r="F4068" i="1"/>
  <c r="F432" i="1"/>
  <c r="F2950" i="1"/>
  <c r="F2897" i="1"/>
  <c r="F4004" i="1"/>
  <c r="F1738" i="1"/>
  <c r="F3076" i="1"/>
  <c r="F779" i="1"/>
  <c r="F902" i="1"/>
  <c r="F1094" i="1"/>
  <c r="F1131" i="1"/>
  <c r="F2432" i="1"/>
  <c r="F2892" i="1"/>
  <c r="F3963" i="1"/>
  <c r="F4043" i="1"/>
  <c r="F4044" i="1"/>
  <c r="F215" i="1"/>
  <c r="F571" i="1"/>
  <c r="F599" i="1"/>
  <c r="F886" i="1"/>
  <c r="F1135" i="1"/>
  <c r="F1544" i="1"/>
  <c r="F1740" i="1"/>
  <c r="F2865" i="1"/>
  <c r="F2911" i="1"/>
  <c r="F3737" i="1"/>
  <c r="F3854" i="1"/>
  <c r="F4094" i="1"/>
  <c r="F2662" i="1"/>
  <c r="F4013" i="1"/>
  <c r="F640" i="1"/>
  <c r="F1688" i="1"/>
  <c r="F194" i="1"/>
  <c r="F1171" i="1"/>
  <c r="F2135" i="1"/>
  <c r="F4051" i="1"/>
  <c r="F676" i="1"/>
  <c r="F1055" i="1"/>
  <c r="F1088" i="1"/>
  <c r="F1408" i="1"/>
  <c r="F1409" i="1"/>
  <c r="F1437" i="1"/>
  <c r="F1456" i="1"/>
  <c r="F1585" i="1"/>
  <c r="F1812" i="1"/>
  <c r="F2349" i="1"/>
  <c r="F2643" i="1"/>
  <c r="F3644" i="1"/>
  <c r="F3927" i="1"/>
  <c r="F3928" i="1"/>
  <c r="F422" i="1"/>
  <c r="F580" i="1"/>
  <c r="F33" i="1"/>
  <c r="F3602" i="1"/>
  <c r="F562" i="1"/>
  <c r="F1083" i="1"/>
  <c r="F1904" i="1"/>
  <c r="F169" i="1"/>
  <c r="F514" i="1"/>
  <c r="F983" i="1"/>
  <c r="F1125" i="1"/>
  <c r="F1132" i="1"/>
  <c r="F1717" i="1"/>
  <c r="F3105" i="1"/>
  <c r="F3868" i="1"/>
  <c r="F3942" i="1"/>
  <c r="F3972" i="1"/>
  <c r="F122" i="1"/>
  <c r="F144" i="1"/>
  <c r="F161" i="1"/>
  <c r="F217" i="1"/>
  <c r="F445" i="1"/>
  <c r="F484" i="1"/>
  <c r="F511" i="1"/>
  <c r="F579" i="1"/>
  <c r="F586" i="1"/>
  <c r="F608" i="1"/>
  <c r="F632" i="1"/>
  <c r="F773" i="1"/>
  <c r="F849" i="1"/>
  <c r="F1044" i="1"/>
  <c r="F1075" i="1"/>
  <c r="F1116" i="1"/>
  <c r="F1128" i="1"/>
  <c r="F1178" i="1"/>
  <c r="F1545" i="1"/>
  <c r="F1566" i="1"/>
  <c r="F1703" i="1"/>
  <c r="F1865" i="1"/>
  <c r="F1869" i="1"/>
  <c r="F1913" i="1"/>
  <c r="F2128" i="1"/>
  <c r="F2215" i="1"/>
  <c r="F2376" i="1"/>
  <c r="F2398" i="1"/>
  <c r="F2442" i="1"/>
  <c r="F2687" i="1"/>
  <c r="F2759" i="1"/>
  <c r="F2779" i="1"/>
  <c r="F2843" i="1"/>
  <c r="F2888" i="1"/>
  <c r="F3067" i="1"/>
  <c r="F3112" i="1"/>
  <c r="F3123" i="1"/>
  <c r="F3131" i="1"/>
  <c r="F3134" i="1"/>
  <c r="F3738" i="1"/>
  <c r="F3747" i="1"/>
  <c r="F3797" i="1"/>
  <c r="F3860" i="1"/>
  <c r="F3870" i="1"/>
  <c r="F3880" i="1"/>
  <c r="F3919" i="1"/>
  <c r="F4002" i="1"/>
  <c r="F4026" i="1"/>
  <c r="F4086" i="1"/>
  <c r="F4087" i="1"/>
  <c r="F550" i="1"/>
  <c r="F159" i="1"/>
  <c r="F668" i="1"/>
  <c r="F1917" i="1"/>
  <c r="F2386" i="1"/>
  <c r="F2425" i="1"/>
  <c r="F1413" i="1"/>
  <c r="F2877" i="1"/>
  <c r="F3959" i="1"/>
  <c r="F427" i="1"/>
  <c r="F546" i="1"/>
  <c r="F598" i="1"/>
  <c r="F1046" i="1"/>
  <c r="F1420" i="1"/>
  <c r="F1543" i="1"/>
  <c r="F1881" i="1"/>
  <c r="F2903" i="1"/>
  <c r="F163" i="1"/>
  <c r="F442" i="1"/>
  <c r="F449" i="1"/>
  <c r="F611" i="1"/>
  <c r="F765" i="1"/>
  <c r="F1092" i="1"/>
  <c r="F1115" i="1"/>
  <c r="F1121" i="1"/>
  <c r="F1141" i="1"/>
  <c r="F1180" i="1"/>
  <c r="F1244" i="1"/>
  <c r="F1484" i="1"/>
  <c r="F1501" i="1"/>
  <c r="F1583" i="1"/>
  <c r="F1696" i="1"/>
  <c r="F2418" i="1"/>
  <c r="F2420" i="1"/>
  <c r="F2585" i="1"/>
  <c r="F2588" i="1"/>
  <c r="F2591" i="1"/>
  <c r="F2851" i="1"/>
  <c r="F2889" i="1"/>
  <c r="F3121" i="1"/>
  <c r="F3808" i="1"/>
  <c r="F3917" i="1"/>
  <c r="F3941" i="1"/>
  <c r="F3947" i="1"/>
  <c r="F3996" i="1"/>
  <c r="F4009" i="1"/>
  <c r="F4081" i="1"/>
  <c r="F638" i="1"/>
  <c r="F1183" i="1"/>
  <c r="F1867" i="1"/>
  <c r="F4074" i="1"/>
  <c r="F196" i="1"/>
  <c r="F437" i="1"/>
  <c r="F984" i="1"/>
  <c r="F1422" i="1"/>
  <c r="F1595" i="1"/>
  <c r="F2396" i="1"/>
  <c r="F3060" i="1"/>
  <c r="F3807" i="1"/>
  <c r="F3906" i="1"/>
  <c r="F3995" i="1"/>
  <c r="F4084" i="1"/>
  <c r="F4115" i="1"/>
  <c r="F447" i="1"/>
  <c r="F637" i="1"/>
  <c r="F780" i="1"/>
  <c r="F1453" i="1"/>
  <c r="F1994" i="1"/>
  <c r="F2150" i="1"/>
  <c r="F2156" i="1"/>
  <c r="F2362" i="1"/>
  <c r="F2433" i="1"/>
  <c r="F2434" i="1"/>
  <c r="F2771" i="1"/>
  <c r="F2909" i="1"/>
  <c r="F2915" i="1"/>
  <c r="F2948" i="1"/>
  <c r="F3074" i="1"/>
  <c r="F3631" i="1"/>
  <c r="F4008" i="1"/>
  <c r="F123" i="1"/>
  <c r="F173" i="1"/>
  <c r="F214" i="1"/>
  <c r="F216" i="1"/>
  <c r="F466" i="1"/>
  <c r="F476" i="1"/>
  <c r="F498" i="1"/>
  <c r="F542" i="1"/>
  <c r="F544" i="1"/>
  <c r="F566" i="1"/>
  <c r="F568" i="1"/>
  <c r="F578" i="1"/>
  <c r="F582" i="1"/>
  <c r="F585" i="1"/>
  <c r="F591" i="1"/>
  <c r="F621" i="1"/>
  <c r="F636" i="1"/>
  <c r="F641" i="1"/>
  <c r="F683" i="1"/>
  <c r="F698" i="1"/>
  <c r="F1049" i="1"/>
  <c r="F1113" i="1"/>
  <c r="F1130" i="1"/>
  <c r="F1136" i="1"/>
  <c r="F1318" i="1"/>
  <c r="F1412" i="1"/>
  <c r="F1416" i="1"/>
  <c r="F1442" i="1"/>
  <c r="F1452" i="1"/>
  <c r="F1499" i="1"/>
  <c r="F1547" i="1"/>
  <c r="F1589" i="1"/>
  <c r="F1600" i="1"/>
  <c r="F1704" i="1"/>
  <c r="F1724" i="1"/>
  <c r="F1729" i="1"/>
  <c r="F1736" i="1"/>
  <c r="F1741" i="1"/>
  <c r="F1988" i="1"/>
  <c r="F2148" i="1"/>
  <c r="F2346" i="1"/>
  <c r="F2423" i="1"/>
  <c r="F2424" i="1"/>
  <c r="F2427" i="1"/>
  <c r="F2429" i="1"/>
  <c r="F2430" i="1"/>
  <c r="F2584" i="1"/>
  <c r="F2596" i="1"/>
  <c r="F2691" i="1"/>
  <c r="F2696" i="1"/>
  <c r="F2775" i="1"/>
  <c r="F2912" i="1"/>
  <c r="F2916" i="1"/>
  <c r="F2943" i="1"/>
  <c r="F3057" i="1"/>
  <c r="F3119" i="1"/>
  <c r="F3202" i="1"/>
  <c r="F3632" i="1"/>
  <c r="F3641" i="1"/>
  <c r="F3647" i="1"/>
  <c r="F3798" i="1"/>
  <c r="F3858" i="1"/>
  <c r="F3861" i="1"/>
  <c r="F3864" i="1"/>
  <c r="F3914" i="1"/>
  <c r="F3934" i="1"/>
  <c r="F3953" i="1"/>
  <c r="F4006" i="1"/>
  <c r="F4017" i="1"/>
  <c r="F4047" i="1"/>
  <c r="F4052" i="1"/>
  <c r="F4114" i="1"/>
  <c r="F124" i="1"/>
  <c r="F126" i="1"/>
  <c r="F131" i="1"/>
  <c r="F132" i="1"/>
  <c r="F133" i="1"/>
  <c r="F135" i="1"/>
  <c r="F136" i="1"/>
  <c r="F138" i="1"/>
  <c r="F139" i="1"/>
  <c r="F142" i="1"/>
  <c r="F145" i="1"/>
  <c r="F149" i="1"/>
  <c r="F160" i="1"/>
  <c r="F162" i="1"/>
  <c r="F165" i="1"/>
  <c r="F167" i="1"/>
  <c r="F174" i="1"/>
  <c r="F175" i="1"/>
  <c r="F176" i="1"/>
  <c r="F178" i="1"/>
  <c r="F180" i="1"/>
  <c r="F184" i="1"/>
  <c r="F188" i="1"/>
  <c r="F190" i="1"/>
  <c r="F195" i="1"/>
  <c r="F197" i="1"/>
  <c r="F201" i="1"/>
  <c r="F204" i="1"/>
  <c r="F208" i="1"/>
  <c r="F210" i="1"/>
  <c r="F211" i="1"/>
  <c r="F223" i="1"/>
  <c r="F225" i="1"/>
  <c r="F226" i="1"/>
  <c r="F227" i="1"/>
  <c r="F229" i="1"/>
  <c r="F230" i="1"/>
  <c r="F231" i="1"/>
  <c r="F233" i="1"/>
  <c r="F235" i="1"/>
  <c r="F237" i="1"/>
  <c r="F238" i="1"/>
  <c r="F240" i="1"/>
  <c r="F429" i="1"/>
  <c r="F431" i="1"/>
  <c r="F435" i="1"/>
  <c r="F438" i="1"/>
  <c r="F439" i="1"/>
  <c r="F441" i="1"/>
  <c r="F443" i="1"/>
  <c r="F453" i="1"/>
  <c r="F459" i="1"/>
  <c r="F463" i="1"/>
  <c r="F464" i="1"/>
  <c r="F470" i="1"/>
  <c r="F471" i="1"/>
  <c r="F477" i="1"/>
  <c r="F479" i="1"/>
  <c r="F480" i="1"/>
  <c r="F489" i="1"/>
  <c r="F490" i="1"/>
  <c r="F492" i="1"/>
  <c r="F493" i="1"/>
  <c r="F494" i="1"/>
  <c r="F495" i="1"/>
  <c r="F497" i="1"/>
  <c r="F503" i="1"/>
  <c r="F512" i="1"/>
  <c r="F518" i="1"/>
  <c r="F549" i="1"/>
  <c r="F554" i="1"/>
  <c r="F557" i="1"/>
  <c r="F560" i="1"/>
  <c r="F564" i="1"/>
  <c r="F567" i="1"/>
  <c r="F569" i="1"/>
  <c r="F574" i="1"/>
  <c r="F583" i="1"/>
  <c r="F584" i="1"/>
  <c r="F587" i="1"/>
  <c r="F604" i="1"/>
  <c r="F606" i="1"/>
  <c r="F609" i="1"/>
  <c r="F612" i="1"/>
  <c r="F613" i="1"/>
  <c r="F614" i="1"/>
  <c r="F616" i="1"/>
  <c r="F617" i="1"/>
  <c r="F618" i="1"/>
  <c r="F620" i="1"/>
  <c r="F625" i="1"/>
  <c r="F626" i="1"/>
  <c r="F627" i="1"/>
  <c r="F630" i="1"/>
  <c r="F634" i="1"/>
  <c r="F639" i="1"/>
  <c r="F688" i="1"/>
  <c r="F708" i="1"/>
  <c r="F712" i="1"/>
  <c r="F762" i="1"/>
  <c r="F764" i="1"/>
  <c r="F766" i="1"/>
  <c r="F768" i="1"/>
  <c r="F770" i="1"/>
  <c r="F772" i="1"/>
  <c r="F877" i="1"/>
  <c r="F889" i="1"/>
  <c r="F899" i="1"/>
  <c r="F903" i="1"/>
  <c r="F908" i="1"/>
  <c r="F909" i="1"/>
  <c r="F910" i="1"/>
  <c r="F913" i="1"/>
  <c r="F916" i="1"/>
  <c r="F918" i="1"/>
  <c r="F922" i="1"/>
  <c r="F928" i="1"/>
  <c r="F929" i="1"/>
  <c r="F931" i="1"/>
  <c r="F938" i="1"/>
  <c r="F949" i="1"/>
  <c r="F990" i="1"/>
  <c r="F1043" i="1"/>
  <c r="F1048" i="1"/>
  <c r="F1051" i="1"/>
  <c r="F1052" i="1"/>
  <c r="F1053" i="1"/>
  <c r="F1054" i="1"/>
  <c r="F1056" i="1"/>
  <c r="F1057" i="1"/>
  <c r="F1058" i="1"/>
  <c r="F1059" i="1"/>
  <c r="F1060" i="1"/>
  <c r="F1061" i="1"/>
  <c r="F1063" i="1"/>
  <c r="F1065" i="1"/>
  <c r="F1073" i="1"/>
  <c r="F1086" i="1"/>
  <c r="F1089" i="1"/>
  <c r="F1109" i="1"/>
  <c r="F1122" i="1"/>
  <c r="F1124" i="1"/>
  <c r="F1127" i="1"/>
  <c r="F1133" i="1"/>
  <c r="F1142" i="1"/>
  <c r="F1143" i="1"/>
  <c r="F1144" i="1"/>
  <c r="F1146" i="1"/>
  <c r="F1149" i="1"/>
  <c r="F1153" i="1"/>
  <c r="F1158" i="1"/>
  <c r="F1161" i="1"/>
  <c r="F1163" i="1"/>
  <c r="F1165" i="1"/>
  <c r="F1166" i="1"/>
  <c r="F1174" i="1"/>
  <c r="F1179" i="1"/>
  <c r="F1229" i="1"/>
  <c r="F1232" i="1"/>
  <c r="F1233" i="1"/>
  <c r="F1236" i="1"/>
  <c r="F1238" i="1"/>
  <c r="F1239" i="1"/>
  <c r="F1241" i="1"/>
  <c r="F1334" i="1"/>
  <c r="F1335" i="1"/>
  <c r="F1342" i="1"/>
  <c r="F1411" i="1"/>
  <c r="F1418" i="1"/>
  <c r="F1427" i="1"/>
  <c r="F1428" i="1"/>
  <c r="F1431" i="1"/>
  <c r="F1434" i="1"/>
  <c r="F1444" i="1"/>
  <c r="F1445" i="1"/>
  <c r="F1446" i="1"/>
  <c r="F1447" i="1"/>
  <c r="F1448" i="1"/>
  <c r="F1450" i="1"/>
  <c r="F1451" i="1"/>
  <c r="F1454" i="1"/>
  <c r="F1455" i="1"/>
  <c r="F1459" i="1"/>
  <c r="F1460" i="1"/>
  <c r="F1461" i="1"/>
  <c r="F1462" i="1"/>
  <c r="F1486" i="1"/>
  <c r="F1489" i="1"/>
  <c r="F1491" i="1"/>
  <c r="F1495" i="1"/>
  <c r="F1497" i="1"/>
  <c r="F1498" i="1"/>
  <c r="F1546" i="1"/>
  <c r="F1549" i="1"/>
  <c r="F1553" i="1"/>
  <c r="F1555" i="1"/>
  <c r="F1556" i="1"/>
  <c r="F1557" i="1"/>
  <c r="F1564" i="1"/>
  <c r="F1571" i="1"/>
  <c r="F1582" i="1"/>
  <c r="F1586" i="1"/>
  <c r="F1588" i="1"/>
  <c r="F1590" i="1"/>
  <c r="F1591" i="1"/>
  <c r="F1594" i="1"/>
  <c r="F1599" i="1"/>
  <c r="F1601" i="1"/>
  <c r="F1684" i="1"/>
  <c r="F1698" i="1"/>
  <c r="F1700" i="1"/>
  <c r="F1707" i="1"/>
  <c r="F1708" i="1"/>
  <c r="F1710" i="1"/>
  <c r="F1714" i="1"/>
  <c r="F1723" i="1"/>
  <c r="F1731" i="1"/>
  <c r="F1732" i="1"/>
  <c r="F1733" i="1"/>
  <c r="F1734" i="1"/>
  <c r="F1735" i="1"/>
  <c r="F1742" i="1"/>
  <c r="F1768" i="1"/>
  <c r="F1815" i="1"/>
  <c r="F1817" i="1"/>
  <c r="F1820" i="1"/>
  <c r="F1863" i="1"/>
  <c r="F1871" i="1"/>
  <c r="F1878" i="1"/>
  <c r="F1879" i="1"/>
  <c r="F1880" i="1"/>
  <c r="F1984" i="1"/>
  <c r="F1995" i="1"/>
  <c r="F1996" i="1"/>
  <c r="F1998" i="1"/>
  <c r="F1999" i="1"/>
  <c r="F2143" i="1"/>
  <c r="F2151" i="1"/>
  <c r="F2343" i="1"/>
  <c r="F2344" i="1"/>
  <c r="F2347" i="1"/>
  <c r="F2351" i="1"/>
  <c r="F2352" i="1"/>
  <c r="F2354" i="1"/>
  <c r="F2355" i="1"/>
  <c r="F2358" i="1"/>
  <c r="F2359" i="1"/>
  <c r="F2360" i="1"/>
  <c r="F2363" i="1"/>
  <c r="F2365" i="1"/>
  <c r="F2366" i="1"/>
  <c r="F2367" i="1"/>
  <c r="F2371" i="1"/>
  <c r="F2373" i="1"/>
  <c r="F2377" i="1"/>
  <c r="F2379" i="1"/>
  <c r="F2380" i="1"/>
  <c r="F2381" i="1"/>
  <c r="F2388" i="1"/>
  <c r="F2392" i="1"/>
  <c r="F2394" i="1"/>
  <c r="F2397" i="1"/>
  <c r="F2399" i="1"/>
  <c r="F2400" i="1"/>
  <c r="F2401" i="1"/>
  <c r="F2402" i="1"/>
  <c r="F2406" i="1"/>
  <c r="F2412" i="1"/>
  <c r="F2414" i="1"/>
  <c r="F2419" i="1"/>
  <c r="F2421" i="1"/>
  <c r="F2428" i="1"/>
  <c r="F2435" i="1"/>
  <c r="F2439" i="1"/>
  <c r="F2441" i="1"/>
  <c r="F2505" i="1"/>
  <c r="F2506" i="1"/>
  <c r="F2507" i="1"/>
  <c r="F2509" i="1"/>
  <c r="F2510" i="1"/>
  <c r="F2513" i="1"/>
  <c r="F2514" i="1"/>
  <c r="F2515" i="1"/>
  <c r="F2518" i="1"/>
  <c r="F2520" i="1"/>
  <c r="F2522" i="1"/>
  <c r="F2563" i="1"/>
  <c r="F2565" i="1"/>
  <c r="F2566" i="1"/>
  <c r="F2568" i="1"/>
  <c r="F2574" i="1"/>
  <c r="F2575" i="1"/>
  <c r="F2576" i="1"/>
  <c r="F2577" i="1"/>
  <c r="F2578" i="1"/>
  <c r="F2579" i="1"/>
  <c r="F2580" i="1"/>
  <c r="F2586" i="1"/>
  <c r="F2592" i="1"/>
  <c r="F2595" i="1"/>
  <c r="F2644" i="1"/>
  <c r="F2688" i="1"/>
  <c r="F2689" i="1"/>
  <c r="F2701" i="1"/>
  <c r="F2745" i="1"/>
  <c r="F2752" i="1"/>
  <c r="F2753" i="1"/>
  <c r="F2756" i="1"/>
  <c r="F2762" i="1"/>
  <c r="F2767" i="1"/>
  <c r="F2773" i="1"/>
  <c r="F2774" i="1"/>
  <c r="F2782" i="1"/>
  <c r="F2844" i="1"/>
  <c r="F2845" i="1"/>
  <c r="F2848" i="1"/>
  <c r="F2849" i="1"/>
  <c r="F2853" i="1"/>
  <c r="F2855" i="1"/>
  <c r="F2860" i="1"/>
  <c r="F2867" i="1"/>
  <c r="F2874" i="1"/>
  <c r="F2878" i="1"/>
  <c r="F2883" i="1"/>
  <c r="F2890" i="1"/>
  <c r="F2896" i="1"/>
  <c r="F2901" i="1"/>
  <c r="F2945" i="1"/>
  <c r="F2947" i="1"/>
  <c r="F2952" i="1"/>
  <c r="F2956" i="1"/>
  <c r="F2960" i="1"/>
  <c r="F2961" i="1"/>
  <c r="F2962" i="1"/>
  <c r="F3056" i="1"/>
  <c r="F3058" i="1"/>
  <c r="F3059" i="1"/>
  <c r="F3063" i="1"/>
  <c r="F3084" i="1"/>
  <c r="F3116" i="1"/>
  <c r="F3127" i="1"/>
  <c r="F3129" i="1"/>
  <c r="F3140" i="1"/>
  <c r="F3145" i="1"/>
  <c r="F3147" i="1"/>
  <c r="F3192" i="1"/>
  <c r="F3196" i="1"/>
  <c r="F3206" i="1"/>
  <c r="F3208" i="1"/>
  <c r="F3630" i="1"/>
  <c r="F3638" i="1"/>
  <c r="F3643" i="1"/>
  <c r="F3645" i="1"/>
  <c r="F3735" i="1"/>
  <c r="F3743" i="1"/>
  <c r="F3745" i="1"/>
  <c r="F3746" i="1"/>
  <c r="F3792" i="1"/>
  <c r="F3793" i="1"/>
  <c r="F3804" i="1"/>
  <c r="F3806" i="1"/>
  <c r="F3865" i="1"/>
  <c r="F3874" i="1"/>
  <c r="F3875" i="1"/>
  <c r="F3876" i="1"/>
  <c r="F3877" i="1"/>
  <c r="F3881" i="1"/>
  <c r="F3884" i="1"/>
  <c r="F3885" i="1"/>
  <c r="F3886" i="1"/>
  <c r="F3887" i="1"/>
  <c r="F3888" i="1"/>
  <c r="F3894" i="1"/>
  <c r="F3905" i="1"/>
  <c r="F3918" i="1"/>
  <c r="F3923" i="1"/>
  <c r="F3932" i="1"/>
  <c r="F3933" i="1"/>
  <c r="F3938" i="1"/>
  <c r="F3944" i="1"/>
  <c r="F3946" i="1"/>
  <c r="F3950" i="1"/>
  <c r="F3955" i="1"/>
  <c r="F3956" i="1"/>
  <c r="F3958" i="1"/>
  <c r="F3965" i="1"/>
  <c r="F3977" i="1"/>
  <c r="F3991" i="1"/>
  <c r="F3999" i="1"/>
  <c r="F4014" i="1"/>
  <c r="F4016" i="1"/>
  <c r="F4025" i="1"/>
  <c r="F4028" i="1"/>
  <c r="F4031" i="1"/>
  <c r="F4033" i="1"/>
  <c r="F4045" i="1"/>
  <c r="F4053" i="1"/>
  <c r="F4056" i="1"/>
  <c r="F4063" i="1"/>
  <c r="F4073" i="1"/>
  <c r="F4078" i="1"/>
  <c r="F4080" i="1"/>
  <c r="F4082" i="1"/>
  <c r="F4089" i="1"/>
  <c r="F4099" i="1"/>
  <c r="F4100" i="1"/>
  <c r="F4102" i="1"/>
  <c r="F4103" i="1"/>
  <c r="F4111" i="1"/>
  <c r="F2016" i="1"/>
  <c r="H14" i="8" l="1"/>
  <c r="C14" i="8"/>
  <c r="B14" i="8"/>
</calcChain>
</file>

<file path=xl/sharedStrings.xml><?xml version="1.0" encoding="utf-8"?>
<sst xmlns="http://schemas.openxmlformats.org/spreadsheetml/2006/main" count="38827" uniqueCount="8396">
  <si>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</si>
  <si>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</si>
  <si>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</si>
  <si>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</si>
  <si>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</si>
  <si>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</si>
  <si>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</si>
  <si>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</si>
  <si>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</si>
  <si>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</si>
  <si>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</si>
  <si>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</si>
  <si>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</si>
  <si>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</si>
  <si>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</si>
  <si>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</si>
  <si>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</si>
  <si>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</si>
  <si>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</si>
  <si>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</si>
  <si>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</si>
  <si>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</si>
  <si>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</si>
  <si>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</si>
  <si>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</si>
  <si>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</si>
  <si>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</si>
  <si>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</si>
  <si>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</si>
  <si>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</si>
  <si>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</si>
  <si>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</si>
  <si>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</si>
  <si>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</si>
  <si>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</si>
  <si>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</si>
  <si>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</si>
  <si>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</si>
  <si>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</si>
  <si>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</si>
  <si>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</si>
  <si>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</si>
  <si>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</si>
  <si>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</si>
  <si>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</si>
  <si>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</si>
  <si>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</si>
  <si>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</si>
  <si>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</si>
  <si>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</si>
  <si>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</si>
  <si>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</si>
  <si>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</si>
  <si>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</si>
  <si>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</si>
  <si>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</si>
  <si>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</si>
  <si>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</si>
  <si>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</si>
  <si>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</si>
  <si>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</si>
  <si>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</si>
  <si>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</si>
  <si>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</si>
  <si>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</si>
  <si>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</si>
  <si>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</si>
  <si>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</si>
  <si>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</si>
  <si>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</si>
  <si>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</si>
  <si>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</si>
  <si>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</si>
  <si>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</si>
  <si>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</si>
  <si>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</si>
  <si>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</si>
  <si>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</si>
  <si>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</si>
  <si>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</si>
  <si>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</si>
  <si>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</si>
  <si>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</si>
  <si>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</si>
  <si>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</si>
  <si>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</si>
  <si>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</si>
  <si>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</si>
  <si>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</si>
  <si>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</si>
  <si>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</si>
  <si>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</si>
  <si>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</si>
  <si>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</si>
  <si>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</si>
  <si>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</si>
  <si>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</si>
  <si>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</si>
  <si>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</si>
  <si>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</si>
  <si>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</si>
  <si>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</si>
  <si>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</si>
  <si>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</si>
  <si>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</si>
  <si>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</si>
  <si>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</si>
  <si>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</si>
  <si>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</si>
  <si>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</si>
  <si>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</si>
  <si>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</si>
  <si>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</si>
  <si>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</si>
  <si>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</si>
  <si>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</si>
  <si>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</si>
  <si>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</si>
  <si>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</si>
  <si>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</si>
  <si>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</si>
  <si>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</si>
  <si>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</si>
  <si>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</si>
  <si>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</si>
  <si>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</si>
  <si>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</si>
  <si>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</si>
  <si>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</si>
  <si>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</si>
  <si>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</si>
  <si>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</si>
  <si>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</si>
  <si>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</si>
  <si>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</si>
  <si>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</si>
  <si>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</si>
  <si>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</si>
  <si>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</si>
  <si>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</si>
  <si>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</si>
  <si>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</si>
  <si>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</si>
  <si>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</si>
  <si>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</si>
  <si>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</si>
  <si>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</si>
  <si>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</si>
  <si>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</si>
  <si>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</si>
  <si>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</si>
  <si>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</si>
  <si>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</si>
  <si>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</si>
  <si>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</si>
  <si>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</si>
  <si>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</si>
  <si>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</si>
  <si>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</si>
  <si>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</si>
  <si>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</si>
  <si>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</si>
  <si>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</si>
  <si>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</si>
  <si>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</si>
  <si>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</si>
  <si>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</si>
  <si>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</si>
  <si>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</si>
  <si>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</si>
  <si>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</si>
  <si>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</si>
  <si>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</si>
  <si>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</si>
  <si>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</si>
  <si>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</si>
  <si>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</si>
  <si>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</si>
  <si>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</si>
  <si>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</si>
  <si>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</si>
  <si>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</si>
  <si>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</si>
  <si>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</si>
  <si>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</si>
  <si>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</si>
  <si>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</si>
  <si>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</si>
  <si>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</si>
  <si>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</si>
  <si>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</si>
  <si>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</si>
  <si>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</si>
  <si>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</si>
  <si>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</si>
  <si>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</si>
  <si>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</si>
  <si>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</si>
  <si>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</si>
  <si>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</si>
  <si>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</si>
  <si>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</si>
  <si>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</si>
  <si>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</si>
  <si>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</si>
  <si>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</si>
  <si>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</si>
  <si>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</si>
  <si>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</si>
  <si>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</si>
  <si>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</si>
  <si>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</si>
  <si>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</si>
  <si>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</si>
  <si>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</si>
  <si>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</si>
  <si>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</si>
  <si>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</si>
  <si>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</si>
  <si>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</si>
  <si>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</si>
  <si>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</si>
  <si>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</si>
  <si>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</si>
  <si>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</si>
  <si>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</si>
  <si>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</si>
  <si>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</si>
  <si>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</si>
  <si>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</si>
  <si>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</si>
  <si>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</si>
  <si>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</si>
  <si>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</si>
  <si>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</si>
  <si>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</si>
  <si>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</si>
  <si>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</si>
  <si>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</si>
  <si>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</si>
  <si>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</si>
  <si>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</si>
  <si>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</si>
  <si>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</si>
  <si>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</si>
  <si>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</si>
  <si>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</si>
  <si>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</si>
  <si>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</si>
  <si>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</si>
  <si>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</si>
  <si>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</si>
  <si>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</si>
  <si>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</si>
  <si>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</si>
  <si>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</si>
  <si>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</si>
  <si>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</si>
  <si>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</si>
  <si>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</si>
  <si>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</si>
  <si>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</si>
  <si>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</si>
  <si>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</si>
  <si>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</si>
  <si>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</si>
  <si>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</si>
  <si>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</si>
  <si>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</si>
  <si>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</si>
  <si>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</si>
  <si>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</si>
  <si>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</si>
  <si>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</si>
  <si>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</si>
  <si>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</si>
  <si>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</si>
  <si>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</si>
  <si>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</si>
  <si>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</si>
  <si>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</si>
  <si>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</si>
  <si>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</si>
  <si>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</si>
  <si>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</si>
  <si>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</si>
  <si>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</si>
  <si>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</si>
  <si>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</si>
  <si>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</si>
  <si>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</si>
  <si>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</si>
  <si>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</si>
  <si>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</si>
  <si>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</si>
  <si>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</si>
  <si>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</si>
  <si>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</si>
  <si>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</si>
  <si>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</si>
  <si>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</si>
  <si>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</si>
  <si>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</si>
  <si>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</si>
  <si>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</si>
  <si>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</si>
  <si>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</si>
  <si>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</si>
  <si>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</si>
  <si>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</si>
  <si>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</si>
  <si>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</si>
  <si>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</si>
  <si>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</si>
  <si>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</si>
  <si>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</si>
  <si>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</si>
  <si>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</si>
  <si>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</si>
  <si>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</si>
  <si>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</si>
  <si>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</si>
  <si>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</si>
  <si>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</si>
  <si>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</si>
  <si>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</si>
  <si>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</si>
  <si>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</si>
  <si>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</si>
  <si>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</si>
  <si>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</si>
  <si>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</si>
  <si>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</si>
  <si>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</si>
  <si>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</si>
  <si>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</si>
  <si>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</si>
  <si>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</si>
  <si>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</si>
  <si>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</si>
  <si>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</si>
  <si>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</si>
  <si>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</si>
  <si>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</si>
  <si>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</si>
  <si>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</si>
  <si>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</si>
  <si>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</si>
  <si>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</si>
  <si>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</si>
  <si>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</si>
  <si>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</si>
  <si>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</si>
  <si>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</si>
  <si>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</si>
  <si>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</si>
  <si>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</si>
  <si>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</si>
  <si>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</si>
  <si>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</si>
  <si>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</si>
  <si>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</si>
  <si>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</si>
  <si>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</si>
  <si>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</si>
  <si>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</si>
  <si>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</si>
  <si>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</si>
  <si>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</si>
  <si>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</si>
  <si>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</si>
  <si>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</si>
  <si>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</si>
  <si>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</si>
  <si>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</si>
  <si>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</si>
  <si>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</si>
  <si>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</si>
  <si>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</si>
  <si>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</si>
  <si>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</si>
  <si>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</si>
  <si>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</si>
  <si>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</si>
  <si>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</si>
  <si>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</si>
  <si>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</si>
  <si>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</si>
  <si>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</si>
  <si>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</si>
  <si>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</si>
  <si>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</si>
  <si>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</si>
  <si>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</si>
  <si>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</si>
  <si>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</si>
  <si>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</si>
  <si>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</si>
  <si>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</si>
  <si>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</si>
  <si>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</si>
  <si>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</si>
  <si>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</si>
  <si>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</si>
  <si>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</si>
  <si>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</si>
  <si>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</si>
  <si>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</si>
  <si>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</si>
  <si>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</si>
  <si>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</si>
  <si>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</si>
  <si>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</si>
  <si>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</si>
  <si>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</si>
  <si>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</si>
  <si>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</si>
  <si>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</si>
  <si>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</si>
  <si>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</si>
  <si>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</si>
  <si>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</si>
  <si>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</si>
  <si>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</si>
  <si>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</si>
  <si>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</si>
  <si>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</si>
  <si>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</si>
  <si>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</si>
  <si>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</si>
  <si>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</si>
  <si>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</si>
  <si>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</si>
  <si>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</si>
  <si>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</si>
  <si>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</si>
  <si>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</si>
  <si>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</si>
  <si>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</si>
  <si>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</si>
  <si>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</si>
  <si>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</si>
  <si>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</si>
  <si>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</si>
  <si>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</si>
  <si>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</si>
  <si>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</si>
  <si>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</si>
  <si>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</si>
  <si>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</si>
  <si>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</si>
  <si>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</si>
  <si>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</si>
  <si>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</si>
  <si>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</si>
  <si>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</si>
  <si>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</si>
  <si>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</si>
  <si>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</si>
  <si>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</si>
  <si>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</si>
  <si>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</si>
  <si>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</si>
  <si>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</si>
  <si>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</si>
  <si>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</si>
  <si>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</si>
  <si>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</si>
  <si>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</si>
  <si>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</si>
  <si>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</si>
  <si>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</si>
  <si>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</si>
  <si>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</si>
  <si>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</si>
  <si>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</si>
  <si>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</si>
  <si>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</si>
  <si>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</si>
  <si>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</si>
  <si>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</si>
  <si>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</si>
  <si>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</si>
  <si>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</si>
  <si>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</si>
  <si>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</si>
  <si>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</si>
  <si>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</si>
  <si>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</si>
  <si>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</si>
  <si>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</si>
  <si>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</si>
  <si>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</si>
  <si>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</si>
  <si>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</si>
  <si>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</si>
  <si>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</si>
  <si>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</si>
  <si>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</si>
  <si>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</si>
  <si>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</si>
  <si>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</si>
  <si>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</si>
  <si>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</si>
  <si>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</si>
  <si>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</si>
  <si>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</si>
  <si>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</si>
  <si>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</si>
  <si>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</si>
  <si>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</si>
  <si>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</si>
  <si>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</si>
  <si>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</si>
  <si>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</si>
  <si>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</si>
  <si>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</si>
  <si>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</si>
  <si>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</si>
  <si>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</si>
  <si>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</si>
  <si>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</si>
  <si>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</si>
  <si>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</si>
  <si>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</si>
  <si>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</si>
  <si>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</si>
  <si>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</si>
  <si>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</si>
  <si>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</si>
  <si>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</si>
  <si>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</si>
  <si>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</si>
  <si>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</si>
  <si>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</si>
  <si>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</si>
  <si>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</si>
  <si>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</si>
  <si>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</si>
  <si>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</si>
  <si>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</si>
  <si>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</si>
  <si>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</si>
  <si>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</si>
  <si>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</si>
  <si>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</si>
  <si>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</si>
  <si>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</si>
  <si>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</si>
  <si>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</si>
  <si>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</si>
  <si>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</si>
  <si>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</si>
  <si>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</si>
  <si>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</si>
  <si>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</si>
  <si>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</si>
  <si>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</si>
  <si>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</si>
  <si>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</si>
  <si>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</si>
  <si>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</si>
  <si>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</si>
  <si>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</si>
  <si>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</si>
  <si>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</si>
  <si>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</si>
  <si>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</si>
  <si>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</si>
  <si>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</si>
  <si>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</si>
  <si>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</si>
  <si>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</si>
  <si>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</si>
  <si>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</si>
  <si>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</si>
  <si>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</si>
  <si>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</si>
  <si>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</si>
  <si>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</si>
  <si>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</si>
  <si>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</si>
  <si>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</si>
  <si>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</si>
  <si>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</si>
  <si>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</si>
  <si>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</si>
  <si>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</si>
  <si>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</si>
  <si>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</si>
  <si>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</si>
  <si>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</si>
  <si>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</si>
  <si>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</si>
  <si>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</si>
  <si>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</si>
  <si>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</si>
  <si>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</si>
  <si>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</si>
  <si>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</si>
  <si>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</si>
  <si>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</si>
  <si>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</si>
  <si>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</si>
  <si>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</si>
  <si>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</si>
  <si>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</si>
  <si>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</si>
  <si>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</si>
  <si>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</si>
  <si>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</si>
  <si>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</si>
  <si>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</si>
  <si>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</si>
  <si>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</si>
  <si>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</si>
  <si>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</si>
  <si>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</si>
  <si>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</si>
  <si>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</si>
  <si>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</si>
  <si>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</si>
  <si>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</si>
  <si>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</si>
  <si>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</si>
  <si>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</si>
  <si>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</si>
  <si>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</si>
  <si>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</si>
  <si>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</si>
  <si>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</si>
  <si>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</si>
  <si>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</si>
  <si>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</si>
  <si>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</si>
  <si>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</si>
  <si>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</si>
  <si>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</si>
  <si>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</si>
  <si>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</si>
  <si>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</si>
  <si>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</si>
  <si>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</si>
  <si>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</si>
  <si>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</si>
  <si>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</si>
  <si>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</si>
  <si>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</si>
  <si>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</si>
  <si>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</si>
  <si>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</si>
  <si>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</si>
  <si>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</si>
  <si>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</si>
  <si>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</si>
  <si>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</si>
  <si>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</si>
  <si>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</si>
  <si>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</si>
  <si>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</si>
  <si>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</si>
  <si>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</si>
  <si>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</si>
  <si>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</si>
  <si>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</si>
  <si>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</si>
  <si>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</si>
  <si>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</si>
  <si>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</si>
  <si>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</si>
  <si>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</si>
  <si>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</si>
  <si>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</si>
  <si>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</si>
  <si>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</si>
  <si>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</si>
  <si>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</si>
  <si>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</si>
  <si>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</si>
  <si>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</si>
  <si>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</si>
  <si>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</si>
  <si>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</si>
  <si>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</si>
  <si>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</si>
  <si>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</si>
  <si>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</si>
  <si>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</si>
  <si>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</si>
  <si>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</si>
  <si>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</si>
  <si>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</si>
  <si>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</si>
  <si>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</si>
  <si>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</si>
  <si>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</si>
  <si>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</si>
  <si>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</si>
  <si>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</si>
  <si>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</si>
  <si>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</si>
  <si>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</si>
  <si>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</si>
  <si>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</si>
  <si>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</si>
  <si>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</si>
  <si>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</si>
  <si>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</si>
  <si>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</si>
  <si>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</si>
  <si>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</si>
  <si>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</si>
  <si>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</si>
  <si>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</si>
  <si>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</si>
  <si>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</si>
  <si>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</si>
  <si>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</si>
  <si>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</si>
  <si>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</si>
  <si>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</si>
  <si>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</si>
  <si>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</si>
  <si>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</si>
  <si>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</si>
  <si>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</si>
  <si>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</si>
  <si>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</si>
  <si>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</si>
  <si>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</si>
  <si>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</si>
  <si>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</si>
  <si>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</si>
  <si>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</si>
  <si>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</si>
  <si>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</si>
  <si>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</si>
  <si>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</si>
  <si>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</si>
  <si>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</si>
  <si>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</si>
  <si>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</si>
  <si>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</si>
  <si>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</si>
  <si>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</si>
  <si>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</si>
  <si>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</si>
  <si>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</si>
  <si>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</si>
  <si>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</si>
  <si>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</si>
  <si>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</si>
  <si>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</si>
  <si>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</si>
  <si>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</si>
  <si>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</si>
  <si>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</si>
  <si>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</si>
  <si>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</si>
  <si>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</si>
  <si>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</si>
  <si>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</si>
  <si>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</si>
  <si>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</si>
  <si>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</si>
  <si>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</si>
  <si>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</si>
  <si>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</si>
  <si>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</si>
  <si>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</si>
  <si>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</si>
  <si>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</si>
  <si>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</si>
  <si>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</si>
  <si>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</si>
  <si>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</si>
  <si>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</si>
  <si>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</si>
  <si>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</si>
  <si>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</si>
  <si>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</si>
  <si>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</si>
  <si>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</si>
  <si>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</si>
  <si>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</si>
  <si>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</si>
  <si>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</si>
  <si>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</si>
  <si>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</si>
  <si>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</si>
  <si>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</si>
  <si>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</si>
  <si>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</si>
  <si>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</si>
  <si>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</si>
  <si>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</si>
  <si>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</si>
  <si>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</si>
  <si>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</si>
  <si>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</si>
  <si>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</si>
  <si>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</si>
  <si>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</si>
  <si>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</si>
  <si>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</si>
  <si>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</si>
  <si>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</si>
  <si>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</si>
  <si>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</si>
  <si>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</si>
  <si>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</si>
  <si>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</si>
  <si>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</si>
  <si>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</si>
  <si>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</si>
  <si>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</si>
  <si>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</si>
  <si>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</si>
  <si>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</si>
  <si>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</si>
  <si>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</si>
  <si>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</si>
  <si>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</si>
  <si>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</si>
  <si>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</si>
  <si>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</si>
  <si>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</si>
  <si>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</si>
  <si>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</si>
  <si>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</si>
  <si>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</si>
  <si>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</si>
  <si>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</si>
  <si>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</si>
  <si>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</si>
  <si>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</si>
  <si>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</si>
  <si>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</si>
  <si>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</si>
  <si>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</si>
  <si>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</si>
  <si>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</si>
  <si>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</si>
  <si>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</si>
  <si>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</si>
  <si>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</si>
  <si>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</si>
  <si>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</si>
  <si>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</si>
  <si>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</si>
  <si>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</si>
  <si>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</si>
  <si>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</si>
  <si>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</si>
  <si>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</si>
  <si>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</si>
  <si>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</si>
  <si>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</si>
  <si>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</si>
  <si>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</si>
  <si>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</si>
  <si>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</si>
  <si>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</si>
  <si>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</si>
  <si>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</si>
  <si>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</si>
  <si>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</si>
  <si>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</si>
  <si>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</si>
  <si>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</si>
  <si>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</si>
  <si>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</si>
  <si>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</si>
  <si>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</si>
  <si>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</si>
  <si>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</si>
  <si>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</si>
  <si>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</si>
  <si>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</si>
  <si>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</si>
  <si>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</si>
  <si>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</si>
  <si>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</si>
  <si>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</si>
  <si>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</si>
  <si>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</si>
  <si>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</si>
  <si>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</si>
  <si>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</si>
  <si>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</si>
  <si>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</si>
  <si>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</si>
  <si>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</si>
  <si>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</si>
  <si>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</si>
  <si>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</si>
  <si>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</si>
  <si>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</si>
  <si>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</si>
  <si>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</si>
  <si>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</si>
  <si>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</si>
  <si>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</si>
  <si>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</si>
  <si>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</si>
  <si>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</si>
  <si>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</si>
  <si>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</si>
  <si>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</si>
  <si>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</si>
  <si>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</si>
  <si>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</si>
  <si>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</si>
  <si>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</si>
  <si>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</si>
  <si>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</si>
  <si>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</si>
  <si>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</si>
  <si>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</si>
  <si>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</si>
  <si>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</si>
  <si>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</si>
  <si>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</si>
  <si>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</si>
  <si>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</si>
  <si>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</si>
  <si>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</si>
  <si>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</si>
  <si>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</si>
  <si>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</si>
  <si>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</si>
  <si>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</si>
  <si>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</si>
  <si>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</si>
  <si>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</si>
  <si>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</si>
  <si>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</si>
  <si>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</si>
  <si>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</si>
  <si>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</si>
  <si>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</si>
  <si>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</si>
  <si>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</si>
  <si>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</si>
  <si>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</si>
  <si>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</si>
  <si>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</si>
  <si>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</si>
  <si>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</si>
  <si>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</si>
  <si>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</si>
  <si>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</si>
  <si>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</si>
  <si>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</si>
  <si>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</si>
  <si>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</si>
  <si>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</si>
  <si>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</si>
  <si>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</si>
  <si>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</si>
  <si>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</si>
  <si>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</si>
  <si>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</si>
  <si>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</si>
  <si>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</si>
  <si>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</si>
  <si>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</si>
  <si>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</si>
  <si>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</si>
  <si>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</si>
  <si>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</si>
  <si>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</si>
  <si>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</si>
  <si>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</si>
  <si>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</si>
  <si>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</si>
  <si>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</si>
  <si>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</si>
  <si>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</si>
  <si>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</si>
  <si>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</si>
  <si>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</si>
  <si>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</si>
  <si>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</si>
  <si>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</si>
  <si>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</si>
  <si>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</si>
  <si>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</si>
  <si>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</si>
  <si>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</si>
  <si>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</si>
  <si>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</si>
  <si>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</si>
  <si>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</si>
  <si>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</si>
  <si>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</si>
  <si>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</si>
  <si>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</si>
  <si>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</si>
  <si>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</si>
  <si>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</si>
  <si>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</si>
  <si>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</si>
  <si>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</si>
  <si>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</si>
  <si>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</si>
  <si>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</si>
  <si>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</si>
  <si>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</si>
  <si>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</si>
  <si>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</si>
  <si>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</si>
  <si>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</si>
  <si>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</si>
  <si>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</si>
  <si>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</si>
  <si>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</si>
  <si>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</si>
  <si>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</si>
  <si>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</si>
  <si>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</si>
  <si>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</si>
  <si>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</si>
  <si>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</si>
  <si>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</si>
  <si>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</si>
  <si>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</si>
  <si>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</si>
  <si>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</si>
  <si>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</si>
  <si>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</si>
  <si>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</si>
  <si>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</si>
  <si>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</si>
  <si>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</si>
  <si>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</si>
  <si>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</si>
  <si>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</si>
  <si>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</si>
  <si>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</si>
  <si>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</si>
  <si>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</si>
  <si>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</si>
  <si>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</si>
  <si>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</si>
  <si>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</si>
  <si>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</si>
  <si>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</si>
  <si>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</si>
  <si>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</si>
  <si>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</si>
  <si>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</si>
  <si>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</si>
  <si>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</si>
  <si>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</si>
  <si>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</si>
  <si>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</si>
  <si>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</si>
  <si>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</si>
  <si>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</si>
  <si>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</si>
  <si>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</si>
  <si>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</si>
  <si>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</si>
  <si>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</si>
  <si>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</si>
  <si>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</si>
  <si>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</si>
  <si>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</si>
  <si>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</si>
  <si>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</si>
  <si>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</si>
  <si>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</si>
  <si>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</si>
  <si>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</si>
  <si>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</si>
  <si>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</si>
  <si>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</si>
  <si>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</si>
  <si>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</si>
  <si>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</si>
  <si>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</si>
  <si>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</si>
  <si>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</si>
  <si>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</si>
  <si>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</si>
  <si>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</si>
  <si>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</si>
  <si>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</si>
  <si>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</si>
  <si>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</si>
  <si>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</si>
  <si>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</si>
  <si>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</si>
  <si>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</si>
  <si>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</si>
  <si>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</si>
  <si>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</si>
  <si>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</si>
  <si>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</si>
  <si>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</si>
  <si>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</si>
  <si>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</si>
  <si>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</si>
  <si>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</si>
  <si>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</si>
  <si>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</si>
  <si>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</si>
  <si>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</si>
  <si>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</si>
  <si>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</si>
  <si>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</si>
  <si>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</si>
  <si>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</si>
  <si>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</si>
  <si>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</si>
  <si>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</si>
  <si>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</si>
  <si>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</si>
  <si>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</si>
  <si>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</si>
  <si>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</si>
  <si>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</si>
  <si>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</si>
  <si>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</si>
  <si>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</si>
  <si>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</si>
  <si>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</si>
  <si>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</si>
  <si>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</si>
  <si>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</si>
  <si>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</si>
  <si>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</si>
  <si>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</si>
  <si>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</si>
  <si>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</si>
  <si>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</si>
  <si>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</si>
  <si>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</si>
  <si>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</si>
  <si>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</si>
  <si>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</si>
  <si>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</si>
  <si>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</si>
  <si>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</si>
  <si>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</si>
  <si>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</si>
  <si>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</si>
  <si>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</si>
  <si>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</si>
  <si>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</si>
  <si>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</si>
  <si>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</si>
  <si>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</si>
  <si>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</si>
  <si>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</si>
  <si>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</si>
  <si>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</si>
  <si>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</si>
  <si>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</si>
  <si>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</si>
  <si>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</si>
  <si>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</si>
  <si>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</si>
  <si>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</si>
  <si>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</si>
  <si>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</si>
  <si>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</si>
  <si>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</si>
  <si>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</si>
  <si>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</si>
  <si>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</si>
  <si>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</si>
  <si>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</si>
  <si>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</si>
  <si>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</si>
  <si>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</si>
  <si>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</si>
  <si>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</si>
  <si>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</si>
  <si>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</si>
  <si>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</si>
  <si>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</si>
  <si>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</si>
  <si>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</si>
  <si>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</si>
  <si>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</si>
  <si>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</si>
  <si>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</si>
  <si>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</si>
  <si>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</si>
  <si>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</si>
  <si>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</si>
  <si>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</si>
  <si>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</si>
  <si>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</si>
  <si>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</si>
  <si>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</si>
  <si>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</si>
  <si>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</si>
  <si>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</si>
  <si>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</si>
  <si>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</si>
  <si>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</si>
  <si>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</si>
  <si>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</si>
  <si>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</si>
  <si>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</si>
  <si>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</si>
  <si>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</si>
  <si>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</si>
  <si>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</si>
  <si>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</si>
  <si>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</si>
  <si>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</si>
  <si>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</si>
  <si>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</si>
  <si>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</si>
  <si>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</si>
  <si>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</si>
  <si>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</si>
  <si>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</si>
  <si>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</si>
  <si>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</si>
  <si>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</si>
  <si>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</si>
  <si>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</si>
  <si>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</si>
  <si>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</si>
  <si>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</si>
  <si>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</si>
  <si>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</si>
  <si>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</si>
  <si>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</si>
  <si>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</si>
  <si>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</si>
  <si>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</si>
  <si>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</si>
  <si>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</si>
  <si>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</si>
  <si>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</si>
  <si>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</si>
  <si>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</si>
  <si>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</si>
  <si>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</si>
  <si>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</si>
  <si>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</si>
  <si>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</si>
  <si>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</si>
  <si>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</si>
  <si>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</si>
  <si>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</si>
  <si>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</si>
  <si>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</si>
  <si>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</si>
  <si>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</si>
  <si>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</si>
  <si>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</si>
  <si>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</si>
  <si>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</si>
  <si>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</si>
  <si>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</si>
  <si>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</si>
  <si>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</si>
  <si>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</si>
  <si>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</si>
  <si>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</si>
  <si>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</si>
  <si>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</si>
  <si>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</si>
  <si>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</si>
  <si>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</si>
  <si>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</si>
  <si>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</si>
  <si>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</si>
  <si>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</si>
  <si>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</si>
  <si>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</si>
  <si>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</si>
  <si>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</si>
  <si>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</si>
  <si>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</si>
  <si>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</si>
  <si>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</si>
  <si>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</si>
  <si>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</si>
  <si>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</si>
  <si>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</si>
  <si>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</si>
  <si>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</si>
  <si>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</si>
  <si>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</si>
  <si>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</si>
  <si>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</si>
  <si>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</si>
  <si>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</si>
  <si>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</si>
  <si>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</si>
  <si>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</si>
  <si>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</si>
  <si>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</si>
  <si>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</si>
  <si>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</si>
  <si>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</si>
  <si>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</si>
  <si>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</si>
  <si>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</si>
  <si>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</si>
  <si>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</si>
  <si>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</si>
  <si>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</si>
  <si>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</si>
  <si>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</si>
  <si>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</si>
  <si>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</si>
  <si>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</si>
  <si>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</si>
  <si>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</si>
  <si>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</si>
  <si>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</si>
  <si>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</si>
  <si>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</si>
  <si>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</si>
  <si>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</si>
  <si>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</si>
  <si>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</si>
  <si>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</si>
  <si>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</si>
  <si>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</si>
  <si>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</si>
  <si>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</si>
  <si>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</si>
  <si>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</si>
  <si>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</si>
  <si>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</si>
  <si>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</si>
  <si>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</si>
  <si>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</si>
  <si>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</si>
  <si>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</si>
  <si>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</si>
  <si>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</si>
  <si>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</si>
  <si>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</si>
  <si>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</si>
  <si>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</si>
  <si>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</si>
  <si>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</si>
  <si>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</si>
  <si>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</si>
  <si>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</si>
  <si>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</si>
  <si>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</si>
  <si>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</si>
  <si>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</si>
  <si>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</si>
  <si>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</si>
  <si>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</si>
  <si>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</si>
  <si>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</si>
  <si>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</si>
  <si>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</si>
  <si>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</si>
  <si>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</si>
  <si>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</si>
  <si>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</si>
  <si>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</si>
  <si>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</si>
  <si>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</si>
  <si>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</si>
  <si>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</si>
  <si>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</si>
  <si>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</si>
  <si>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</si>
  <si>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</si>
  <si>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</si>
  <si>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</si>
  <si>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</si>
  <si>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</si>
  <si>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</si>
  <si>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</si>
  <si>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</si>
  <si>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</si>
  <si>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</si>
  <si>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</si>
  <si>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</si>
  <si>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</si>
  <si>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</si>
  <si>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</si>
  <si>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</si>
  <si>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</si>
  <si>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</si>
  <si>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</si>
  <si>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</si>
  <si>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</si>
  <si>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</si>
  <si>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</si>
  <si>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</si>
  <si>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</si>
  <si>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</si>
  <si>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</si>
  <si>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</si>
  <si>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</si>
  <si>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</si>
  <si>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</si>
  <si>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</si>
  <si>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</si>
  <si>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</si>
  <si>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</si>
  <si>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</si>
  <si>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</si>
  <si>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</si>
  <si>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</si>
  <si>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</si>
  <si>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</si>
  <si>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</si>
  <si>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</si>
  <si>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</si>
  <si>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</si>
  <si>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</si>
  <si>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</si>
  <si>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</si>
  <si>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</si>
  <si>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</si>
  <si>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</si>
  <si>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</si>
  <si>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</si>
  <si>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</si>
  <si>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</si>
  <si>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</si>
  <si>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</si>
  <si>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</si>
  <si>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</si>
  <si>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</si>
  <si>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</si>
  <si>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</si>
  <si>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</si>
  <si>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</si>
  <si>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</si>
  <si>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</si>
  <si>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</si>
  <si>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</si>
  <si>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</si>
  <si>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</si>
  <si>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</si>
  <si>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</si>
  <si>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</si>
  <si>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</si>
  <si>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</si>
  <si>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</si>
  <si>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</si>
  <si>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</si>
  <si>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</si>
  <si>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</si>
  <si>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</si>
  <si>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</si>
  <si>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</si>
  <si>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</si>
  <si>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</si>
  <si>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</si>
  <si>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</si>
  <si>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</si>
  <si>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</si>
  <si>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</si>
  <si>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</si>
  <si>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</si>
  <si>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</si>
  <si>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</si>
  <si>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</si>
  <si>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</si>
  <si>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</si>
  <si>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</si>
  <si>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</si>
  <si>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</si>
  <si>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</si>
  <si>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</si>
  <si>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</si>
  <si>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</si>
  <si>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</si>
  <si>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</si>
  <si>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</si>
  <si>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</si>
  <si>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</si>
  <si>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</si>
  <si>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</si>
  <si>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</si>
  <si>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</si>
  <si>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</si>
  <si>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</si>
  <si>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</si>
  <si>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</si>
  <si>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</si>
  <si>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</si>
  <si>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</si>
  <si>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</si>
  <si>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</si>
  <si>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</si>
  <si>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</si>
  <si>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</si>
  <si>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</si>
  <si>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</si>
  <si>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</si>
  <si>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</si>
  <si>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</si>
  <si>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</si>
  <si>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</si>
  <si>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</si>
  <si>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</si>
  <si>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</si>
  <si>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</si>
  <si>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</si>
  <si>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</si>
  <si>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</si>
  <si>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</si>
  <si>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</si>
  <si>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</si>
  <si>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</si>
  <si>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</si>
  <si>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</si>
  <si>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</si>
  <si>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</si>
  <si>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</si>
  <si>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</si>
  <si>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</si>
  <si>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</si>
  <si>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</si>
  <si>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</si>
  <si>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</si>
  <si>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</si>
  <si>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</si>
  <si>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</si>
  <si>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</si>
  <si>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</si>
  <si>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</si>
  <si>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</si>
  <si>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</si>
  <si>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</si>
  <si>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</si>
  <si>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</si>
  <si>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</si>
  <si>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</si>
  <si>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</si>
  <si>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</si>
  <si>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</si>
  <si>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</si>
  <si>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</si>
  <si>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</si>
  <si>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</si>
  <si>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</si>
  <si>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</si>
  <si>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</si>
  <si>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</si>
  <si>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</si>
  <si>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</si>
  <si>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</si>
  <si>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</si>
  <si>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</si>
  <si>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</si>
  <si>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</si>
  <si>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</si>
  <si>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</si>
  <si>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</si>
  <si>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</si>
  <si>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</si>
  <si>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</si>
  <si>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</si>
  <si>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</si>
  <si>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</si>
  <si>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</si>
  <si>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</si>
  <si>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</si>
  <si>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</si>
  <si>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</si>
  <si>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</si>
  <si>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</si>
  <si>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</si>
  <si>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</si>
  <si>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</si>
  <si>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</si>
  <si>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</si>
  <si>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</si>
  <si>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</si>
  <si>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</si>
  <si>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</si>
  <si>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</si>
  <si>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</si>
  <si>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</si>
  <si>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</si>
  <si>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</si>
  <si>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</si>
  <si>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</si>
  <si>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</si>
  <si>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</si>
  <si>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</si>
  <si>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</si>
  <si>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</si>
  <si>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</si>
  <si>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</si>
  <si>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</si>
  <si>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</si>
  <si>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</si>
  <si>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</si>
  <si>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</si>
  <si>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</si>
  <si>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</si>
  <si>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</si>
  <si>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</si>
  <si>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</si>
  <si>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</si>
  <si>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</si>
  <si>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</si>
  <si>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</si>
  <si>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</si>
  <si>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</si>
  <si>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</si>
  <si>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</si>
  <si>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</si>
  <si>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</si>
  <si>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</si>
  <si>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</si>
  <si>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</si>
  <si>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</si>
  <si>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</si>
  <si>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</si>
  <si>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</si>
  <si>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</si>
  <si>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</si>
  <si>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</si>
  <si>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</si>
  <si>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</si>
  <si>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</si>
  <si>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</si>
  <si>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</si>
  <si>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</si>
  <si>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</si>
  <si>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</si>
  <si>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</si>
  <si>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</si>
  <si>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</si>
  <si>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</si>
  <si>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</si>
  <si>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</si>
  <si>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</si>
  <si>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</si>
  <si>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</si>
  <si>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</si>
  <si>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</si>
  <si>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</si>
  <si>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</si>
  <si>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</si>
  <si>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</si>
  <si>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</si>
  <si>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</si>
  <si>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</si>
  <si>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</si>
  <si>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</si>
  <si>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</si>
  <si>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</si>
  <si>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</si>
  <si>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</si>
  <si>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</si>
  <si>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</si>
  <si>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</si>
  <si>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</si>
  <si>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</si>
  <si>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</si>
  <si>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</si>
  <si>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</si>
  <si>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</si>
  <si>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</si>
  <si>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</si>
  <si>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</si>
  <si>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</si>
  <si>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</si>
  <si>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</si>
  <si>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</si>
  <si>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</si>
  <si>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</si>
  <si>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</si>
  <si>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</si>
  <si>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</si>
  <si>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</si>
  <si>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</si>
  <si>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</si>
  <si>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</si>
  <si>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</si>
  <si>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</si>
  <si>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</si>
  <si>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</si>
  <si>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</si>
  <si>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</si>
  <si>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</si>
  <si>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</si>
  <si>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</si>
  <si>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</si>
  <si>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</si>
  <si>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</si>
  <si>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</si>
  <si>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</si>
  <si>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</si>
  <si>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</si>
  <si>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</si>
  <si>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</si>
  <si>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</si>
  <si>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</si>
  <si>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</si>
  <si>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</si>
  <si>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</si>
  <si>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</si>
  <si>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</si>
  <si>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</si>
  <si>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</si>
  <si>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</si>
  <si>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</si>
  <si>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</si>
  <si>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</si>
  <si>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</si>
  <si>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</si>
  <si>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</si>
  <si>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</si>
  <si>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</si>
  <si>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</si>
  <si>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</si>
  <si>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</si>
  <si>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</si>
  <si>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</si>
  <si>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</si>
  <si>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</si>
  <si>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</si>
  <si>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</si>
  <si>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</si>
  <si>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</si>
  <si>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</si>
  <si>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</si>
  <si>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</si>
  <si>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</si>
  <si>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</si>
  <si>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</si>
  <si>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</si>
  <si>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</si>
  <si>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</si>
  <si>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</si>
  <si>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</si>
  <si>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</si>
  <si>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</si>
  <si>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</si>
  <si>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</si>
  <si>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</si>
  <si>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</si>
  <si>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</si>
  <si>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</si>
  <si>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</si>
  <si>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</si>
  <si>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</si>
  <si>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</si>
  <si>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</si>
  <si>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</si>
  <si>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</si>
  <si>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</si>
  <si>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</si>
  <si>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</si>
  <si>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</si>
  <si>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</si>
  <si>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</si>
  <si>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</si>
  <si>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</si>
  <si>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</si>
  <si>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</si>
  <si>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</si>
  <si>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</si>
  <si>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</si>
  <si>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</si>
  <si>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</si>
  <si>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</si>
  <si>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</si>
  <si>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</si>
  <si>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</si>
  <si>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</si>
  <si>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</si>
  <si>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</si>
  <si>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</si>
  <si>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</si>
  <si>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</si>
  <si>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</si>
  <si>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</si>
  <si>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</si>
  <si>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</si>
  <si>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</si>
  <si>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</si>
  <si>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</si>
  <si>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</si>
  <si>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</si>
  <si>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</si>
  <si>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</si>
  <si>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</si>
  <si>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</si>
  <si>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</si>
  <si>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</si>
  <si>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</si>
  <si>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</si>
  <si>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</si>
  <si>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</si>
  <si>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</si>
  <si>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</si>
  <si>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</si>
  <si>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</si>
  <si>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</si>
  <si>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</si>
  <si>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</si>
  <si>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</si>
  <si>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</si>
  <si>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</si>
  <si>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</si>
  <si>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</si>
  <si>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</si>
  <si>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</si>
  <si>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</si>
  <si>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</si>
  <si>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</si>
  <si>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</si>
  <si>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</si>
  <si>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</si>
  <si>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</si>
  <si>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</si>
  <si>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</si>
  <si>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</si>
  <si>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</si>
  <si>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</si>
  <si>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</si>
  <si>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</si>
  <si>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</si>
  <si>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</si>
  <si>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</si>
  <si>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</si>
  <si>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</si>
  <si>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</si>
  <si>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</si>
  <si>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</si>
  <si>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</si>
  <si>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</si>
  <si>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</si>
  <si>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</si>
  <si>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</si>
  <si>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</si>
  <si>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</si>
  <si>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</si>
  <si>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</si>
  <si>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</si>
  <si>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</si>
  <si>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</si>
  <si>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</si>
  <si>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</si>
  <si>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</si>
  <si>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</si>
  <si>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</si>
  <si>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</si>
  <si>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</si>
  <si>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</si>
  <si>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</si>
  <si>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</si>
  <si>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</si>
  <si>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</si>
  <si>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</si>
  <si>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</si>
  <si>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</si>
  <si>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</si>
  <si>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</si>
  <si>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</si>
  <si>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</si>
  <si>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</si>
  <si>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</si>
  <si>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</si>
  <si>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</si>
  <si>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</si>
  <si>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</si>
  <si>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</si>
  <si>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</si>
  <si>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</si>
  <si>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</si>
  <si>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</si>
  <si>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</si>
  <si>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</si>
  <si>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</si>
  <si>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</si>
  <si>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</si>
  <si>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</si>
  <si>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</si>
  <si>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</si>
  <si>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</si>
  <si>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</si>
  <si>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</si>
  <si>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</si>
  <si>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</si>
  <si>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</si>
  <si>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</si>
  <si>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</si>
  <si>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</si>
  <si>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</si>
  <si>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</si>
  <si>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</si>
  <si>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</si>
  <si>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</si>
  <si>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</si>
  <si>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</si>
  <si>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</si>
  <si>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</si>
  <si>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</si>
  <si>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</si>
  <si>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</si>
  <si>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</si>
  <si>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</si>
  <si>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</si>
  <si>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</si>
  <si>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</si>
  <si>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</si>
  <si>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</si>
  <si>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</si>
  <si>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</si>
  <si>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</si>
  <si>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</si>
  <si>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</si>
  <si>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</si>
  <si>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</si>
  <si>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</si>
  <si>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</si>
  <si>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</si>
  <si>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</si>
  <si>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</si>
  <si>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</si>
  <si>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</si>
  <si>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</si>
  <si>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</si>
  <si>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</si>
  <si>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</si>
  <si>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</si>
  <si>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</si>
  <si>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</si>
  <si>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</si>
  <si>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</si>
  <si>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</si>
  <si>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</si>
  <si>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</si>
  <si>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</si>
  <si>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</si>
  <si>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</si>
  <si>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</si>
  <si>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</si>
  <si>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</si>
  <si>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</si>
  <si>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</si>
  <si>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</si>
  <si>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</si>
  <si>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</si>
  <si>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</si>
  <si>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</si>
  <si>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</si>
  <si>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</si>
  <si>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</si>
  <si>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</si>
  <si>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</si>
  <si>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</si>
  <si>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</si>
  <si>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</si>
  <si>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</si>
  <si>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</si>
  <si>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</si>
  <si>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</si>
  <si>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</si>
  <si>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</si>
  <si>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</si>
  <si>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</si>
  <si>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</si>
  <si>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</si>
  <si>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</si>
  <si>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</si>
  <si>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</si>
  <si>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</si>
  <si>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</si>
  <si>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</si>
  <si>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</si>
  <si>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</si>
  <si>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</si>
  <si>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</si>
  <si>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</si>
  <si>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</si>
  <si>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</si>
  <si>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</si>
  <si>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</si>
  <si>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</si>
  <si>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</si>
  <si>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</si>
  <si>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</si>
  <si>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</si>
  <si>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</si>
  <si>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</si>
  <si>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</si>
  <si>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</si>
  <si>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</si>
  <si>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</si>
  <si>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</si>
  <si>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</si>
  <si>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</si>
  <si>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</si>
  <si>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</si>
  <si>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</si>
  <si>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</si>
  <si>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</si>
  <si>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</si>
  <si>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</si>
  <si>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</si>
  <si>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</si>
  <si>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</si>
  <si>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</si>
  <si>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</si>
  <si>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</si>
  <si>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</si>
  <si>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</si>
  <si>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</si>
  <si>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</si>
  <si>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</si>
  <si>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</si>
  <si>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</si>
  <si>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</si>
  <si>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</si>
  <si>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</si>
  <si>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</si>
  <si>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</si>
  <si>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</si>
  <si>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</si>
  <si>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</si>
  <si>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</si>
  <si>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</si>
  <si>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</si>
  <si>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</si>
  <si>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</si>
  <si>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</si>
  <si>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</si>
  <si>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</si>
  <si>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</si>
  <si>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</si>
  <si>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</si>
  <si>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</si>
  <si>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</si>
  <si>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</si>
  <si>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</si>
  <si>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</si>
  <si>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</si>
  <si>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</si>
  <si>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</si>
  <si>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</si>
  <si>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</si>
  <si>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</si>
  <si>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</si>
  <si>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</si>
  <si>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</si>
  <si>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</si>
  <si>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</si>
  <si>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</si>
  <si>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</si>
  <si>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</si>
  <si>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</si>
  <si>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</si>
  <si>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</si>
  <si>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</si>
  <si>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</si>
  <si>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</si>
  <si>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</si>
  <si>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</si>
  <si>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</si>
  <si>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</si>
  <si>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</si>
  <si>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</si>
  <si>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</si>
  <si>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</si>
  <si>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</si>
  <si>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</si>
  <si>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</si>
  <si>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</si>
  <si>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</si>
  <si>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</si>
  <si>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</si>
  <si>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</si>
  <si>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</si>
  <si>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</si>
  <si>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</si>
  <si>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</si>
  <si>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</si>
  <si>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</si>
  <si>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</si>
  <si>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</si>
  <si>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</si>
  <si>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</si>
  <si>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</si>
  <si>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</si>
  <si>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</si>
  <si>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</si>
  <si>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</si>
  <si>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</si>
  <si>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</si>
  <si>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</si>
  <si>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</si>
  <si>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</si>
  <si>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</si>
  <si>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</si>
  <si>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</si>
  <si>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</si>
  <si>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</si>
  <si>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</si>
  <si>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</si>
  <si>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</si>
  <si>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</si>
  <si>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</si>
  <si>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</si>
  <si>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</si>
  <si>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</si>
  <si>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</si>
  <si>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</si>
  <si>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</si>
  <si>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</si>
  <si>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</si>
  <si>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</si>
  <si>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</si>
  <si>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</si>
  <si>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</si>
  <si>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</si>
  <si>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</si>
  <si>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</si>
  <si>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</si>
  <si>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</si>
  <si>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</si>
  <si>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</si>
  <si>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</si>
  <si>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</si>
  <si>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</si>
  <si>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</si>
  <si>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</si>
  <si>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</si>
  <si>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</si>
  <si>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</si>
  <si>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</si>
  <si>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</si>
  <si>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</si>
  <si>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</si>
  <si>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</si>
  <si>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</si>
  <si>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</si>
  <si>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</si>
  <si>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</si>
  <si>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</si>
  <si>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</si>
  <si>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</si>
  <si>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</si>
  <si>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</si>
  <si>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</si>
  <si>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</si>
  <si>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</si>
  <si>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</si>
  <si>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</si>
  <si>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</si>
  <si>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</si>
  <si>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</si>
  <si>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</si>
  <si>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</si>
  <si>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</si>
  <si>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</si>
  <si>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</si>
  <si>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</si>
  <si>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</si>
  <si>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</si>
  <si>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</si>
  <si>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</si>
  <si>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</si>
  <si>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</si>
  <si>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</si>
  <si>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</si>
  <si>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</si>
  <si>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</si>
  <si>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</si>
  <si>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</si>
  <si>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</si>
  <si>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</si>
  <si>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</si>
  <si>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</si>
  <si>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</si>
  <si>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</si>
  <si>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</si>
  <si>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</si>
  <si>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</si>
  <si>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</si>
  <si>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</si>
  <si>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</si>
  <si>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</si>
  <si>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</si>
  <si>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</si>
  <si>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</si>
  <si>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</si>
  <si>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</si>
  <si>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</si>
  <si>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</si>
  <si>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</si>
  <si>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</si>
  <si>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</si>
  <si>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</si>
  <si>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</si>
  <si>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</si>
  <si>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</si>
  <si>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</si>
  <si>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</si>
  <si>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</si>
  <si>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</si>
  <si>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</si>
  <si>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</si>
  <si>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</si>
  <si>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</si>
  <si>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</si>
  <si>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</si>
  <si>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</si>
  <si>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</si>
  <si>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</si>
  <si>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</si>
  <si>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</si>
  <si>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</si>
  <si>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</si>
  <si>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</si>
  <si>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</si>
  <si>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</si>
  <si>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</si>
  <si>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</si>
  <si>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</si>
  <si>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</si>
  <si>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</si>
  <si>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</si>
  <si>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</si>
  <si>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</si>
  <si>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</si>
  <si>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</si>
  <si>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</si>
  <si>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</si>
  <si>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</si>
  <si>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</si>
  <si>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</si>
  <si>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</si>
  <si>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</si>
  <si>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</si>
  <si>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</si>
  <si>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</si>
  <si>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</si>
  <si>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</si>
  <si>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</si>
  <si>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</si>
  <si>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</si>
  <si>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</si>
  <si>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</si>
  <si>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</si>
  <si>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</si>
  <si>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</si>
  <si>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</si>
  <si>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</si>
  <si>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</si>
  <si>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</si>
  <si>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</si>
  <si>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</si>
  <si>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</si>
  <si>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</si>
  <si>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</si>
  <si>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</si>
  <si>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</si>
  <si>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</si>
  <si>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</si>
  <si>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</si>
  <si>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</si>
  <si>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</si>
  <si>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</si>
  <si>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</si>
  <si>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</si>
  <si>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</si>
  <si>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</si>
  <si>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</si>
  <si>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</si>
  <si>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</si>
  <si>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</si>
  <si>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</si>
  <si>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</si>
  <si>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</si>
  <si>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</si>
  <si>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</si>
  <si>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</si>
  <si>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</si>
  <si>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</si>
  <si>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</si>
  <si>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</si>
  <si>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</si>
  <si>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</si>
  <si>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</si>
  <si>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</si>
  <si>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</si>
  <si>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</si>
  <si>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</si>
  <si>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</si>
  <si>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</si>
  <si>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</si>
  <si>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</si>
  <si>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</si>
  <si>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</si>
  <si>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</si>
  <si>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</si>
  <si>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</si>
  <si>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</si>
  <si>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</si>
  <si>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</si>
  <si>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</si>
  <si>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</si>
  <si>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</si>
  <si>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</si>
  <si>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</si>
  <si>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</si>
  <si>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</si>
  <si>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</si>
  <si>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</si>
  <si>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</si>
  <si>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</si>
  <si>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</si>
  <si>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</si>
  <si>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</si>
  <si>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</si>
  <si>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</si>
  <si>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</si>
  <si>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</si>
  <si>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</si>
  <si>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</si>
  <si>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</si>
  <si>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</si>
  <si>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</si>
  <si>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</si>
  <si>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</si>
  <si>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</si>
  <si>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</si>
  <si>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</si>
  <si>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</si>
  <si>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</si>
  <si>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</si>
  <si>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</si>
  <si>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</si>
  <si>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</si>
  <si>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</si>
  <si>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</si>
  <si>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</si>
  <si>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</si>
  <si>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</si>
  <si>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</si>
  <si>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</si>
  <si>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</si>
  <si>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</si>
  <si>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</si>
  <si>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</si>
  <si>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</si>
  <si>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</si>
  <si>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</si>
  <si>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</si>
  <si>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</si>
  <si>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</si>
  <si>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</si>
  <si>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</si>
  <si>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</si>
  <si>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</si>
  <si>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</si>
  <si>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</si>
  <si>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</si>
  <si>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</si>
  <si>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</si>
  <si>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</si>
  <si>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</si>
  <si>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</si>
  <si>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</si>
  <si>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</si>
  <si>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</si>
  <si>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</si>
  <si>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</si>
  <si>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</si>
  <si>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</si>
  <si>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</si>
  <si>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</si>
  <si>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</si>
  <si>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</si>
  <si>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</si>
  <si>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</si>
  <si>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</si>
  <si>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</si>
  <si>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</si>
  <si>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</si>
  <si>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</si>
  <si>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</si>
  <si>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</si>
  <si>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</si>
  <si>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</si>
  <si>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</si>
  <si>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</si>
  <si>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</si>
  <si>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</si>
  <si>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</si>
  <si>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</si>
  <si>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</si>
  <si>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</si>
  <si>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</si>
  <si>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</si>
  <si>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</si>
  <si>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</si>
  <si>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</si>
  <si>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</si>
  <si>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</si>
  <si>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</si>
  <si>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</si>
  <si>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</si>
  <si>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</si>
  <si>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</si>
  <si>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</si>
  <si>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</si>
  <si>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</si>
  <si>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</si>
  <si>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</si>
  <si>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</si>
  <si>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</si>
  <si>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</si>
  <si>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</si>
  <si>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</si>
  <si>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</si>
  <si>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</si>
  <si>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</si>
  <si>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</si>
  <si>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</si>
  <si>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</si>
  <si>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</si>
  <si>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</si>
  <si>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</si>
  <si>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</si>
  <si>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</si>
  <si>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</si>
  <si>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</si>
  <si>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</si>
  <si>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</si>
  <si>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</si>
  <si>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</si>
  <si>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</si>
  <si>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</si>
  <si>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</si>
  <si>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</si>
  <si>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</si>
  <si>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</si>
  <si>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</si>
  <si>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</si>
  <si>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</si>
  <si>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</si>
  <si>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</si>
  <si>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</si>
  <si>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</si>
  <si>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</si>
  <si>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</si>
  <si>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</si>
  <si>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</si>
  <si>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</si>
  <si>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</si>
  <si>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</si>
  <si>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</si>
  <si>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</si>
  <si>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</si>
  <si>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</si>
  <si>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</si>
  <si>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</si>
  <si>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</si>
  <si>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</si>
  <si>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</si>
  <si>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</si>
  <si>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</si>
  <si>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</si>
  <si>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</si>
  <si>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</si>
  <si>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</si>
  <si>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</si>
  <si>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</si>
  <si>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</si>
  <si>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</si>
  <si>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</si>
  <si>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</si>
  <si>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</si>
  <si>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</si>
  <si>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</si>
  <si>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</si>
  <si>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</si>
  <si>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</si>
  <si>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</si>
  <si>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</si>
  <si>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</si>
  <si>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</si>
  <si>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</si>
  <si>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</si>
  <si>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</si>
  <si>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</si>
  <si>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</si>
  <si>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</si>
  <si>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</si>
  <si>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</si>
  <si>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</si>
  <si>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</si>
  <si>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</si>
  <si>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</si>
  <si>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</si>
  <si>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</si>
  <si>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</si>
  <si>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</si>
  <si>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</si>
  <si>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</si>
  <si>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</si>
  <si>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</si>
  <si>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</si>
  <si>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</si>
  <si>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</si>
  <si>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</si>
  <si>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</si>
  <si>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</si>
  <si>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</si>
  <si>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</si>
  <si>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</si>
  <si>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</si>
  <si>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</si>
  <si>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</si>
  <si>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</si>
  <si>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</si>
  <si>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</si>
  <si>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</si>
  <si>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</si>
  <si>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</si>
  <si>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</si>
  <si>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</si>
  <si>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</si>
  <si>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</si>
  <si>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</si>
  <si>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</si>
  <si>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</si>
  <si>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</si>
  <si>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</si>
  <si>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</si>
  <si>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</si>
  <si>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</si>
  <si>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</si>
  <si>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</si>
  <si>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</si>
  <si>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</si>
  <si>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</si>
  <si>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</si>
  <si>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</si>
  <si>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</si>
  <si>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</si>
  <si>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</si>
  <si>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</si>
  <si>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</si>
  <si>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</si>
  <si>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</si>
  <si>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</si>
  <si>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</si>
  <si>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</si>
  <si>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</si>
  <si>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</si>
  <si>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</si>
  <si>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</si>
  <si>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</si>
  <si>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</si>
  <si>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</si>
  <si>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</si>
  <si>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</si>
  <si>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</si>
  <si>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</si>
  <si>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</si>
  <si>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</si>
  <si>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</si>
  <si>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</si>
  <si>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</si>
  <si>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</si>
  <si>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</si>
  <si>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</si>
  <si>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</si>
  <si>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</si>
  <si>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</si>
  <si>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</si>
  <si>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</si>
  <si>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</si>
  <si>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</si>
  <si>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</si>
  <si>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</si>
  <si>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</si>
  <si>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</si>
  <si>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</si>
  <si>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</si>
  <si>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</si>
  <si>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</si>
  <si>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</si>
  <si>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</si>
  <si>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</si>
  <si>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</si>
  <si>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</si>
  <si>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</si>
  <si>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</si>
  <si>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</si>
  <si>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</si>
  <si>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</si>
  <si>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</si>
  <si>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</si>
  <si>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</si>
  <si>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</si>
  <si>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</si>
  <si>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</si>
  <si>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</si>
  <si>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</si>
  <si>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</si>
  <si>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</si>
  <si>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</si>
  <si>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</si>
  <si>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</si>
  <si>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</si>
  <si>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</si>
  <si>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</si>
  <si>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</si>
  <si>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</si>
  <si>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</si>
  <si>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</si>
  <si>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</si>
  <si>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</si>
  <si>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</si>
  <si>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</si>
  <si>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</si>
  <si>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</si>
  <si>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</si>
  <si>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</si>
  <si>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</si>
  <si>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</si>
  <si>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</si>
  <si>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</si>
  <si>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</si>
  <si>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</si>
  <si>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</si>
  <si>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</si>
  <si>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</si>
  <si>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</si>
  <si>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</si>
  <si>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</si>
  <si>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</si>
  <si>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</si>
  <si>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</si>
  <si>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</si>
  <si>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</si>
  <si>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</si>
  <si>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</si>
  <si>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</si>
  <si>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</si>
  <si>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</si>
  <si>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</si>
  <si>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</si>
  <si>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</si>
  <si>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</si>
  <si>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</si>
  <si>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</si>
  <si>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</si>
  <si>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</si>
  <si>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</si>
  <si>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</si>
  <si>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</si>
  <si>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</si>
  <si>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</si>
  <si>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</si>
  <si>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</si>
  <si>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</si>
  <si>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</si>
  <si>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</si>
  <si>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</si>
  <si>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</si>
  <si>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</si>
  <si>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</si>
  <si>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</si>
  <si>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</si>
  <si>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</si>
  <si>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</si>
  <si>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</si>
  <si>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</si>
  <si>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</si>
  <si>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</si>
  <si>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</si>
  <si>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</si>
  <si>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</si>
  <si>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</si>
  <si>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</si>
  <si>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</si>
  <si>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</si>
  <si>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</si>
  <si>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</si>
  <si>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</si>
  <si>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</si>
  <si>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</si>
  <si>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</si>
  <si>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</si>
  <si>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</si>
  <si>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</si>
  <si>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</si>
  <si>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</si>
  <si>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</si>
  <si>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</si>
  <si>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</si>
  <si>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</si>
  <si>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</si>
  <si>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</si>
  <si>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</si>
  <si>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</si>
  <si>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</si>
  <si>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</si>
  <si>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</si>
  <si>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</si>
  <si>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</si>
  <si>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</si>
  <si>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</si>
  <si>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</si>
  <si>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</si>
  <si>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</si>
  <si>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</si>
  <si>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</si>
  <si>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</si>
  <si>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</si>
  <si>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</si>
  <si>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</si>
  <si>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</si>
  <si>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</si>
  <si>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</si>
  <si>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</si>
  <si>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</si>
  <si>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</si>
  <si>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</si>
  <si>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</si>
  <si>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</si>
  <si>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</si>
  <si>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</si>
  <si>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</si>
  <si>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</si>
  <si>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</si>
  <si>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</si>
  <si>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</si>
  <si>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</si>
  <si>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</si>
  <si>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</si>
  <si>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</si>
  <si>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</si>
  <si>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</si>
  <si>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</si>
  <si>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</si>
  <si>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</si>
  <si>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</si>
  <si>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</si>
  <si>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</si>
  <si>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</si>
  <si>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</si>
  <si>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</si>
  <si>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</si>
  <si>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</si>
  <si>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</si>
  <si>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</si>
  <si>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</si>
  <si>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</si>
  <si>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</si>
  <si>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</si>
  <si>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</si>
  <si>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</si>
  <si>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</si>
  <si>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</si>
  <si>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</si>
  <si>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</si>
  <si>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</si>
  <si>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</si>
  <si>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</si>
  <si>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</si>
  <si>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</si>
  <si>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</si>
  <si>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</si>
  <si>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</si>
  <si>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</si>
  <si>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</si>
  <si>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</si>
  <si>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</si>
  <si>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</si>
  <si>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</si>
  <si>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</si>
  <si>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</si>
  <si>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</si>
  <si>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</si>
  <si>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</si>
  <si>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</si>
  <si>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</si>
  <si>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</si>
  <si>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</si>
  <si>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</si>
  <si>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</si>
  <si>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</si>
  <si>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</si>
  <si>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</si>
  <si>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</si>
  <si>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</si>
  <si>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</si>
  <si>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</si>
  <si>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</si>
  <si>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</si>
  <si>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</si>
  <si>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</si>
  <si>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</si>
  <si>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</si>
  <si>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</si>
  <si>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</si>
  <si>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</si>
  <si>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</si>
  <si>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</si>
  <si>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</si>
  <si>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</si>
  <si>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</si>
  <si>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</si>
  <si>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</si>
  <si>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</si>
  <si>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</si>
  <si>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</si>
  <si>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</si>
  <si>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</si>
  <si>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</si>
  <si>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</si>
  <si>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</si>
  <si>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</si>
  <si>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</si>
  <si>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</si>
  <si>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</si>
  <si>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</si>
  <si>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</si>
  <si>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</si>
  <si>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</si>
  <si>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</si>
  <si>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</si>
  <si>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</si>
  <si>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</si>
  <si>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</si>
  <si>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</si>
  <si>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</si>
  <si>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</si>
  <si>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</si>
  <si>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</si>
  <si>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</si>
  <si>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</si>
  <si>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</si>
  <si>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</si>
  <si>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</si>
  <si>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</si>
  <si>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</si>
  <si>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</si>
  <si>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</si>
  <si>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</si>
  <si>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</si>
  <si>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</si>
  <si>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</si>
  <si>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</si>
  <si>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</si>
  <si>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</si>
  <si>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</si>
  <si>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</si>
  <si>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</si>
  <si>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</si>
  <si>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</si>
  <si>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</si>
  <si>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</si>
  <si>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</si>
  <si>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</si>
  <si>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</si>
  <si>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</si>
  <si>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</si>
  <si>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</si>
  <si>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</si>
  <si>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</si>
  <si>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</si>
  <si>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</si>
  <si>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</si>
  <si>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</si>
  <si>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</si>
  <si>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</si>
  <si>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</si>
  <si>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</si>
  <si>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</si>
  <si>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</si>
  <si>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</si>
  <si>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</si>
  <si>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</si>
  <si>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</si>
  <si>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</si>
  <si>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</si>
  <si>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</si>
  <si>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</si>
  <si>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</si>
  <si>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</si>
  <si>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</si>
  <si>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</si>
  <si>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</si>
  <si>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</si>
  <si>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</si>
  <si>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</si>
  <si>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</si>
  <si>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</si>
  <si>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</si>
  <si>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</si>
  <si>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</si>
  <si>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</si>
  <si>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</si>
  <si>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</si>
  <si>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</si>
  <si>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</si>
  <si>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</si>
  <si>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</si>
  <si>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</si>
  <si>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</si>
  <si>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</si>
  <si>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</si>
  <si>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</si>
  <si>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</si>
  <si>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</si>
  <si>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</si>
  <si>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</si>
  <si>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</si>
  <si>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</si>
  <si>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</si>
  <si>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</si>
  <si>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</si>
  <si>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</si>
  <si>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</si>
  <si>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</si>
  <si>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</si>
  <si>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</si>
  <si>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</si>
  <si>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</si>
  <si>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</si>
  <si>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</si>
  <si>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</si>
  <si>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</si>
  <si>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</si>
  <si>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</si>
  <si>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</si>
  <si>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</si>
  <si>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</si>
  <si>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</si>
  <si>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</si>
  <si>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</si>
  <si>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</si>
  <si>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</si>
  <si>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</si>
  <si>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</si>
  <si>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</si>
  <si>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</si>
  <si>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</si>
  <si>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</si>
  <si>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</si>
  <si>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</si>
  <si>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</si>
  <si>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</si>
  <si>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</si>
  <si>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</si>
  <si>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</si>
  <si>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</si>
  <si>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</si>
  <si>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</si>
  <si>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</si>
  <si>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</si>
  <si>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</si>
  <si>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</si>
  <si>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</si>
  <si>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</si>
  <si>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</si>
  <si>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</si>
  <si>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</si>
  <si>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</si>
  <si>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</si>
  <si>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</si>
  <si>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</si>
  <si>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</si>
  <si>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</si>
  <si>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</si>
  <si>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</si>
  <si>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</si>
  <si>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</si>
  <si>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</si>
  <si>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</si>
  <si>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</si>
  <si>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</si>
  <si>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</si>
  <si>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</si>
  <si>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</si>
  <si>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</si>
  <si>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</si>
  <si>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</si>
  <si>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</si>
  <si>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</si>
  <si>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</si>
  <si>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</si>
  <si>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</si>
  <si>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</si>
  <si>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</si>
  <si>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</si>
  <si>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</si>
  <si>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</si>
  <si>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</si>
  <si>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</si>
  <si>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</si>
  <si>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</si>
  <si>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</si>
  <si>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</si>
  <si>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</si>
  <si>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</si>
  <si>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</si>
  <si>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</si>
  <si>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</si>
  <si>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</si>
  <si>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</si>
  <si>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</si>
  <si>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</si>
  <si>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</si>
  <si>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</si>
  <si>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</si>
  <si>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</si>
  <si>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</si>
  <si>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</si>
  <si>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</si>
  <si>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</si>
  <si>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</si>
  <si>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</si>
  <si>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</si>
  <si>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</si>
  <si>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</si>
  <si>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</si>
  <si>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</si>
  <si>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</si>
  <si>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</si>
  <si>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</si>
  <si>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</si>
  <si>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</si>
  <si>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</si>
  <si>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</si>
  <si>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</si>
  <si>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</si>
  <si>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</si>
  <si>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</si>
  <si>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</si>
  <si>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</si>
  <si>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</si>
  <si>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</si>
  <si>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</si>
  <si>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</si>
  <si>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</si>
  <si>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</si>
  <si>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</si>
  <si>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</si>
  <si>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</si>
  <si>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</si>
  <si>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</si>
  <si>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</si>
  <si>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</si>
  <si>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</si>
  <si>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</si>
  <si>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</si>
  <si>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</si>
  <si>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</si>
  <si>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</si>
  <si>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</si>
  <si>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</si>
  <si>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</si>
  <si>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</si>
  <si>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</si>
  <si>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</si>
  <si>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</si>
  <si>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</si>
  <si>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</si>
  <si>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</si>
  <si>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</si>
  <si>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</si>
  <si>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</si>
  <si>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</si>
  <si>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</si>
  <si>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</si>
  <si>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</si>
  <si>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</si>
  <si>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</si>
  <si>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</si>
  <si>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</si>
  <si>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</si>
  <si>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</si>
  <si>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</si>
  <si>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</si>
  <si>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</si>
  <si>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</si>
  <si>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</si>
  <si>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</si>
  <si>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</si>
  <si>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</si>
  <si>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</si>
  <si>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</si>
  <si>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</si>
  <si>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</si>
  <si>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</si>
  <si>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</si>
  <si>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</si>
  <si>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</si>
  <si>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</si>
  <si>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</si>
  <si>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</si>
  <si>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</si>
  <si>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</si>
  <si>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</si>
  <si>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</si>
  <si>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</si>
  <si>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</si>
  <si>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</si>
  <si>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</si>
  <si>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</si>
  <si>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</si>
  <si>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</si>
  <si>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</si>
  <si>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</si>
  <si>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</si>
  <si>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</si>
  <si>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</si>
  <si>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</si>
  <si>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</si>
  <si>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</si>
  <si>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</si>
  <si>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</si>
  <si>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</si>
  <si>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</si>
  <si>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</si>
  <si>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</si>
  <si>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</si>
  <si>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</si>
  <si>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</si>
  <si>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</si>
  <si>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</si>
  <si>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</si>
  <si>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</si>
  <si>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</si>
  <si>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</si>
  <si>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</si>
  <si>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</si>
  <si>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</si>
  <si>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</si>
  <si>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</si>
  <si>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</si>
  <si>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</si>
  <si>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</si>
  <si>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</si>
  <si>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</si>
  <si>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</si>
  <si>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</si>
  <si>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</si>
  <si>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</si>
  <si>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</si>
  <si>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</si>
  <si>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</si>
  <si>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</si>
  <si>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</si>
  <si>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</si>
  <si>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</si>
  <si>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</si>
  <si>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</si>
  <si>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</si>
  <si>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</si>
  <si>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</si>
  <si>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</si>
  <si>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</si>
  <si>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</si>
  <si>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</si>
  <si>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</si>
  <si>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</si>
  <si>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</si>
  <si>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</si>
  <si>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</si>
  <si>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</si>
  <si>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</si>
  <si>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</si>
  <si>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</si>
  <si>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</si>
  <si>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</si>
  <si>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</si>
  <si>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</si>
  <si>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</si>
  <si>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</si>
  <si>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</si>
  <si>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</si>
  <si>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</si>
  <si>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</si>
  <si>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</si>
  <si>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</si>
  <si>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</si>
  <si>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</si>
  <si>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</si>
  <si>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</si>
  <si>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</si>
  <si>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</si>
  <si>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</si>
  <si>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</si>
  <si>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</si>
  <si>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</si>
  <si>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</si>
  <si>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</si>
  <si>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</si>
  <si>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</si>
  <si>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</si>
  <si>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</si>
  <si>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</si>
  <si>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</si>
  <si>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</si>
  <si>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</si>
  <si>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</si>
  <si>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</si>
  <si>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</si>
  <si>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</si>
  <si>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</si>
  <si>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</si>
  <si>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</si>
  <si>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</si>
  <si>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</si>
  <si>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</si>
  <si>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</si>
  <si>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</si>
  <si>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</si>
  <si>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</si>
  <si>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</si>
  <si>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</si>
  <si>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</si>
  <si>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</si>
  <si>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</si>
  <si>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</si>
  <si>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</si>
  <si>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</si>
  <si>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</si>
  <si>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</si>
  <si>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</si>
  <si>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</si>
  <si>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</si>
  <si>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</si>
  <si>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</si>
  <si>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</si>
  <si>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</si>
  <si>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</si>
  <si>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</si>
  <si>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</si>
  <si>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</si>
  <si>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</si>
  <si>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</si>
  <si>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</si>
  <si>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</si>
  <si>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</si>
  <si>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</si>
  <si>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</si>
  <si>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</si>
  <si>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</si>
  <si>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</si>
  <si>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</si>
  <si>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</si>
  <si>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</si>
  <si>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</si>
  <si>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</si>
  <si>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</si>
  <si>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</si>
  <si>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</si>
  <si>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</si>
  <si>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</si>
  <si>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</si>
  <si>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</si>
  <si>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</si>
  <si>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</si>
  <si>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</si>
  <si>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</si>
  <si>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</si>
  <si>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</si>
  <si>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</si>
  <si>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</si>
  <si>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</si>
  <si>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</si>
  <si>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</si>
  <si>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</si>
  <si>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</si>
  <si>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</si>
  <si>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</si>
  <si>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</si>
  <si>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</si>
  <si>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</si>
  <si>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</si>
  <si>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</si>
  <si>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</si>
  <si>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</si>
  <si>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</si>
  <si>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</si>
  <si>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</si>
  <si>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</si>
  <si>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</si>
  <si>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</si>
  <si>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</si>
  <si>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</si>
  <si>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</si>
  <si>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</si>
  <si>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</si>
  <si>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</si>
  <si>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</si>
  <si>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</si>
  <si>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</si>
  <si>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</si>
  <si>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</si>
  <si>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</si>
  <si>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</si>
  <si>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</si>
  <si>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</si>
  <si>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</si>
  <si>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</si>
  <si>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</si>
  <si>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</si>
  <si>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</si>
  <si>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</si>
  <si>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</si>
  <si>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</si>
  <si>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</si>
  <si>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</si>
  <si>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</si>
  <si>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</si>
  <si>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</si>
  <si>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</si>
  <si>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</si>
  <si>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</si>
  <si>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</si>
  <si>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</si>
  <si>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</si>
  <si>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</si>
  <si>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</si>
  <si>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</si>
  <si>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</si>
  <si>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</si>
  <si>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</si>
  <si>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</si>
  <si>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</si>
  <si>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</si>
  <si>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</si>
  <si>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</si>
  <si>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</si>
  <si>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</si>
  <si>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</si>
  <si>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</si>
  <si>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</si>
  <si>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</si>
  <si>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</si>
  <si>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</si>
  <si>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</si>
  <si>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</si>
  <si>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</si>
  <si>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</si>
  <si>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</si>
  <si>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</si>
  <si>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</si>
  <si>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</si>
  <si>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</si>
  <si>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</si>
  <si>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</si>
  <si>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</si>
  <si>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</si>
  <si>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</si>
  <si>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</si>
  <si>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</si>
  <si>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</si>
  <si>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</si>
  <si>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</si>
  <si>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</si>
  <si>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</si>
  <si>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</si>
  <si>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</si>
  <si>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</si>
  <si>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</si>
  <si>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</si>
  <si>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</si>
  <si>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</si>
  <si>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</si>
  <si>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</si>
  <si>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</si>
  <si>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</si>
  <si>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</si>
  <si>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</si>
  <si>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</si>
  <si>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</si>
  <si>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</si>
  <si>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</si>
  <si>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</si>
  <si>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</si>
  <si>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</si>
  <si>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</si>
  <si>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</si>
  <si>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</si>
  <si>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</si>
  <si>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</si>
  <si>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</si>
  <si>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</si>
  <si>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</si>
  <si>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</si>
  <si>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</si>
  <si>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</si>
  <si>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</si>
  <si>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</si>
  <si>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</si>
  <si>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</si>
  <si>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</si>
  <si>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</si>
  <si>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</si>
  <si>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</si>
  <si>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</si>
  <si>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</si>
  <si>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</si>
  <si>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</si>
  <si>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</si>
  <si>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</si>
  <si>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</si>
  <si>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</si>
  <si>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</si>
  <si>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</si>
  <si>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</si>
  <si>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</si>
  <si>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</si>
  <si>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</si>
  <si>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</si>
  <si>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</si>
  <si>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</si>
  <si>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</si>
  <si>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</si>
  <si>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</si>
  <si>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</si>
  <si>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</si>
  <si>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</si>
  <si>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</si>
  <si>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</si>
  <si>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</si>
  <si>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</si>
  <si>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</si>
  <si>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</si>
  <si>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</si>
  <si>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</si>
  <si>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</si>
  <si>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</si>
  <si>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</si>
  <si>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</si>
  <si>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</si>
  <si>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</si>
  <si>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</si>
  <si>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</si>
  <si>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</si>
  <si>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</si>
  <si>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</si>
  <si>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</si>
  <si>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</si>
  <si>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</si>
  <si>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</si>
  <si>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</si>
  <si>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</si>
  <si>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</si>
  <si>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</si>
  <si>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</si>
  <si>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</si>
  <si>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</si>
  <si>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</si>
  <si>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</si>
  <si>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</si>
  <si>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</si>
  <si>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</si>
  <si>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</si>
  <si>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</si>
  <si>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</si>
  <si>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</si>
  <si>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</si>
  <si>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</si>
  <si>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</si>
  <si>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</si>
  <si>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</si>
  <si>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</si>
  <si>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</si>
  <si>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</si>
  <si>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</si>
  <si>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</si>
  <si>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</si>
  <si>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</si>
  <si>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</si>
  <si>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</si>
  <si>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</si>
  <si>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</si>
  <si>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</si>
  <si>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</si>
  <si>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</si>
  <si>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</si>
  <si>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</si>
  <si>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</si>
  <si>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</si>
  <si>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</si>
  <si>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</si>
  <si>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</si>
  <si>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</si>
  <si>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</si>
  <si>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</si>
  <si>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</si>
  <si>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</si>
  <si>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</si>
  <si>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</si>
  <si>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</si>
  <si>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</si>
  <si>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</si>
  <si>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</si>
  <si>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</si>
  <si>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</si>
  <si>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</si>
  <si>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</si>
  <si>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</si>
  <si>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</si>
  <si>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</si>
  <si>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</si>
  <si>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</si>
  <si>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</si>
  <si>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</si>
  <si>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</si>
  <si>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</si>
  <si>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</si>
  <si>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</si>
  <si>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</si>
  <si>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</si>
  <si>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</si>
  <si>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</si>
  <si>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</si>
  <si>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</si>
  <si>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</si>
  <si>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</si>
  <si>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</si>
  <si>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</si>
  <si>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</si>
  <si>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</si>
  <si>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</si>
  <si>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</si>
  <si>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</si>
  <si>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</si>
  <si>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</si>
  <si>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</si>
  <si>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</si>
  <si>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</si>
  <si>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</si>
  <si>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</si>
  <si>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</si>
  <si>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</si>
  <si>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</si>
  <si>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</si>
  <si>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</si>
  <si>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</si>
  <si>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</si>
  <si>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</si>
  <si>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</si>
  <si>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</si>
  <si>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</si>
  <si>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</si>
  <si>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</si>
  <si>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</si>
  <si>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</si>
  <si>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</si>
  <si>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</si>
  <si>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</si>
  <si>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</si>
  <si>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</si>
  <si>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</si>
  <si>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</si>
  <si>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</si>
  <si>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</si>
  <si>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</si>
  <si>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</si>
  <si>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</si>
  <si>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</si>
  <si>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</si>
  <si>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</si>
  <si>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</si>
  <si>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</si>
  <si>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</si>
  <si>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</si>
  <si>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</si>
  <si>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</si>
  <si>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</si>
  <si>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</si>
  <si>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</si>
  <si>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</si>
  <si>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</si>
  <si>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</si>
  <si>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</si>
  <si>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</si>
  <si>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</si>
  <si>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</si>
  <si>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</si>
  <si>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</si>
  <si>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</si>
  <si>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</si>
  <si>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</si>
  <si>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</si>
  <si>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</si>
  <si>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</si>
  <si>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</si>
  <si>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</si>
  <si>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</si>
  <si>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</si>
  <si>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</si>
  <si>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</si>
  <si>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</si>
  <si>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</si>
  <si>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</si>
  <si>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</si>
  <si>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</si>
  <si>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</si>
  <si>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</si>
  <si>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</si>
  <si>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</si>
  <si>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</si>
  <si>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</si>
  <si>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</si>
  <si>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</si>
  <si>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</si>
  <si>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</si>
  <si>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</si>
  <si>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</si>
  <si>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</si>
  <si>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</si>
  <si>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</si>
  <si>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</si>
  <si>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</si>
  <si>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</si>
  <si>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</si>
  <si>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</si>
  <si>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</si>
  <si>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</si>
  <si>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</si>
  <si>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</si>
  <si>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</si>
  <si>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</si>
  <si>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</si>
  <si>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</si>
  <si>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</si>
  <si>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</si>
  <si>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</si>
  <si>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</si>
  <si>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</si>
  <si>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</si>
  <si>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</si>
  <si>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</si>
  <si>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</si>
  <si>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</si>
  <si>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</si>
  <si>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</si>
  <si>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</si>
  <si>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</si>
  <si>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</si>
  <si>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</si>
  <si>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</si>
  <si>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</si>
  <si>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</si>
  <si>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</si>
  <si>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</si>
  <si>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</si>
  <si>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</si>
  <si>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</si>
  <si>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</si>
  <si>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</si>
  <si>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</si>
  <si>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</si>
  <si>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</si>
  <si>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</si>
  <si>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</si>
  <si>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</si>
  <si>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</si>
  <si>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</si>
  <si>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</si>
  <si>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</si>
  <si>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</si>
  <si>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</si>
  <si>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</si>
  <si>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</si>
  <si>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</si>
  <si>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</si>
  <si>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</si>
  <si>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</si>
  <si>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</si>
  <si>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</si>
  <si>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</si>
  <si>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</si>
  <si>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</si>
  <si>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</si>
  <si>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</si>
  <si>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</si>
  <si>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</si>
  <si>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</si>
  <si>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</si>
  <si>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</si>
  <si>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</si>
  <si>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</si>
  <si>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</si>
  <si>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</si>
  <si>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</si>
  <si>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</si>
  <si>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</si>
  <si>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</si>
  <si>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</si>
  <si>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</si>
  <si>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</si>
  <si>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</si>
  <si>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</si>
  <si>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</si>
  <si>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</si>
  <si>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</si>
  <si>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</si>
  <si>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</si>
  <si>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</si>
  <si>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</si>
  <si>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</si>
  <si>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</si>
  <si>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</si>
  <si>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</si>
  <si>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</si>
  <si>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</si>
  <si>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</si>
  <si>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</si>
  <si>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</si>
  <si>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</si>
  <si>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</si>
  <si>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</si>
  <si>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</si>
  <si>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</si>
  <si>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</si>
  <si>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</si>
  <si>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</si>
  <si>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</si>
  <si>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</si>
  <si>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</si>
  <si>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</si>
  <si>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</si>
  <si>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</si>
  <si>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</si>
  <si>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</si>
  <si>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</si>
  <si>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</si>
  <si>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</si>
  <si>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</si>
  <si>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</si>
  <si>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</si>
  <si>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</si>
  <si>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</si>
  <si>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</si>
  <si>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</si>
  <si>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</si>
  <si>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</si>
  <si>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</si>
  <si>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</si>
  <si>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</si>
  <si>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</si>
  <si>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</si>
  <si>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</si>
  <si>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</si>
  <si>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</si>
  <si>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</si>
  <si>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</si>
  <si>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</si>
  <si>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</si>
  <si>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</si>
  <si>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</si>
  <si>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</si>
  <si>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</si>
  <si>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</si>
  <si>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</si>
  <si>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</si>
  <si>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</si>
  <si>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</si>
  <si>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</si>
  <si>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</si>
  <si>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</si>
  <si>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</si>
  <si>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</si>
  <si>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</si>
  <si>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</si>
  <si>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</si>
  <si>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</si>
  <si>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</si>
  <si>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</si>
  <si>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</si>
  <si>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</si>
  <si>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</si>
  <si>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</si>
  <si>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</si>
  <si>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</si>
  <si>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</si>
  <si>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</si>
  <si>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</si>
  <si>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</si>
  <si>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</si>
  <si>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</si>
  <si>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</si>
  <si>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</si>
  <si>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</si>
  <si>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</si>
  <si>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</si>
  <si>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</si>
  <si>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</si>
  <si>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</si>
  <si>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</si>
  <si>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</si>
  <si>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</si>
  <si>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</si>
  <si>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</si>
  <si>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</si>
  <si>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</si>
  <si>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</si>
  <si>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</si>
  <si>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</si>
  <si>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</si>
  <si>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</si>
  <si>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</si>
  <si>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</si>
  <si>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</si>
  <si>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</si>
  <si>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</si>
  <si>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</si>
  <si>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</si>
  <si>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</si>
  <si>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</si>
  <si>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</si>
  <si>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</si>
  <si>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</si>
  <si>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</si>
  <si>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</si>
  <si>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</si>
  <si>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</si>
  <si>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</si>
  <si>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</si>
  <si>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</si>
  <si>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</si>
  <si>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</si>
  <si>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</si>
  <si>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</si>
  <si>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</si>
  <si>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</si>
  <si>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</si>
  <si>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</si>
  <si>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</si>
  <si>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</si>
  <si>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</si>
  <si>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</si>
  <si>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</si>
  <si>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</si>
  <si>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</si>
  <si>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</si>
  <si>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</si>
  <si>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</si>
  <si>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</si>
  <si>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</si>
  <si>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</si>
  <si>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</si>
  <si>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</si>
  <si>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</si>
  <si>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</si>
  <si>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</si>
  <si>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</si>
  <si>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</si>
  <si>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</si>
  <si>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</si>
  <si>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</si>
  <si>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</si>
  <si>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</si>
  <si>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</si>
  <si>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</si>
  <si>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</si>
  <si>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</si>
  <si>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</si>
  <si>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</si>
  <si>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</si>
  <si>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</si>
  <si>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</si>
  <si>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</si>
  <si>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</si>
  <si>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</si>
  <si>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</si>
  <si>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</si>
  <si>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</si>
  <si>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</si>
  <si>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</si>
  <si>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</si>
  <si>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</si>
  <si>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</si>
  <si>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</si>
  <si>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</si>
  <si>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</si>
  <si>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</si>
  <si>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</si>
  <si>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</si>
  <si>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</si>
  <si>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</si>
  <si>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</si>
  <si>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</si>
  <si>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</si>
  <si>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</si>
  <si>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</si>
  <si>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</si>
  <si>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</si>
  <si>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</si>
  <si>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</si>
  <si>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</si>
  <si>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</si>
  <si>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</si>
  <si>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</si>
  <si>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</si>
  <si>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</si>
  <si>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</si>
  <si>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</si>
  <si>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</si>
  <si>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</si>
  <si>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</si>
  <si>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</si>
  <si>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</si>
  <si>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</si>
  <si>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</si>
  <si>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</si>
  <si>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</si>
  <si>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</si>
  <si>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</si>
  <si>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</si>
  <si>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</si>
  <si>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</si>
  <si>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</si>
  <si>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</si>
  <si>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</si>
  <si>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</si>
  <si>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</si>
  <si>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</si>
  <si>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</si>
  <si>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</si>
  <si>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</si>
  <si>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</si>
  <si>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</si>
  <si>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</si>
  <si>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</si>
  <si>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</si>
  <si>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</si>
  <si>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</si>
  <si>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</si>
  <si>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</si>
  <si>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</si>
  <si>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</si>
  <si>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</si>
  <si>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</si>
  <si>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</si>
  <si>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</si>
  <si>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</si>
  <si>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</si>
  <si>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</si>
  <si>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</si>
  <si>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</si>
  <si>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</si>
  <si>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</si>
  <si>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</si>
  <si>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</si>
  <si>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</si>
  <si>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</si>
  <si>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</si>
  <si>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</si>
  <si>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</si>
  <si>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</si>
  <si>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</si>
  <si>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</si>
  <si>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</si>
  <si>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</si>
  <si>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</si>
  <si>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</si>
  <si>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</si>
  <si>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</si>
  <si>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</si>
  <si>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</si>
  <si>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</si>
  <si>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</si>
  <si>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</si>
  <si>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</si>
  <si>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</si>
  <si>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</si>
  <si>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</si>
  <si>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</si>
  <si>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</si>
  <si>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</si>
  <si>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</si>
  <si>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</si>
  <si>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</si>
  <si>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</si>
  <si>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</si>
  <si>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</si>
  <si>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</si>
  <si>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</si>
  <si>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</si>
  <si>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</si>
  <si>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</si>
  <si>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</si>
  <si>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</si>
  <si>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</si>
  <si>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</si>
  <si>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</si>
  <si>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</si>
  <si>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</si>
  <si>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</si>
  <si>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</si>
  <si>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</si>
  <si>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</si>
  <si>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</si>
  <si>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</si>
  <si>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</si>
  <si>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</si>
  <si>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</si>
  <si>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</si>
  <si>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</si>
  <si>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</si>
  <si>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</si>
  <si>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</si>
  <si>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</si>
  <si>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</si>
  <si>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</si>
  <si>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</si>
  <si>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</si>
  <si>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</si>
  <si>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</si>
  <si>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</si>
  <si>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</si>
  <si>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</si>
  <si>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</si>
  <si>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</si>
  <si>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</si>
  <si>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</si>
  <si>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</si>
  <si>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</si>
  <si>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</si>
  <si>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</si>
  <si>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</si>
  <si>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</si>
  <si>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</si>
  <si>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</si>
  <si>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</si>
  <si>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</si>
  <si>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</si>
  <si>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</si>
  <si>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</si>
  <si>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</si>
  <si>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</si>
  <si>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</si>
  <si>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</si>
  <si>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</si>
  <si>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</si>
  <si>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</si>
  <si>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</si>
  <si>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</si>
  <si>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</si>
  <si>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</si>
  <si>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</si>
  <si>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</si>
  <si>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</si>
  <si>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</si>
  <si>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</si>
  <si>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</si>
  <si>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</si>
  <si>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</si>
  <si>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</si>
  <si>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</si>
  <si>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</si>
  <si>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</si>
  <si>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</si>
  <si>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</si>
  <si>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</si>
  <si>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</si>
  <si>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</si>
  <si>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</si>
  <si>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</si>
  <si>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</si>
  <si>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</si>
  <si>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</si>
  <si>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</si>
  <si>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</si>
  <si>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</si>
  <si>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</si>
  <si>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</si>
  <si>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</si>
  <si>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</si>
  <si>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</si>
  <si>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</si>
  <si>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</si>
  <si>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</si>
  <si>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</si>
  <si>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</si>
  <si>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</si>
  <si>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</si>
  <si>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</si>
  <si>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</si>
  <si>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</si>
  <si>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</si>
  <si>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</si>
  <si>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</si>
  <si>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</si>
  <si>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</si>
  <si>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</si>
  <si>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</si>
  <si>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</si>
  <si>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</si>
  <si>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</si>
  <si>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</si>
  <si>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</si>
  <si>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</si>
  <si>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</si>
  <si>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</si>
  <si>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</si>
  <si>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</si>
  <si>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</si>
  <si>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</si>
  <si>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</si>
  <si>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</si>
  <si>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</si>
  <si>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</si>
  <si>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</si>
  <si>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</si>
  <si>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</si>
  <si>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</si>
  <si>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</si>
  <si>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</si>
  <si>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</si>
  <si>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</si>
  <si>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</si>
  <si>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</si>
  <si>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</si>
  <si>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</si>
  <si>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</si>
  <si>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</si>
  <si>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</si>
  <si>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</si>
  <si>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</si>
  <si>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</si>
  <si>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</si>
  <si>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</si>
  <si>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</si>
  <si>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</si>
  <si>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</si>
  <si>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</si>
  <si>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</si>
  <si>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</si>
  <si>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</si>
  <si>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</si>
  <si>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</si>
  <si>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</si>
  <si>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</si>
  <si>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</si>
  <si>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</si>
  <si>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</si>
  <si>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</si>
  <si>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</si>
  <si>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</si>
  <si>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</si>
  <si>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</si>
  <si>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</si>
  <si>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</si>
  <si>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</si>
  <si>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</si>
  <si>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</si>
  <si>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</si>
  <si>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</si>
  <si>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</si>
  <si>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</si>
  <si>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</si>
  <si>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</si>
  <si>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</si>
  <si>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</si>
  <si>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</si>
  <si>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</si>
  <si>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</si>
  <si>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</si>
  <si>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</si>
  <si>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</si>
  <si>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</si>
  <si>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</si>
  <si>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</si>
  <si>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</si>
  <si>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</si>
  <si>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</si>
  <si>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</si>
  <si>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</si>
  <si>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</si>
  <si>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</si>
  <si>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</si>
  <si>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</si>
  <si>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</si>
  <si>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</si>
  <si>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</si>
  <si>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</si>
  <si>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</si>
  <si>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</si>
  <si>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</si>
  <si>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</si>
  <si>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</si>
  <si>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</si>
  <si>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</si>
  <si>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</si>
  <si>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</si>
  <si>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</si>
  <si>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</si>
  <si>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</si>
  <si>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</si>
  <si>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</si>
  <si>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</si>
  <si>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</si>
  <si>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</si>
  <si>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</si>
  <si>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</si>
  <si>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</si>
  <si>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</si>
  <si>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</si>
  <si>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</si>
  <si>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</si>
  <si>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</si>
  <si>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</si>
  <si>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</si>
  <si>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</si>
  <si>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</si>
  <si>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</si>
  <si>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</si>
  <si>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</si>
  <si>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</si>
  <si>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</si>
  <si>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</si>
  <si>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</si>
  <si>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</si>
  <si>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</si>
  <si>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</si>
  <si>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</si>
  <si>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</si>
  <si>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</si>
  <si>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</si>
  <si>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</si>
  <si>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</si>
  <si>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</si>
  <si>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</si>
  <si>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</si>
  <si>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</si>
  <si>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</si>
  <si>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</si>
  <si>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</si>
  <si>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</si>
  <si>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</si>
  <si>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</si>
  <si>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</si>
  <si>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</si>
  <si>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</si>
  <si>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</si>
  <si>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</si>
  <si>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</si>
  <si>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</si>
  <si>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</si>
  <si>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</si>
  <si>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</si>
  <si>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</si>
  <si>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</si>
  <si>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</si>
  <si>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</si>
  <si>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</si>
  <si>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</si>
  <si>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</si>
  <si>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</si>
  <si>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</si>
  <si>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</si>
  <si>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</si>
  <si>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</si>
  <si>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</si>
  <si>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</si>
  <si>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</si>
  <si>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</si>
  <si>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</si>
  <si>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</si>
  <si>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</si>
  <si>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</si>
  <si>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</si>
  <si>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</si>
  <si>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</si>
  <si>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</si>
  <si>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</si>
  <si>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</si>
  <si>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</si>
  <si>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</si>
  <si>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</si>
  <si>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</si>
  <si>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</si>
  <si>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</si>
  <si>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</si>
  <si>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</si>
  <si>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</si>
  <si>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</si>
  <si>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</si>
  <si>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</si>
  <si>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</si>
  <si>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</si>
  <si>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</si>
  <si>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</si>
  <si>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</si>
  <si>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</si>
  <si>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</si>
  <si>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</si>
  <si>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</si>
  <si>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</si>
  <si>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</si>
  <si>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</si>
  <si>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</si>
  <si>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</si>
  <si>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</si>
  <si>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</si>
  <si>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</si>
  <si>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</si>
  <si>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</si>
  <si>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</si>
  <si>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</si>
  <si>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</si>
  <si>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</si>
  <si>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</si>
  <si>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</si>
  <si>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</si>
  <si>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</si>
  <si>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</si>
  <si>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</si>
  <si>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</si>
  <si>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</si>
  <si>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</si>
  <si>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</si>
  <si>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</si>
  <si>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</si>
  <si>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</si>
  <si>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</si>
  <si>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</si>
  <si>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</si>
  <si>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</si>
  <si>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</si>
  <si>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</si>
  <si>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</si>
  <si>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</si>
  <si>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</si>
  <si>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</si>
  <si>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</si>
  <si>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</si>
  <si>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</si>
  <si>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</si>
  <si>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</si>
  <si>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</si>
  <si>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</si>
  <si>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</si>
  <si>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</si>
  <si>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</si>
  <si>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</si>
  <si>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</si>
  <si>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</si>
  <si>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</si>
  <si>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</si>
  <si>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</si>
  <si>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</si>
  <si>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</si>
  <si>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</si>
  <si>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</si>
  <si>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</si>
  <si>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</si>
  <si>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</si>
  <si>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</si>
  <si>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</si>
  <si>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</si>
  <si>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</si>
  <si>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</si>
  <si>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</si>
  <si>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</si>
  <si>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</si>
  <si>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</si>
  <si>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</si>
  <si>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</si>
  <si>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</si>
  <si>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</si>
  <si>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</si>
  <si>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</si>
  <si>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</si>
  <si>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</si>
  <si>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</si>
  <si>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</si>
  <si>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</si>
  <si>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</si>
  <si>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</si>
  <si>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</si>
  <si>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</si>
  <si>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</si>
  <si>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</si>
  <si>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</si>
  <si>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</si>
  <si>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</si>
  <si>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</si>
  <si>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</si>
  <si>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</si>
  <si>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</si>
  <si>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</si>
  <si>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</si>
  <si>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</si>
  <si>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</si>
  <si>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</si>
  <si>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</si>
  <si>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</si>
  <si>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</si>
  <si>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</si>
  <si>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</si>
  <si>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</si>
  <si>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</si>
  <si>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</si>
  <si>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</si>
  <si>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</si>
  <si>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</si>
  <si>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</si>
  <si>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</si>
  <si>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</si>
  <si>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</si>
  <si>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</si>
  <si>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</si>
  <si>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</si>
  <si>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</si>
  <si>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</si>
  <si>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</si>
  <si>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</si>
  <si>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</si>
  <si>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</si>
  <si>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</si>
  <si>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</si>
  <si>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</si>
  <si>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</si>
  <si>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</si>
  <si>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</si>
  <si>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</si>
  <si>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</si>
  <si>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</si>
  <si>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</si>
  <si>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</si>
  <si>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</si>
  <si>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</si>
  <si>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</si>
  <si>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</si>
  <si>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</si>
  <si>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</si>
  <si>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</si>
  <si>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</si>
  <si>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</si>
  <si>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</si>
  <si>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</si>
  <si>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</si>
  <si>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</si>
  <si>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</si>
  <si>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</si>
  <si>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</si>
  <si>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</si>
  <si>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</si>
  <si>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</si>
  <si>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</si>
  <si>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</si>
  <si>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</si>
  <si>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</si>
  <si>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</si>
  <si>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</si>
  <si>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</si>
  <si>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</si>
  <si>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</si>
  <si>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</si>
  <si>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</si>
  <si>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</si>
  <si>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</si>
  <si>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</si>
  <si>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</si>
  <si>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</si>
  <si>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</si>
  <si>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</si>
  <si>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</si>
  <si>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</si>
  <si>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</si>
  <si>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</si>
  <si>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</si>
  <si>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</si>
  <si>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</si>
  <si>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</si>
  <si>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</si>
  <si>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</si>
  <si>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</si>
  <si>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</si>
  <si>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</si>
  <si>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</si>
  <si>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</si>
  <si>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</si>
  <si>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</si>
  <si>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</si>
  <si>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</si>
  <si>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</si>
  <si>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</si>
  <si>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</si>
  <si>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</si>
  <si>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</si>
  <si>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</si>
  <si>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</si>
  <si>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</si>
  <si>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</si>
  <si>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</si>
  <si>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</si>
  <si>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</si>
  <si>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</si>
  <si>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</si>
  <si>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</si>
  <si>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</si>
  <si>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</si>
  <si>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</si>
  <si>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</si>
  <si>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</si>
  <si>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</si>
  <si>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</si>
  <si>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</si>
  <si>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</si>
  <si>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</si>
  <si>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</si>
  <si>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</si>
  <si>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</si>
  <si>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</si>
  <si>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</si>
  <si>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</si>
  <si>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</si>
  <si>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</si>
  <si>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</si>
  <si>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</si>
  <si>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</si>
  <si>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</si>
  <si>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</si>
  <si>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</si>
  <si>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</si>
  <si>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</si>
  <si>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</si>
  <si>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</si>
  <si>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</si>
  <si>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</si>
  <si>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</si>
  <si>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</si>
  <si>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</si>
  <si>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</si>
  <si>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</si>
  <si>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</si>
  <si>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</si>
  <si>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</si>
  <si>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</si>
  <si>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</si>
  <si>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</si>
  <si>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</si>
  <si>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</si>
  <si>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</si>
  <si>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</si>
  <si>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</si>
  <si>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</si>
  <si>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</si>
  <si>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</si>
  <si>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</si>
  <si>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</si>
  <si>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</si>
  <si>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</si>
  <si>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</si>
  <si>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</si>
  <si>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</si>
  <si>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</si>
  <si>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</si>
  <si>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</si>
  <si>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</si>
  <si>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</si>
  <si>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</si>
  <si>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</si>
  <si>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</si>
  <si>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</si>
  <si>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</si>
  <si>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</si>
  <si>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</si>
  <si>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</si>
  <si>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</si>
  <si>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</si>
  <si>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</si>
  <si>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</si>
  <si>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</si>
  <si>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</si>
  <si>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</si>
  <si>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</si>
  <si>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</si>
  <si>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</si>
  <si>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</si>
  <si>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</si>
  <si>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</si>
  <si>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</si>
  <si>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</si>
  <si>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</si>
  <si>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</si>
  <si>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</si>
  <si>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</si>
  <si>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</si>
  <si>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</si>
  <si>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</si>
  <si>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</si>
  <si>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</si>
  <si>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</si>
  <si>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</si>
  <si>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</si>
  <si>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</si>
  <si>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</si>
  <si>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</si>
  <si>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</si>
  <si>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</si>
  <si>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</si>
  <si>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</si>
  <si>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</si>
  <si>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</si>
  <si>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</si>
  <si>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</si>
  <si>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</si>
  <si>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</si>
  <si>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</si>
  <si>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</si>
  <si>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</si>
  <si>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</si>
  <si>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</si>
  <si>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</si>
  <si>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</si>
  <si>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</si>
  <si>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</si>
  <si>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</si>
  <si>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</si>
  <si>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</si>
  <si>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</si>
  <si>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</si>
  <si>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</si>
  <si>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</si>
  <si>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</si>
  <si>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</si>
  <si>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</si>
  <si>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</si>
  <si>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</si>
  <si>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</si>
  <si>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</si>
  <si>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</si>
  <si>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</si>
  <si>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</si>
  <si>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</si>
  <si>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</si>
  <si>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</si>
  <si>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</si>
  <si>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</si>
  <si>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</si>
  <si>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</si>
  <si>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</si>
  <si>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</si>
  <si>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</si>
  <si>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</si>
  <si>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</si>
  <si>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</si>
  <si>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</si>
  <si>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</si>
  <si>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</si>
  <si>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</si>
  <si>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</si>
  <si>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</si>
  <si>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</si>
  <si>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</si>
  <si>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</si>
  <si>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</si>
  <si>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</si>
  <si>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</si>
  <si>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</si>
  <si>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</si>
  <si>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</si>
  <si>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</si>
  <si>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</si>
  <si>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</si>
  <si>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</si>
  <si>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</si>
  <si>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</si>
  <si>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</si>
  <si>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</si>
  <si>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</si>
  <si>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</si>
  <si>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</si>
  <si>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</si>
  <si>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</si>
  <si>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</si>
  <si>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</si>
  <si>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</si>
  <si>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</si>
  <si>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</si>
  <si>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</si>
  <si>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</si>
  <si>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</si>
  <si>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</si>
  <si>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</si>
  <si>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</si>
  <si>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</si>
  <si>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</si>
  <si>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</si>
  <si>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</si>
  <si>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</si>
  <si>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</si>
  <si>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</si>
  <si>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</si>
  <si>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</si>
  <si>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</si>
  <si>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</si>
  <si>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</si>
  <si>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</si>
  <si>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</si>
  <si>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</si>
  <si>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</si>
  <si>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</si>
  <si>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</si>
  <si>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</si>
  <si>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</si>
  <si>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</si>
  <si>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</si>
  <si>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</si>
  <si>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</si>
  <si>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</si>
  <si>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</si>
  <si>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</si>
  <si>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</si>
  <si>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</si>
  <si>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</si>
  <si>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</si>
  <si>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</si>
  <si>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</si>
  <si>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</si>
  <si>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</si>
  <si>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</si>
  <si>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</si>
  <si>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</si>
  <si>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</si>
  <si>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</si>
  <si>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</si>
  <si>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</si>
  <si>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</si>
  <si>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</si>
  <si>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</si>
  <si>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</si>
  <si>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</si>
  <si>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</si>
  <si>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</si>
  <si>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</si>
  <si>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</si>
  <si>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</si>
  <si>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</si>
  <si>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</si>
  <si>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</si>
  <si>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</si>
  <si>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</si>
  <si>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</si>
  <si>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</si>
  <si>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</si>
  <si>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</si>
  <si>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</si>
  <si>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</si>
  <si>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</si>
  <si>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</si>
  <si>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</si>
  <si>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</si>
  <si>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</si>
  <si>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</si>
  <si>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</si>
  <si>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</si>
  <si>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</si>
  <si>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</si>
  <si>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</si>
  <si>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</si>
  <si>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</si>
  <si>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</si>
  <si>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</si>
  <si>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</si>
  <si>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</si>
  <si>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</si>
  <si>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</si>
  <si>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</si>
  <si>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</si>
  <si>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</si>
  <si>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</si>
  <si>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</si>
  <si>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</si>
  <si>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</si>
  <si>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</si>
  <si>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</si>
  <si>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</si>
  <si>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</si>
  <si>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</si>
  <si>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</si>
  <si>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</si>
  <si>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</si>
  <si>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</si>
  <si>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</si>
  <si>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</si>
  <si>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</si>
  <si>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</si>
  <si>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</si>
  <si>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</si>
  <si>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</si>
  <si>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</si>
  <si>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</si>
  <si>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</si>
  <si>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</si>
  <si>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</si>
  <si>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</si>
  <si>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</si>
  <si>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</si>
  <si>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</si>
  <si>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</si>
  <si>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</si>
  <si>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</si>
  <si>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</si>
  <si>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</si>
  <si>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</si>
  <si>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</si>
  <si>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</si>
  <si>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</si>
  <si>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</si>
  <si>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</si>
  <si>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</si>
  <si>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</si>
  <si>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</si>
  <si>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</si>
  <si>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</si>
  <si>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</si>
  <si>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</si>
  <si>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</si>
  <si>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</si>
  <si>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</si>
  <si>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</si>
  <si>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</si>
  <si>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</si>
  <si>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</si>
  <si>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</si>
  <si>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</si>
  <si>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</si>
  <si>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</si>
  <si>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</si>
  <si>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</si>
  <si>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</si>
  <si>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</si>
  <si>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</si>
  <si>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</si>
  <si>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</si>
  <si>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</si>
  <si>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</si>
  <si>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</si>
  <si>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</si>
  <si>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</si>
  <si>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</si>
  <si>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</si>
  <si>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</si>
  <si>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</si>
  <si>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</si>
  <si>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</si>
  <si>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</si>
  <si>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</si>
  <si>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</si>
  <si>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</si>
  <si>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</si>
  <si>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</si>
  <si>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</si>
  <si>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</si>
  <si>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</si>
  <si>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</si>
  <si>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</si>
  <si>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</si>
  <si>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</si>
  <si>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</si>
  <si>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</si>
  <si>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</si>
  <si>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</si>
  <si>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</si>
  <si>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</si>
  <si>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</si>
  <si>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</si>
  <si>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</si>
  <si>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</si>
  <si>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</si>
  <si>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</si>
  <si>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</si>
  <si>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</si>
  <si>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</si>
  <si>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</si>
  <si>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</si>
  <si>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</si>
  <si>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</si>
  <si>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</si>
  <si>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</si>
  <si>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</si>
  <si>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</si>
  <si>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</si>
  <si>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</si>
  <si>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</si>
  <si>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</si>
  <si>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</si>
  <si>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</si>
  <si>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</si>
  <si>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</si>
  <si>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</si>
  <si>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</si>
  <si>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</si>
  <si>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</si>
  <si>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</si>
  <si>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</si>
  <si>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</si>
  <si>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</si>
  <si>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</si>
  <si>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</si>
  <si>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</si>
  <si>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</si>
  <si>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</si>
  <si>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</si>
  <si>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</si>
  <si>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</si>
  <si>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</si>
  <si>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</si>
  <si>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</si>
  <si>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</si>
  <si>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</si>
  <si>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</si>
  <si>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</si>
  <si>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</si>
  <si>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</si>
  <si>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</si>
  <si>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</si>
  <si>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</si>
  <si>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</si>
  <si>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</si>
  <si>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</si>
  <si>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</si>
  <si>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</si>
  <si>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</si>
  <si>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</si>
  <si>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</si>
  <si>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</si>
  <si>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</si>
  <si>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</si>
  <si>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</si>
  <si>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</si>
  <si>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</si>
  <si>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</si>
  <si>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</si>
  <si>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</si>
  <si>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</si>
  <si>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</si>
  <si>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</si>
  <si>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</si>
  <si>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</si>
  <si>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</si>
  <si>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</si>
  <si>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</si>
  <si>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</si>
  <si>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</si>
  <si>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</si>
  <si>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</si>
  <si>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</si>
  <si>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</si>
  <si>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</si>
  <si>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</si>
  <si>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</si>
  <si>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</si>
  <si>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</si>
  <si>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</si>
  <si>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</si>
  <si>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</si>
  <si>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</si>
  <si>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</si>
  <si>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</si>
  <si>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</si>
  <si>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</si>
  <si>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</si>
  <si>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</si>
  <si>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</si>
  <si>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</si>
  <si>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</si>
  <si>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</si>
  <si>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</si>
  <si>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</si>
  <si>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</si>
  <si>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</si>
  <si>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</si>
  <si>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</si>
  <si>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</si>
  <si>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</si>
  <si>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</si>
  <si>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</si>
  <si>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</si>
  <si>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</si>
  <si>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</si>
  <si>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</si>
  <si>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</si>
  <si>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</si>
  <si>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</si>
  <si>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</si>
  <si>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</si>
  <si>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</si>
  <si>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</si>
  <si>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</si>
  <si>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</si>
  <si>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</si>
  <si>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</si>
  <si>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</si>
  <si>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</si>
  <si>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</si>
  <si>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</si>
  <si>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</si>
  <si>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</si>
  <si>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</si>
  <si>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</si>
  <si>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</si>
  <si>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</si>
  <si>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</si>
  <si>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</si>
  <si>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</si>
  <si>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</si>
  <si>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</si>
  <si>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</si>
  <si>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</si>
  <si>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</si>
  <si>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</si>
  <si>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</si>
  <si>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</si>
  <si>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</si>
  <si>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</si>
  <si>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</si>
  <si>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</si>
  <si>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</si>
  <si>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</si>
  <si>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</si>
  <si>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</si>
  <si>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</si>
  <si>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</si>
  <si>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</si>
  <si>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</si>
  <si>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</si>
  <si>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</si>
  <si>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</si>
  <si>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</si>
  <si>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</si>
  <si>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</si>
  <si>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</si>
  <si>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</si>
  <si>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</si>
  <si>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</si>
  <si>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</si>
  <si>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</si>
  <si>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</si>
  <si>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</si>
  <si>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</si>
  <si>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</si>
  <si>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</si>
  <si>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</si>
  <si>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</si>
  <si>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</si>
  <si>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</si>
  <si>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</si>
  <si>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</si>
  <si>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</si>
  <si>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</si>
  <si>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</si>
  <si>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</si>
  <si>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</si>
  <si>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</si>
  <si>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</si>
  <si>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</si>
  <si>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</si>
  <si>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</si>
  <si>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</si>
  <si>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</si>
  <si>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</si>
  <si>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</si>
  <si>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</si>
  <si>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</si>
  <si>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</si>
  <si>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</si>
  <si>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</si>
  <si>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</si>
  <si>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</si>
  <si>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</si>
  <si>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</si>
  <si>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</si>
  <si>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</si>
  <si>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</si>
  <si>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</si>
  <si>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</si>
  <si>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</si>
  <si>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</si>
  <si>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</si>
  <si>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</si>
  <si>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</si>
  <si>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</si>
  <si>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</si>
  <si>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</si>
  <si>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</si>
  <si>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</si>
  <si>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</si>
  <si>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</si>
  <si>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</si>
  <si>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</si>
  <si>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</si>
  <si>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</si>
  <si>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</si>
  <si>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</si>
  <si>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</si>
  <si>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</si>
  <si>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</si>
  <si>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</si>
  <si>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</si>
  <si>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</si>
  <si>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</si>
  <si>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</si>
  <si>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</si>
  <si>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</si>
  <si>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</si>
  <si>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</si>
  <si>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</si>
  <si>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</si>
  <si>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</si>
  <si>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</si>
  <si>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</si>
  <si>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</si>
  <si>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</si>
  <si>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</si>
  <si>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</si>
  <si>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</si>
  <si>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</si>
  <si>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</si>
  <si>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</si>
  <si>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</si>
  <si>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</si>
  <si>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</si>
  <si>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</si>
  <si>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</si>
  <si>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</si>
  <si>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</si>
  <si>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</si>
  <si>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</si>
  <si>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</si>
  <si>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</si>
  <si>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</si>
  <si>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</si>
  <si>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</si>
  <si>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</si>
  <si>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</si>
  <si>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</si>
  <si>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</si>
  <si>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</si>
  <si>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</si>
  <si>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</si>
  <si>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</si>
  <si>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</si>
  <si>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</si>
  <si>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</si>
  <si>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</si>
  <si>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</si>
  <si>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</si>
  <si>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</si>
  <si>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</si>
  <si>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</si>
  <si>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</si>
  <si>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</si>
  <si>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</si>
  <si>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</si>
  <si>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</si>
  <si>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</si>
  <si>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</si>
  <si>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</si>
  <si>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</si>
  <si>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</si>
  <si>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</si>
  <si>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</si>
  <si>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</si>
  <si>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</si>
  <si>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</si>
  <si>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</si>
  <si>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</si>
  <si>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</si>
  <si>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</si>
  <si>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</si>
  <si>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</si>
  <si>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</si>
  <si>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</si>
  <si>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</si>
  <si>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</si>
  <si>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</si>
  <si>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</si>
  <si>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</si>
  <si>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</si>
  <si>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</si>
  <si>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</si>
  <si>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</si>
  <si>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</si>
  <si>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</si>
  <si>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</si>
  <si>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</si>
  <si>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</si>
  <si>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</si>
  <si>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</si>
  <si>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</si>
  <si>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</si>
  <si>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</si>
  <si>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</si>
  <si>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</si>
  <si>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</si>
  <si>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</si>
  <si>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</si>
  <si>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</si>
  <si>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</si>
  <si>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</si>
  <si>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</si>
  <si>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</si>
  <si>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</si>
  <si>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</si>
  <si>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</si>
  <si>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</si>
  <si>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</si>
  <si>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</si>
  <si>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</si>
  <si>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</si>
  <si>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</si>
  <si>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</si>
  <si>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</si>
  <si>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</si>
  <si>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</si>
  <si>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</si>
  <si>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</si>
  <si>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</si>
  <si>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</si>
  <si>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</si>
  <si>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</si>
  <si>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</si>
  <si>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</si>
  <si>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</si>
  <si>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</si>
  <si>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</si>
  <si>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</si>
  <si>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</si>
  <si>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</si>
  <si>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</si>
  <si>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</si>
  <si>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</si>
  <si>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</si>
  <si>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</si>
  <si>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</si>
  <si>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</si>
  <si>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</si>
  <si>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</si>
  <si>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</si>
  <si>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</si>
  <si>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</si>
  <si>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</si>
  <si>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</si>
  <si>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</si>
  <si>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</si>
  <si>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</si>
  <si>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</si>
  <si>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</si>
  <si>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</si>
  <si>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</si>
  <si>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</si>
  <si>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</si>
  <si>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</si>
  <si>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</si>
  <si>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</si>
  <si>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</si>
  <si>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</si>
  <si>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</si>
  <si>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</si>
  <si>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</si>
  <si>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</si>
  <si>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</si>
  <si>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</si>
  <si>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</si>
  <si>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</si>
  <si>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</si>
  <si>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</si>
  <si>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</si>
  <si>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</si>
  <si>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</si>
  <si>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</si>
  <si>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</si>
  <si>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</si>
  <si>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</si>
  <si>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</si>
  <si>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</si>
  <si>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</si>
  <si>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</si>
  <si>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</si>
  <si>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</si>
  <si>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</si>
  <si>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</si>
  <si>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</si>
  <si>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</si>
  <si>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</si>
  <si>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</si>
  <si>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</si>
  <si>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</si>
  <si>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</si>
  <si>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</si>
  <si>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</si>
  <si>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</si>
  <si>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</si>
  <si>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</si>
  <si>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</si>
  <si>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</si>
  <si>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</si>
  <si>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</si>
  <si>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</si>
  <si>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</si>
  <si>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</si>
  <si>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</si>
  <si>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</si>
  <si>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</si>
  <si>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</si>
  <si>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</si>
  <si>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</si>
  <si>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</si>
  <si>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</si>
  <si>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</si>
  <si>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</si>
  <si>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</si>
  <si>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</si>
  <si>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</si>
  <si>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</si>
  <si>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</si>
  <si>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</si>
  <si>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</si>
  <si>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</si>
  <si>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</si>
  <si>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</si>
  <si>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</si>
  <si>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</si>
  <si>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</si>
  <si>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</si>
  <si>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</si>
  <si>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</si>
  <si>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</si>
  <si>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</si>
  <si>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</si>
  <si>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</si>
  <si>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</si>
  <si>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</si>
  <si>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</si>
  <si>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</si>
  <si>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</si>
  <si>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</si>
  <si>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</si>
  <si>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</si>
  <si>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</si>
  <si>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</si>
  <si>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</si>
  <si>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</si>
  <si>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</si>
  <si>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</si>
  <si>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</si>
  <si>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</si>
  <si>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</si>
  <si>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</si>
  <si>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</si>
  <si>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</si>
  <si>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</si>
  <si>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</si>
  <si>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</si>
  <si>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</si>
  <si>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</si>
  <si>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</si>
  <si>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</si>
  <si>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</si>
  <si>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</si>
  <si>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</si>
  <si>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</si>
  <si>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</si>
  <si>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</si>
  <si>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</si>
  <si>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</si>
  <si>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</si>
  <si>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</si>
  <si>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</si>
  <si>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</si>
  <si>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</si>
  <si>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</si>
  <si>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</si>
  <si>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</si>
  <si>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</si>
  <si>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</si>
  <si>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</si>
  <si>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</si>
  <si>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</si>
  <si>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</si>
  <si>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</si>
  <si>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</si>
  <si>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</si>
  <si>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</si>
  <si>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</si>
  <si>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</si>
  <si>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</si>
  <si>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</si>
  <si>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</si>
  <si>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</si>
  <si>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</si>
  <si>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</si>
  <si>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</si>
  <si>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</si>
  <si>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</si>
  <si>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</si>
  <si>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</si>
  <si>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</si>
  <si>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</si>
  <si>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</si>
  <si>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</si>
  <si>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</si>
  <si>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</si>
  <si>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</si>
  <si>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</si>
  <si>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</si>
  <si>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</si>
  <si>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</si>
  <si>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</si>
  <si>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</si>
  <si>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</si>
  <si>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</si>
  <si>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</si>
  <si>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</si>
  <si>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</si>
  <si>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</si>
  <si>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</si>
  <si>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</si>
  <si>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</si>
  <si>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</si>
  <si>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</si>
  <si>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</si>
  <si>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</si>
  <si>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</si>
  <si>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</si>
  <si>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</si>
  <si>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</si>
  <si>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</si>
  <si>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</si>
  <si>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</si>
  <si>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</si>
  <si>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</si>
  <si>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</si>
  <si>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</si>
  <si>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</si>
  <si>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</si>
  <si>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</si>
  <si>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</si>
  <si>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</si>
  <si>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</si>
  <si>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</si>
  <si>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</si>
  <si>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</si>
  <si>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</si>
  <si>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</si>
  <si>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</si>
  <si>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</si>
  <si>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</si>
  <si>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</si>
  <si>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</si>
  <si>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</si>
  <si>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</si>
  <si>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</si>
  <si>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</si>
  <si>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</si>
  <si>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</si>
  <si>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</si>
  <si>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</si>
  <si>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</si>
  <si>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</si>
  <si>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</si>
  <si>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</si>
  <si>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</si>
  <si>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</si>
  <si>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</si>
  <si>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</si>
  <si>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</si>
  <si>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</si>
  <si>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</si>
  <si>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</si>
  <si>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</si>
  <si>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</si>
  <si>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</si>
  <si>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</si>
  <si>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</si>
  <si>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</si>
  <si>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</si>
  <si>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</si>
  <si>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</si>
  <si>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</si>
  <si>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</si>
  <si>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</si>
  <si>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</si>
  <si>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</si>
  <si>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</si>
  <si>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</si>
  <si>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</si>
  <si>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</si>
  <si>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</si>
  <si>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</si>
  <si>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</si>
  <si>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</si>
  <si>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</si>
  <si>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</si>
  <si>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</si>
  <si>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</si>
  <si>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</si>
  <si>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</si>
  <si>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</si>
  <si>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</si>
  <si>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</si>
  <si>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</si>
  <si>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</si>
  <si>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</si>
  <si>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</si>
  <si>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</si>
  <si>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</si>
  <si>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</si>
  <si>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</si>
  <si>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</si>
  <si>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</si>
  <si>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</si>
  <si>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</si>
  <si>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</si>
  <si>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</si>
  <si>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</si>
  <si>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</si>
  <si>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</si>
  <si>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</si>
  <si>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</si>
  <si>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</si>
  <si>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</si>
  <si>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</si>
  <si>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</si>
  <si>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</si>
  <si>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</si>
  <si>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</si>
  <si>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</si>
  <si>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</si>
  <si>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</si>
  <si>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</si>
  <si>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</si>
  <si>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</si>
  <si>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</si>
  <si>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</si>
  <si>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</si>
  <si>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</si>
  <si>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</si>
  <si>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</si>
  <si>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</si>
  <si>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</si>
  <si>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</si>
  <si>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</si>
  <si>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</si>
  <si>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</si>
  <si>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</si>
  <si>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</si>
  <si>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</si>
  <si>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</si>
  <si>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</si>
  <si>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</si>
  <si>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</si>
  <si>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</si>
  <si>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</si>
  <si>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</si>
  <si>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</si>
  <si>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</si>
  <si>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</si>
  <si>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</si>
  <si>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</si>
  <si>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</si>
  <si>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</si>
  <si>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</si>
  <si>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</si>
  <si>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</si>
  <si>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</si>
  <si>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</si>
  <si>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</si>
  <si>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</si>
  <si>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</si>
  <si>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</si>
  <si>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</si>
  <si>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</si>
  <si>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</si>
  <si>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</si>
  <si>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</si>
  <si>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</si>
  <si>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</si>
  <si>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</si>
  <si>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</si>
  <si>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</si>
  <si>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</si>
  <si>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</si>
  <si>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</si>
  <si>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</si>
  <si>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</si>
  <si>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</si>
  <si>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</si>
  <si>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</si>
  <si>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</si>
  <si>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</si>
  <si>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</si>
  <si>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</si>
  <si>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</si>
  <si>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</si>
  <si>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</si>
  <si>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</si>
  <si>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</si>
  <si>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</si>
  <si>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</si>
  <si>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</si>
  <si>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</si>
  <si>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</si>
  <si>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</si>
  <si>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</si>
  <si>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</si>
  <si>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</si>
  <si>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</si>
  <si>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</si>
  <si>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</si>
  <si>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</si>
  <si>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</si>
  <si>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</si>
  <si>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</si>
  <si>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</si>
  <si>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</si>
  <si>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</si>
  <si>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</si>
  <si>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</si>
  <si>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</si>
  <si>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</si>
  <si>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</si>
  <si>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</si>
  <si>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</si>
  <si>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</si>
  <si>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</si>
  <si>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</si>
  <si>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</si>
  <si>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</si>
  <si>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</si>
  <si>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</si>
  <si>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</si>
  <si>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</si>
  <si>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</si>
  <si>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</si>
  <si>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</si>
  <si>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</si>
  <si>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</si>
  <si>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</si>
  <si>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</si>
  <si>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</si>
  <si>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</si>
  <si>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</si>
  <si>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</si>
  <si>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</si>
  <si>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</si>
  <si>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</si>
  <si>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</si>
  <si>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</si>
  <si>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</si>
  <si>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</si>
  <si>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</si>
  <si>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</si>
  <si>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</si>
  <si>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</si>
  <si>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</si>
  <si>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</si>
  <si>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</si>
  <si>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</si>
  <si>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</si>
  <si>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</si>
  <si>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</si>
  <si>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</si>
  <si>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</si>
  <si>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</si>
  <si>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</si>
  <si>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</si>
  <si>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</si>
  <si>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</si>
  <si>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</si>
  <si>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</si>
  <si>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</si>
  <si>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</si>
  <si>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</si>
  <si>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</si>
  <si>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</si>
  <si>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</si>
  <si>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</si>
  <si>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</si>
  <si>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</si>
  <si>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</si>
  <si>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</si>
  <si>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</si>
  <si>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</si>
  <si>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</si>
  <si>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</si>
  <si>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</si>
  <si>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</si>
  <si>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</si>
  <si>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</si>
  <si>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</si>
  <si>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</si>
  <si>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</si>
  <si>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</si>
  <si>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</si>
  <si>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</si>
  <si>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</si>
  <si>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</si>
  <si>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</si>
  <si>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</si>
  <si>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</si>
  <si>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</si>
  <si>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</si>
  <si>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</si>
  <si>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</si>
  <si>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</si>
  <si>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</si>
  <si>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</si>
  <si>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</si>
  <si>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</si>
  <si>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</si>
  <si>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</si>
  <si>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</si>
  <si>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</si>
  <si>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</si>
  <si>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</si>
  <si>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</si>
  <si>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</si>
  <si>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</si>
  <si>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</si>
  <si>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</si>
  <si>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</si>
  <si>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</si>
  <si>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</si>
  <si>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</si>
  <si>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</si>
  <si>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</si>
  <si>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</si>
  <si>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</si>
  <si>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</si>
  <si>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</si>
  <si>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</si>
  <si>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</si>
  <si>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</si>
  <si>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</si>
  <si>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</si>
  <si>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</si>
  <si>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</si>
  <si>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</si>
  <si>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</si>
  <si>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</si>
  <si>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</si>
  <si>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</si>
  <si>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</si>
  <si>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</si>
  <si>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</si>
  <si>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</si>
  <si>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</si>
  <si>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</si>
  <si>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</si>
  <si>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</si>
  <si>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</si>
  <si>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</si>
  <si>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</si>
  <si>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</si>
  <si>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</si>
  <si>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</si>
  <si>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</si>
  <si>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</si>
  <si>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</si>
  <si>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</si>
  <si>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</si>
  <si>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</si>
  <si>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</si>
  <si>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</si>
  <si>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</si>
  <si>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</si>
  <si>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</si>
  <si>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</si>
  <si>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</si>
  <si>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</si>
  <si>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</si>
  <si>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</si>
  <si>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</si>
  <si>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</si>
  <si>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</si>
  <si>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</si>
  <si>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</si>
  <si>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</si>
  <si>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</si>
  <si>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</si>
  <si>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</si>
  <si>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</si>
  <si>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</si>
  <si>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</si>
  <si>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</si>
  <si>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</si>
  <si>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</si>
  <si>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</si>
  <si>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</si>
  <si>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</si>
  <si>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</si>
  <si>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</si>
  <si>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</si>
  <si>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</si>
  <si>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</si>
  <si>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</si>
  <si>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</si>
  <si>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</si>
  <si>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</si>
  <si>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</si>
  <si>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</si>
  <si>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</si>
  <si>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</si>
  <si>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</si>
  <si>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</si>
  <si>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</si>
  <si>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</si>
  <si>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</si>
  <si>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</si>
  <si>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</si>
  <si>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</si>
  <si>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</si>
  <si>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</si>
  <si>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</si>
  <si>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</si>
  <si>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</si>
  <si>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</si>
  <si>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</si>
  <si>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</si>
  <si>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</si>
  <si>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</si>
  <si>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</si>
  <si>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</si>
  <si>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</si>
  <si>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</si>
  <si>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</si>
  <si>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</si>
  <si>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</si>
  <si>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</si>
  <si>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</si>
  <si>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</si>
  <si>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</si>
  <si>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</si>
  <si>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</si>
  <si>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</si>
  <si>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</si>
  <si>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</si>
  <si>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</si>
  <si>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</si>
  <si>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</si>
  <si>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</si>
  <si>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</si>
  <si>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</si>
  <si>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</si>
  <si>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</si>
  <si>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</si>
  <si>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</si>
  <si>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</si>
  <si>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</si>
  <si>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</si>
  <si>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</si>
  <si>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</si>
  <si>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</si>
  <si>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</si>
  <si>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</si>
  <si>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</si>
  <si>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</si>
  <si>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</si>
  <si>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</si>
  <si>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</si>
  <si>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</si>
  <si>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</si>
  <si>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</si>
  <si>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</si>
  <si>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</si>
  <si>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</si>
  <si>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</si>
  <si>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</si>
  <si>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</si>
  <si>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</si>
  <si>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</si>
  <si>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</si>
  <si>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</si>
  <si>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</si>
  <si>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</si>
  <si>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</si>
  <si>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</si>
  <si>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</si>
  <si>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</si>
  <si>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</si>
  <si>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</si>
  <si>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</si>
  <si>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</si>
  <si>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</si>
  <si>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</si>
  <si>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</si>
  <si>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</si>
  <si>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</si>
  <si>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</si>
  <si>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</si>
  <si>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</si>
  <si>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</si>
  <si>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</si>
  <si>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</si>
  <si>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</si>
  <si>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</si>
  <si>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</si>
  <si>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</si>
  <si>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</si>
  <si>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</si>
  <si>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</si>
  <si>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</si>
  <si>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</si>
  <si>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</si>
  <si>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</si>
  <si>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</si>
  <si>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</si>
  <si>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</si>
  <si>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</si>
  <si>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</si>
  <si>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</si>
  <si>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</si>
  <si>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</si>
  <si>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</si>
  <si>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</si>
  <si>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</si>
  <si>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</si>
  <si>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</si>
  <si>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</si>
  <si>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</si>
  <si>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</si>
  <si>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</si>
  <si>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</si>
  <si>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</si>
  <si>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</si>
  <si>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</si>
  <si>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</si>
  <si>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</si>
  <si>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</si>
  <si>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</si>
  <si>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</si>
  <si>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</si>
  <si>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</si>
  <si>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</si>
  <si>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</si>
  <si>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</si>
  <si>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</si>
  <si>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</si>
  <si>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</si>
  <si>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</si>
  <si>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</si>
  <si>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</si>
  <si>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</si>
  <si>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</si>
  <si>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</si>
  <si>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</si>
  <si>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</si>
  <si>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</si>
  <si>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</si>
  <si>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</si>
  <si>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</si>
  <si>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</si>
  <si>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</si>
  <si>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</si>
  <si>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</si>
  <si>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</si>
  <si>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</si>
  <si>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</si>
  <si>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</si>
  <si>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</si>
  <si>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</si>
  <si>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</si>
  <si>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</si>
  <si>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</si>
  <si>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</si>
  <si>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</si>
  <si>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</si>
  <si>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</si>
  <si>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</si>
  <si>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</si>
  <si>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</si>
  <si>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</si>
  <si>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</si>
  <si>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</si>
  <si>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</si>
  <si>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</si>
  <si>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</si>
  <si>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</si>
  <si>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</si>
  <si>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</si>
  <si>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</si>
  <si>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</si>
  <si>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</si>
  <si>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</si>
  <si>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</si>
  <si>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</si>
  <si>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</si>
  <si>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</si>
  <si>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</si>
  <si>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</si>
  <si>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</si>
  <si>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</si>
  <si>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</si>
  <si>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</si>
  <si>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</si>
  <si>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</si>
  <si>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</si>
  <si>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</si>
  <si>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</si>
  <si>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</si>
  <si>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</si>
  <si>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</si>
  <si>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</si>
  <si>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</si>
  <si>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</si>
  <si>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</si>
  <si>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</si>
  <si>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</si>
  <si>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</si>
  <si>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</si>
  <si>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</si>
  <si>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</si>
  <si>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</si>
  <si>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</si>
  <si>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</si>
  <si>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</si>
  <si>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</si>
  <si>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</si>
  <si>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</si>
  <si>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</si>
  <si>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</si>
  <si>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</si>
  <si>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</si>
  <si>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</si>
  <si>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</si>
  <si>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</si>
  <si>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</si>
  <si>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</si>
  <si>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</si>
  <si>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</si>
  <si>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</si>
  <si>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</si>
  <si>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</si>
  <si>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</si>
  <si>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</si>
  <si>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</si>
  <si>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</si>
  <si>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</si>
  <si>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</si>
  <si>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</si>
  <si>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</si>
  <si>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</si>
  <si>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</si>
  <si>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</si>
  <si>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</si>
  <si>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</si>
  <si>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</si>
  <si>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</si>
  <si>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</si>
  <si>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</si>
  <si>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</si>
  <si>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</si>
  <si>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</si>
  <si>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</si>
  <si>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</si>
  <si>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</si>
  <si>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</si>
  <si>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</si>
  <si>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</si>
  <si>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</si>
  <si>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</si>
  <si>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</si>
  <si>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</si>
  <si>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</si>
  <si>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</si>
  <si>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</si>
  <si>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</si>
  <si>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</si>
  <si>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</si>
  <si>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</si>
  <si>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</si>
  <si>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</si>
  <si>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</si>
  <si>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</si>
  <si>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</si>
  <si>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</si>
  <si>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</si>
  <si>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</si>
  <si>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</si>
  <si>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</si>
  <si>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</si>
  <si>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</si>
  <si>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</si>
  <si>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</si>
  <si>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</si>
  <si>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</si>
  <si>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</si>
  <si>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</si>
  <si>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</si>
  <si>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</si>
  <si>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</si>
  <si>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</si>
  <si>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</si>
  <si>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</si>
  <si>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</si>
  <si>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</si>
  <si>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</si>
  <si>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</si>
  <si>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</si>
  <si>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</si>
  <si>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</si>
  <si>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</si>
  <si>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</si>
  <si>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</si>
  <si>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</si>
  <si>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</si>
  <si>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</si>
  <si>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</si>
  <si>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</si>
  <si>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</si>
  <si>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</si>
  <si>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</si>
  <si>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</si>
  <si>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</si>
  <si>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</si>
  <si>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</si>
  <si>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</si>
  <si>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</si>
  <si>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</si>
  <si>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</si>
  <si>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</si>
  <si>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</si>
  <si>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</si>
  <si>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</si>
  <si>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</si>
  <si>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</si>
  <si>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</si>
  <si>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</si>
  <si>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</si>
  <si>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</si>
  <si>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</si>
  <si>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</si>
  <si>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</si>
  <si>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</si>
  <si>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</si>
  <si>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</si>
  <si>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</si>
  <si>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</si>
  <si>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</si>
  <si>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</si>
  <si>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</si>
  <si>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</si>
  <si>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</si>
  <si>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</si>
  <si>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</si>
  <si>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</si>
  <si>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</si>
  <si>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</si>
  <si>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</si>
  <si>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</si>
  <si>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</si>
  <si>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</si>
  <si>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</si>
  <si>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</si>
  <si>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</si>
  <si>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</si>
  <si>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</si>
  <si>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</si>
  <si>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</si>
  <si>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</si>
  <si>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</si>
  <si>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</si>
  <si>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</si>
  <si>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</si>
  <si>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</si>
  <si>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</si>
  <si>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</si>
  <si>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</si>
  <si>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</si>
  <si>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</si>
  <si>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</si>
  <si>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</si>
  <si>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</si>
  <si>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</si>
  <si>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</si>
  <si>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</si>
  <si>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</si>
  <si>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</si>
  <si>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</si>
  <si>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</si>
  <si>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</si>
  <si>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</si>
  <si>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</si>
  <si>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</si>
  <si>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</si>
  <si>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</si>
  <si>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</si>
  <si>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</si>
  <si>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</si>
  <si>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</si>
  <si>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</si>
  <si>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</si>
  <si>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</si>
  <si>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</si>
  <si>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</si>
  <si>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</si>
  <si>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</si>
  <si>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</si>
  <si>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</si>
  <si>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</si>
  <si>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</si>
  <si>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</si>
  <si>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</si>
  <si>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</si>
  <si>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</si>
  <si>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</si>
  <si>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</si>
  <si>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</si>
  <si>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</si>
  <si>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</si>
  <si>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</si>
  <si>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</si>
  <si>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</si>
  <si>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</si>
  <si>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</si>
  <si>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</si>
  <si>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</si>
  <si>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</si>
  <si>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</si>
  <si>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</si>
  <si>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</si>
  <si>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</si>
  <si>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</si>
  <si>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</si>
  <si>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</si>
  <si>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</si>
  <si>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</si>
  <si>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</si>
  <si>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</si>
  <si>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</si>
  <si>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</si>
  <si>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</si>
  <si>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</si>
  <si>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</si>
  <si>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</si>
  <si>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</si>
  <si>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</si>
  <si>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</si>
  <si>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</si>
  <si>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</si>
  <si>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</si>
  <si>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</si>
  <si>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</si>
  <si>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</si>
  <si>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</si>
  <si>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</si>
  <si>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</si>
  <si>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</si>
  <si>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</si>
  <si>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</si>
  <si>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</si>
  <si>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</si>
  <si>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</si>
  <si>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</si>
  <si>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</si>
  <si>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</si>
  <si>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</si>
  <si>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</si>
  <si>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</si>
  <si>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</si>
  <si>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</si>
  <si>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</si>
  <si>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</si>
  <si>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</si>
  <si>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</si>
  <si>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</si>
  <si>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</si>
  <si>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</si>
  <si>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</si>
  <si>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</si>
  <si>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</si>
  <si>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</si>
  <si>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</si>
  <si>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</si>
  <si>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</si>
  <si>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</si>
  <si>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</si>
  <si>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</si>
  <si>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</si>
  <si>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</si>
  <si>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</si>
  <si>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</si>
  <si>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</si>
  <si>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</si>
  <si>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</si>
  <si>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</si>
  <si>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</si>
  <si>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</si>
  <si>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</si>
  <si>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</si>
  <si>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</si>
  <si>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</si>
  <si>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</si>
  <si>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</si>
  <si>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</si>
  <si>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</si>
  <si>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</si>
  <si>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</si>
  <si>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</si>
  <si>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</si>
  <si>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</si>
  <si>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</si>
  <si>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</si>
  <si>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</si>
  <si>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</si>
  <si>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</si>
  <si>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</si>
  <si>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</si>
  <si>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</si>
  <si>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</si>
  <si>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</si>
  <si>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</si>
  <si>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</si>
  <si>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</si>
  <si>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</si>
  <si>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</si>
  <si>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</si>
  <si>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</si>
  <si>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</si>
  <si>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</si>
  <si>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</si>
  <si>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</si>
  <si>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</si>
  <si>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</si>
  <si>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</si>
  <si>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</si>
  <si>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</si>
  <si>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</si>
  <si>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</si>
  <si>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</si>
  <si>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</si>
  <si>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</si>
  <si>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</si>
  <si>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</si>
  <si>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</si>
  <si>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</si>
  <si>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</si>
  <si>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</si>
  <si>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</si>
  <si>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</si>
  <si>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</si>
  <si>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</si>
  <si>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</si>
  <si>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</si>
  <si>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</si>
  <si>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</si>
  <si>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</si>
  <si>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</si>
  <si>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</si>
  <si>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</si>
  <si>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</si>
  <si>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</si>
  <si>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</si>
  <si>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</si>
  <si>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</si>
  <si>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</si>
  <si>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</si>
  <si>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</si>
  <si>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</si>
  <si>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</si>
  <si>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</si>
  <si>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</si>
  <si>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</si>
  <si>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</si>
  <si>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</si>
  <si>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</si>
  <si>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</si>
  <si>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</si>
  <si>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</si>
  <si>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</si>
  <si>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</si>
  <si>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</si>
  <si>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</si>
  <si>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</si>
  <si>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</si>
  <si>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</si>
  <si>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</si>
  <si>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</si>
  <si>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</si>
  <si>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</si>
  <si>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</si>
  <si>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</si>
  <si>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</si>
  <si>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</si>
  <si>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</si>
  <si>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</si>
  <si>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</si>
  <si>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</si>
  <si>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</si>
  <si>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</si>
  <si>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</si>
  <si>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</si>
  <si>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</si>
  <si>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</si>
  <si>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</si>
  <si>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</si>
  <si>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</si>
  <si>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</si>
  <si>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</si>
  <si>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</si>
  <si>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</si>
  <si>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</si>
  <si>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</si>
  <si>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</si>
  <si>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</si>
  <si>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</si>
  <si>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</si>
  <si>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</si>
  <si>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</si>
  <si>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</si>
  <si>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</si>
  <si>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</si>
  <si>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</si>
  <si>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</si>
  <si>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</si>
  <si>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</si>
  <si>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</si>
  <si>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</si>
  <si>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</si>
  <si>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</si>
  <si>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</si>
  <si>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</si>
  <si>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</si>
  <si>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</si>
  <si>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</si>
  <si>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</si>
  <si>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</si>
  <si>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</si>
  <si>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</si>
  <si>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</si>
  <si>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</si>
  <si>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</si>
  <si>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</si>
  <si>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</si>
  <si>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</si>
  <si>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</si>
  <si>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</si>
  <si>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</si>
  <si>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</si>
  <si>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</si>
  <si>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</si>
  <si>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</si>
  <si>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</si>
  <si>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</si>
  <si>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</si>
  <si>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</si>
  <si>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</si>
  <si>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</si>
  <si>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</si>
  <si>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</si>
  <si>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</si>
  <si>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</si>
  <si>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</si>
  <si>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</si>
  <si>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</si>
  <si>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</si>
  <si>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</si>
  <si>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</si>
  <si>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</si>
  <si>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</si>
  <si>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</si>
  <si>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</si>
  <si>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</si>
  <si>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</si>
  <si>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</si>
  <si>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</si>
  <si>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</si>
  <si>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</si>
  <si>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</si>
  <si>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</si>
  <si>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</si>
  <si>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</si>
  <si>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</si>
  <si>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</si>
  <si>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</si>
  <si>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</si>
  <si>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</si>
  <si>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</si>
  <si>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</si>
  <si>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</si>
  <si>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</si>
  <si>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</si>
  <si>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</si>
  <si>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</si>
  <si>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</si>
  <si>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</si>
  <si>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</si>
  <si>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</si>
  <si>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</si>
  <si>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</si>
  <si>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</si>
  <si>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</si>
  <si>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</si>
  <si>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</si>
  <si>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</si>
  <si>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</si>
  <si>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</si>
  <si>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</si>
  <si>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</si>
  <si>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</si>
  <si>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</si>
  <si>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</si>
  <si>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</si>
  <si>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</si>
  <si>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</si>
  <si>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</si>
  <si>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</si>
  <si>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</si>
  <si>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</si>
  <si>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</si>
  <si>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</si>
  <si>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</si>
  <si>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</si>
  <si>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</si>
  <si>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</si>
  <si>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</si>
  <si>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</si>
  <si>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</si>
  <si>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</si>
  <si>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</si>
  <si>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</si>
  <si>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</si>
  <si>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</si>
  <si>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</si>
  <si>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</si>
  <si>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</si>
  <si>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</si>
  <si>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</si>
  <si>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</si>
  <si>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</si>
  <si>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</si>
  <si>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</si>
  <si>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</si>
  <si>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</si>
  <si>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</si>
  <si>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</si>
  <si>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</si>
  <si>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</si>
  <si>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</si>
  <si>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</si>
  <si>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</si>
  <si>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</si>
  <si>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</si>
  <si>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</si>
  <si>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</si>
  <si>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</si>
  <si>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</si>
  <si>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</si>
  <si>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</si>
  <si>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</si>
  <si>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</si>
  <si>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</si>
  <si>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</si>
  <si>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</si>
  <si>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</si>
  <si>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</si>
  <si>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</si>
  <si>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</si>
  <si>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</si>
  <si>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</si>
  <si>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</si>
  <si>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</si>
  <si>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</si>
  <si>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</si>
  <si>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</si>
  <si>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</si>
  <si>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</si>
  <si>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</si>
  <si>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</si>
  <si>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</si>
  <si>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</si>
  <si>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</si>
  <si>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</si>
  <si>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</si>
  <si>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</si>
  <si>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</si>
  <si>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</si>
  <si>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</si>
  <si>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</si>
  <si>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</si>
  <si>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</si>
  <si>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</si>
  <si>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</si>
  <si>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</si>
  <si>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</si>
  <si>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</si>
  <si>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</si>
  <si>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</si>
  <si>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</si>
  <si>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</si>
  <si>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</si>
  <si>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</si>
  <si>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</si>
  <si>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</si>
  <si>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</si>
  <si>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</si>
  <si>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</si>
  <si>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</si>
  <si>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</si>
  <si>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</si>
  <si>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</si>
  <si>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</si>
  <si>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</si>
  <si>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</si>
  <si>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</si>
  <si>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</si>
  <si>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</si>
  <si>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</si>
  <si>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</si>
  <si>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</si>
  <si>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</si>
  <si>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</si>
  <si>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</si>
  <si>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</si>
  <si>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</si>
  <si>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</si>
  <si>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</si>
  <si>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</si>
  <si>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</si>
  <si>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</si>
  <si>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</si>
  <si>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</si>
  <si>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</si>
  <si>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</si>
  <si>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</si>
  <si>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</si>
  <si>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</si>
  <si>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</si>
  <si>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</si>
  <si>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</si>
  <si>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</si>
  <si>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</si>
  <si>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</si>
  <si>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</si>
  <si>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</si>
  <si>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</si>
  <si>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</si>
  <si>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</si>
  <si>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</si>
  <si>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</si>
  <si>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</si>
  <si>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</si>
  <si>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</si>
  <si>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</si>
  <si>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</si>
  <si>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</si>
  <si>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</si>
  <si>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</si>
  <si>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</si>
  <si>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</si>
  <si>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</si>
  <si>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</si>
  <si>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</si>
  <si>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</si>
  <si>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</si>
  <si>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</si>
  <si>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</si>
  <si>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</si>
  <si>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</si>
  <si>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</si>
  <si>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</si>
  <si>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</si>
  <si>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</si>
  <si>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</si>
  <si>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</si>
  <si>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</si>
  <si>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</si>
  <si>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</si>
  <si>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</si>
  <si>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</si>
  <si>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</si>
  <si>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</si>
  <si>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</si>
  <si>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</si>
  <si>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</si>
  <si>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</si>
  <si>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</si>
  <si>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</si>
  <si>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</si>
  <si>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</si>
  <si>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</si>
  <si>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</si>
  <si>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</si>
  <si>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</si>
  <si>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</si>
  <si>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</si>
  <si>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</si>
  <si>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</si>
  <si>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</si>
  <si>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</si>
  <si>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</si>
  <si>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</si>
  <si>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</si>
  <si>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</si>
  <si>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</si>
  <si>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</si>
  <si>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</si>
  <si>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</si>
  <si>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</si>
  <si>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</si>
  <si>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</si>
  <si>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</si>
  <si>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</si>
  <si>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</si>
  <si>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</si>
  <si>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</si>
  <si>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</si>
  <si>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</si>
  <si>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</si>
  <si>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</si>
  <si>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</si>
  <si>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</si>
  <si>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</si>
  <si>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</si>
  <si>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</si>
  <si>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</si>
  <si>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</si>
  <si>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</si>
  <si>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</si>
  <si>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</si>
  <si>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</si>
  <si>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</si>
  <si>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</si>
  <si>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</si>
  <si>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</si>
  <si>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</si>
  <si>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</si>
  <si>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</si>
  <si>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</si>
  <si>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</si>
  <si>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</si>
  <si>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</si>
  <si>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</si>
  <si>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</si>
  <si>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</si>
  <si>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</si>
  <si>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</si>
  <si>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</si>
  <si>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</si>
  <si>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</si>
  <si>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</si>
  <si>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</si>
  <si>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</si>
  <si>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</si>
  <si>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</si>
  <si>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</si>
  <si>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</si>
  <si>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</si>
  <si>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</si>
  <si>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</si>
  <si>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</si>
  <si>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</si>
  <si>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</si>
  <si>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</si>
  <si>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</si>
  <si>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</si>
  <si>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</si>
  <si>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</si>
  <si>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</si>
  <si>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</si>
  <si>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</si>
  <si>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</si>
  <si>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</si>
  <si>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</si>
  <si>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</si>
  <si>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</si>
  <si>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</si>
  <si>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</si>
  <si>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</si>
  <si>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</si>
  <si>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</si>
  <si>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</si>
  <si>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</si>
  <si>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</si>
  <si>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</si>
  <si>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</si>
  <si>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</si>
  <si>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</si>
  <si>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</si>
  <si>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</si>
  <si>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</si>
  <si>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</si>
  <si>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</si>
  <si>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</si>
  <si>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</si>
  <si>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</si>
  <si>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</si>
  <si>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</si>
  <si>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</si>
  <si>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</si>
  <si>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</si>
  <si>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</si>
  <si>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</si>
  <si>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</si>
  <si>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</si>
  <si>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</si>
  <si>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</si>
  <si>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</si>
  <si>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</si>
  <si>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</si>
  <si>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</si>
  <si>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</si>
  <si>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</si>
  <si>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</si>
  <si>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</si>
  <si>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</si>
  <si>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</si>
  <si>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</si>
  <si>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</si>
  <si>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</si>
  <si>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</si>
  <si>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</si>
  <si>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</si>
  <si>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</si>
  <si>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</si>
  <si>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</si>
  <si>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</si>
  <si>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</si>
  <si>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</si>
  <si>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</si>
  <si>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</si>
  <si>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</si>
  <si>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</si>
  <si>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</si>
  <si>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</si>
  <si>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</si>
  <si>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</si>
  <si>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</si>
  <si>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</si>
  <si>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</si>
  <si>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</si>
  <si>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</si>
  <si>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</si>
  <si>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</si>
  <si>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</si>
  <si>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</si>
  <si>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</si>
  <si>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</si>
  <si>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</si>
  <si>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</si>
  <si>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</si>
  <si>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</si>
  <si>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</si>
  <si>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</si>
  <si>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</si>
  <si>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</si>
  <si>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</si>
  <si>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</si>
  <si>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</si>
  <si>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</si>
  <si>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</si>
  <si>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</si>
  <si>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</si>
  <si>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</si>
  <si>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</si>
  <si>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</si>
  <si>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</si>
  <si>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</si>
  <si>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</si>
  <si>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</si>
  <si>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</si>
  <si>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</si>
  <si>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</si>
  <si>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</si>
  <si>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</si>
  <si>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</si>
  <si>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</si>
  <si>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</si>
  <si>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</si>
  <si>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</si>
  <si>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</si>
  <si>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</si>
  <si>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</si>
  <si>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</si>
  <si>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</si>
  <si>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</si>
  <si>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</si>
  <si>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</si>
  <si>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</si>
  <si>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</si>
  <si>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</si>
  <si>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</si>
  <si>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</si>
  <si>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</si>
  <si>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</si>
  <si>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</si>
  <si>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</si>
  <si>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</si>
  <si>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</si>
  <si>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</si>
  <si>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</si>
  <si>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</si>
  <si>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</si>
  <si>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</si>
  <si>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</si>
  <si>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</si>
  <si>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</si>
  <si>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</si>
  <si>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</si>
  <si>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</si>
  <si>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</si>
  <si>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</si>
  <si>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</si>
  <si>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</si>
  <si>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</si>
  <si>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</si>
  <si>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</si>
  <si>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</si>
  <si>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</si>
  <si>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</si>
  <si>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</si>
  <si>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</si>
  <si>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</si>
  <si>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</si>
  <si>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</si>
  <si>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</si>
  <si>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</si>
  <si>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</si>
  <si>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</si>
  <si>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</si>
  <si>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</si>
  <si>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</si>
  <si>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</si>
  <si>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</si>
  <si>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</si>
  <si>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</si>
  <si>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</si>
  <si>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</si>
  <si>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</si>
  <si>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</si>
  <si>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</si>
  <si>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</si>
  <si>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</si>
  <si>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</si>
  <si>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</si>
  <si>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</si>
  <si>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</si>
  <si>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</si>
  <si>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</si>
  <si>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</si>
  <si>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</si>
  <si>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</si>
  <si>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</si>
  <si>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</si>
  <si>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</si>
  <si>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</si>
  <si>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</si>
  <si>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</si>
  <si>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</si>
  <si>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</si>
  <si>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</si>
  <si>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</si>
  <si>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</si>
  <si>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</si>
  <si>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</si>
  <si>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</si>
  <si>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</si>
  <si>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</si>
  <si>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</si>
  <si>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</si>
  <si>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</si>
  <si>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</si>
  <si>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</si>
  <si>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</si>
  <si>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</si>
  <si>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</si>
  <si>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</si>
  <si>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</si>
  <si>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</si>
  <si>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</si>
  <si>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</si>
  <si>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</si>
  <si>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</si>
  <si>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</si>
  <si>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</si>
  <si>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</si>
  <si>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</si>
  <si>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</si>
  <si>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</si>
  <si>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</si>
  <si>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</si>
  <si>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</si>
  <si>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</si>
  <si>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</si>
  <si>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</si>
  <si>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</si>
  <si>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</si>
  <si>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</si>
  <si>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</si>
  <si>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</si>
  <si>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</si>
  <si>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</si>
  <si>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</si>
  <si>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</si>
  <si>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</si>
  <si>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</si>
  <si>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</si>
  <si>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</si>
  <si>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</si>
  <si>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</si>
  <si>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</si>
  <si>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</si>
  <si>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</si>
  <si>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</si>
  <si>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</si>
  <si>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</si>
  <si>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</si>
  <si>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</si>
  <si>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</si>
  <si>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</si>
  <si>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</si>
  <si>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</si>
  <si>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</si>
  <si>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</si>
  <si>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</si>
  <si>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</si>
  <si>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</si>
  <si>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</si>
  <si>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</si>
  <si>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</si>
  <si>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</si>
  <si>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</si>
  <si>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</si>
  <si>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</si>
  <si>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</si>
  <si>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</si>
  <si>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</si>
  <si>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</si>
  <si>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</si>
  <si>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</si>
  <si>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</si>
  <si>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</si>
  <si>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</si>
  <si>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</si>
  <si>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</si>
  <si>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</si>
  <si>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</si>
  <si>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</si>
  <si>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</si>
  <si>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</si>
  <si>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</si>
  <si>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</si>
  <si>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</si>
  <si>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</si>
  <si>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</si>
  <si>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</si>
  <si>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</si>
  <si>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</si>
  <si>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</si>
  <si>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</si>
  <si>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</si>
  <si>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</si>
  <si>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</si>
  <si>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</si>
  <si>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</si>
  <si>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</si>
  <si>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</si>
  <si>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</si>
  <si>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</si>
  <si>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</si>
  <si>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</si>
  <si>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</si>
  <si>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</si>
  <si>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</si>
  <si>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</si>
  <si>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</si>
  <si>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</si>
  <si>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</si>
  <si>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</si>
  <si>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</si>
  <si>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</si>
  <si>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</si>
  <si>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</si>
  <si>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</si>
  <si>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</si>
  <si>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</si>
  <si>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</si>
  <si>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</si>
  <si>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</si>
  <si>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</si>
  <si>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</si>
  <si>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</si>
  <si>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</si>
  <si>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</si>
  <si>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</si>
  <si>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</si>
  <si>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</si>
  <si>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</si>
  <si>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</si>
  <si>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</si>
  <si>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</si>
  <si>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</si>
  <si>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</si>
  <si>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</si>
  <si>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</si>
  <si>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</si>
  <si>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</si>
  <si>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</si>
  <si>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</si>
  <si>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</si>
  <si>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</si>
  <si>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</si>
  <si>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</si>
  <si>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</si>
  <si>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</si>
  <si>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</si>
  <si>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</si>
  <si>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</si>
  <si>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</si>
  <si>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</si>
  <si>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</si>
  <si>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</si>
  <si>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</si>
  <si>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</si>
  <si>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</si>
  <si>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</si>
  <si>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</si>
  <si>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</si>
  <si>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</si>
  <si>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</si>
  <si>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</si>
  <si>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</si>
  <si>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</si>
  <si>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</si>
  <si>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</si>
  <si>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</si>
  <si>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</si>
  <si>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</si>
  <si>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</si>
  <si>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</si>
  <si>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</si>
  <si>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</si>
  <si>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</si>
  <si>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</si>
  <si>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</si>
  <si>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</si>
  <si>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</si>
  <si>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</si>
  <si>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</si>
  <si>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</si>
  <si>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</si>
  <si>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</si>
  <si>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</si>
  <si>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</si>
  <si>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</si>
  <si>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</si>
  <si>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</si>
  <si>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</si>
  <si>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</si>
  <si>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</si>
  <si>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</si>
  <si>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</si>
  <si>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</si>
  <si>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</si>
  <si>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</si>
  <si>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</si>
  <si>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</si>
  <si>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</si>
  <si>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</si>
  <si>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</si>
  <si>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</si>
  <si>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</si>
  <si>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</si>
  <si>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</si>
  <si>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</si>
  <si>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</si>
  <si>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</si>
  <si>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</si>
  <si>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</si>
  <si>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</si>
  <si>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</si>
  <si>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</si>
  <si>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</si>
  <si>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</si>
  <si>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</si>
  <si>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</si>
  <si>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</si>
  <si>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</si>
  <si>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</si>
  <si>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</si>
  <si>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</si>
  <si>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</si>
  <si>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</si>
  <si>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</si>
  <si>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</si>
  <si>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</si>
  <si>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</si>
  <si>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</si>
  <si>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</si>
  <si>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</si>
  <si>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</si>
  <si>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</si>
  <si>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</si>
  <si>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</si>
  <si>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</si>
  <si>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</si>
  <si>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</si>
  <si>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</si>
  <si>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</si>
  <si>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</si>
  <si>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</si>
  <si>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</si>
  <si>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</si>
  <si>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</si>
  <si>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</si>
  <si>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</si>
  <si>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</si>
  <si>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</si>
  <si>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</si>
  <si>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</si>
  <si>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</si>
  <si>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</si>
  <si>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</si>
  <si>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</si>
  <si>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</si>
  <si>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</si>
  <si>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</si>
  <si>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</si>
  <si>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</si>
  <si>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</si>
  <si>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</si>
  <si>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</si>
  <si>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</si>
  <si>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</si>
  <si>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</si>
  <si>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</si>
  <si>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</si>
  <si>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</si>
  <si>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</si>
  <si>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</si>
  <si>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</si>
  <si>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</si>
  <si>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</si>
  <si>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</si>
  <si>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</si>
  <si>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</si>
  <si>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</si>
  <si>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</si>
  <si>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</si>
  <si>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</si>
  <si>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</si>
  <si>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</si>
  <si>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</si>
  <si>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</si>
  <si>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</si>
  <si>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</si>
  <si>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</si>
  <si>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</si>
  <si>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</si>
  <si>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</si>
  <si>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</si>
  <si>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</si>
  <si>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</si>
  <si>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</si>
  <si>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</si>
  <si>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</si>
  <si>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</si>
  <si>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</si>
  <si>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</si>
  <si>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</si>
  <si>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</si>
  <si>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</si>
  <si>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</si>
  <si>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</si>
  <si>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</si>
  <si>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</si>
  <si>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</si>
  <si>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</si>
  <si>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</si>
  <si>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</si>
  <si>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</si>
  <si>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</si>
  <si>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</si>
  <si>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</si>
  <si>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</si>
  <si>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</si>
  <si>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</si>
  <si>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</si>
  <si>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</si>
  <si>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</si>
  <si>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</si>
  <si>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</si>
  <si>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</si>
  <si>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</si>
  <si>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</si>
  <si>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</si>
  <si>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</si>
  <si>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</si>
  <si>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</si>
  <si>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</si>
  <si>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</si>
  <si>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</si>
  <si>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</si>
  <si>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</si>
  <si>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</si>
  <si>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</si>
  <si>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</si>
  <si>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</si>
  <si>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</si>
  <si>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</si>
  <si>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</si>
  <si>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</si>
  <si>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</si>
  <si>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</si>
  <si>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</si>
  <si>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</si>
  <si>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</si>
  <si>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</si>
  <si>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</si>
  <si>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</si>
  <si>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</si>
  <si>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</si>
  <si>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</si>
  <si>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</si>
  <si>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</si>
  <si>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</si>
  <si>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</si>
  <si>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</si>
  <si>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</si>
  <si>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</si>
  <si>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</si>
  <si>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</si>
  <si>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</si>
  <si>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</si>
  <si>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</si>
  <si>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</si>
  <si>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</si>
  <si>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</si>
  <si>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</si>
  <si>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</si>
  <si>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</si>
  <si>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</si>
  <si>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</si>
  <si>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</si>
  <si>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</si>
  <si>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</si>
  <si>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</si>
  <si>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</si>
  <si>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</si>
  <si>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</si>
  <si>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</si>
  <si>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</si>
  <si>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</si>
  <si>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</si>
  <si>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</si>
  <si>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</si>
  <si>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</si>
  <si>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</si>
  <si>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</si>
  <si>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</si>
  <si>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</si>
  <si>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</si>
  <si>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</si>
  <si>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</si>
  <si>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</si>
  <si>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</si>
  <si>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</si>
  <si>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</si>
  <si>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</si>
  <si>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</si>
  <si>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</si>
  <si>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</si>
  <si>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</si>
  <si>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</si>
  <si>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</si>
  <si>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</si>
  <si>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</si>
  <si>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</si>
  <si>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</si>
  <si>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</si>
  <si>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</si>
  <si>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</si>
  <si>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</si>
  <si>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</si>
  <si>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</si>
  <si>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</si>
  <si>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</si>
  <si>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</si>
  <si>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</si>
  <si>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</si>
  <si>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</si>
  <si>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</si>
  <si>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</si>
  <si>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</si>
  <si>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</si>
  <si>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</si>
  <si>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</si>
  <si>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</si>
  <si>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</si>
  <si>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</si>
  <si>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</si>
  <si>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</si>
  <si>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</si>
  <si>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</si>
  <si>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</si>
  <si>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</si>
  <si>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</si>
  <si>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</si>
  <si>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</si>
  <si>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</si>
  <si>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</si>
  <si>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</si>
  <si>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</si>
  <si>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</si>
  <si>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</si>
  <si>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</si>
  <si>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</si>
  <si>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</si>
  <si>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</si>
  <si>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</si>
  <si>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</si>
  <si>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</si>
  <si>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</si>
  <si>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</si>
  <si>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</si>
  <si>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</si>
  <si>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</si>
  <si>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</si>
  <si>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</si>
  <si>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</si>
  <si>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</si>
  <si>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</si>
  <si>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</si>
  <si>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</si>
  <si>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</si>
  <si>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</si>
  <si>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</si>
  <si>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</si>
  <si>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</si>
  <si>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</si>
  <si>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</si>
  <si>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</si>
  <si>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</si>
  <si>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</si>
  <si>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</si>
  <si>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</si>
  <si>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</si>
  <si>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</si>
  <si>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</si>
  <si>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</si>
  <si>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</si>
  <si>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</si>
  <si>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</si>
  <si>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</si>
  <si>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</si>
  <si>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</si>
  <si>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</si>
  <si>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</si>
  <si>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</si>
  <si>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</si>
  <si>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</si>
  <si>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</si>
  <si>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</si>
  <si>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</si>
  <si>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</si>
  <si>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</si>
  <si>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</si>
  <si>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</si>
  <si>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</si>
  <si>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</si>
  <si>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</si>
  <si>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</si>
  <si>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</si>
  <si>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</si>
  <si>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</si>
  <si>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</si>
  <si>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</si>
  <si>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</si>
  <si>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</si>
  <si>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</si>
  <si>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</si>
  <si>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</si>
  <si>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</si>
  <si>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</si>
  <si>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</si>
  <si>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</si>
  <si>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</si>
  <si>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</si>
  <si>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</si>
  <si>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</si>
  <si>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</si>
  <si>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</si>
  <si>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</si>
  <si>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</si>
  <si>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</si>
  <si>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</si>
  <si>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</si>
  <si>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</si>
  <si>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</si>
  <si>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</si>
  <si>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</si>
  <si>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</si>
  <si>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</si>
  <si>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</si>
  <si>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</si>
  <si>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</si>
  <si>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</si>
  <si>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</si>
  <si>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</si>
  <si>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</si>
  <si>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</si>
  <si>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</si>
  <si>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</si>
  <si>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</si>
  <si>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</si>
  <si>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</si>
  <si>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</si>
  <si>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</si>
  <si>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</si>
  <si>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</si>
  <si>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</si>
  <si>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</si>
  <si>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</si>
  <si>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</si>
  <si>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</si>
  <si>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</si>
  <si>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</si>
  <si>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</si>
  <si>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</si>
  <si>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</si>
  <si>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</si>
  <si>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</si>
  <si>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</si>
  <si>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</si>
  <si>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</si>
  <si>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</si>
  <si>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</si>
  <si>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</si>
  <si>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</si>
  <si>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</si>
  <si>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</si>
  <si>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</si>
  <si>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</si>
  <si>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</si>
  <si>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</si>
  <si>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</si>
  <si>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</si>
  <si>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</si>
  <si>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</si>
  <si>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</si>
  <si>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</si>
  <si>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</si>
  <si>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</si>
  <si>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</si>
  <si>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</si>
  <si>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</si>
  <si>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</si>
  <si>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</si>
  <si>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</si>
  <si>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</si>
  <si>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</si>
  <si>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</si>
  <si>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</si>
  <si>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</si>
  <si>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</si>
  <si>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</si>
  <si>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</si>
  <si>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</si>
  <si>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</si>
  <si>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</si>
  <si>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</si>
  <si>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</si>
  <si>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</si>
  <si>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</si>
  <si>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</si>
  <si>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</si>
  <si>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</si>
  <si>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</si>
  <si>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</si>
  <si>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</si>
  <si>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</si>
  <si>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</si>
  <si>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</si>
  <si>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</si>
  <si>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</si>
  <si>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</si>
  <si>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</si>
  <si>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</si>
  <si>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</si>
  <si>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</si>
  <si>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</si>
  <si>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</si>
  <si>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</si>
  <si>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</si>
  <si>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</si>
  <si>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</si>
  <si>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</si>
  <si>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</si>
  <si>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</si>
  <si>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</si>
  <si>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</si>
  <si>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</si>
  <si>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</si>
  <si>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</si>
  <si>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</si>
  <si>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</si>
  <si>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</si>
  <si>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</si>
  <si>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</si>
  <si>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</si>
  <si>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</si>
  <si>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</si>
  <si>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</si>
  <si>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</si>
  <si>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</si>
  <si>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</si>
  <si>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</si>
  <si>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</si>
  <si>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</si>
  <si>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</si>
  <si>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</si>
  <si>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</si>
  <si>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</si>
  <si>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</si>
  <si>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</si>
  <si>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</si>
  <si>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</si>
  <si>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</si>
  <si>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</si>
  <si>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</si>
  <si>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</si>
  <si>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</si>
  <si>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</si>
  <si>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</si>
  <si>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</si>
  <si>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</si>
  <si>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</si>
  <si>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</si>
  <si>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</si>
  <si>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</si>
  <si>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</si>
  <si>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</si>
  <si>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</si>
  <si>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</si>
  <si>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</si>
  <si>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</si>
  <si>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</si>
  <si>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</si>
  <si>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</si>
  <si>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</si>
  <si>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</si>
  <si>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</si>
  <si>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</si>
  <si>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</si>
  <si>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</si>
  <si>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</si>
  <si>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</si>
  <si>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</si>
  <si>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</si>
  <si>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</si>
  <si>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</si>
  <si>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</si>
  <si>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</si>
  <si>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</si>
  <si>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</si>
  <si>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</si>
  <si>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</si>
  <si>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</si>
  <si>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</si>
  <si>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</si>
  <si>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</si>
  <si>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</si>
  <si>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</si>
  <si>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</si>
  <si>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</si>
  <si>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</si>
  <si>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</si>
  <si>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</si>
  <si>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</si>
  <si>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</si>
  <si>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</si>
  <si>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</si>
  <si>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</si>
  <si>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</si>
  <si>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</si>
  <si>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</si>
  <si>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</si>
  <si>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</si>
  <si>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</si>
  <si>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</si>
  <si>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</si>
  <si>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</si>
  <si>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</si>
  <si>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</si>
  <si>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</si>
  <si>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</si>
  <si>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</si>
  <si>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</si>
  <si>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</si>
  <si>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</si>
  <si>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</si>
  <si>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</si>
  <si>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</si>
  <si>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</si>
  <si>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</si>
  <si>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</si>
  <si>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</si>
  <si>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</si>
  <si>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</si>
  <si>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</si>
  <si>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</si>
  <si>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</si>
  <si>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</si>
  <si>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</si>
  <si>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</si>
  <si>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</si>
  <si>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</si>
  <si>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</si>
  <si>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</si>
  <si>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</si>
  <si>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</si>
  <si>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</si>
  <si>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</si>
  <si>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</si>
  <si>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</si>
  <si>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</si>
  <si>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</si>
  <si>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</si>
  <si>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</si>
  <si>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</si>
  <si>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</si>
  <si>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</si>
  <si>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</si>
  <si>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</si>
  <si>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</si>
  <si>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</si>
  <si>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</si>
  <si>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</si>
  <si>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</si>
  <si>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</si>
  <si>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</si>
  <si>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</si>
  <si>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</si>
  <si>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</si>
  <si>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</si>
  <si>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</si>
  <si>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</si>
  <si>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</si>
  <si>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</si>
  <si>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</si>
  <si>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</si>
  <si>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</si>
  <si>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</si>
  <si>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</si>
  <si>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</si>
  <si>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</si>
  <si>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</si>
  <si>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</si>
  <si>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</si>
  <si>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</si>
  <si>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</si>
  <si>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</si>
  <si>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</si>
  <si>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</si>
  <si>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</si>
  <si>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</si>
  <si>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</si>
  <si>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</si>
  <si>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</si>
  <si>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</si>
  <si>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</si>
  <si>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</si>
  <si>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</si>
  <si>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</si>
  <si>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</si>
  <si>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</si>
  <si>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</si>
  <si>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</si>
  <si>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</si>
  <si>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</si>
  <si>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</si>
  <si>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</si>
  <si>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</si>
  <si>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</si>
  <si>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</si>
  <si>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</si>
  <si>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</si>
  <si>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</si>
  <si>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</si>
  <si>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</si>
  <si>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</si>
  <si>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</si>
  <si>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</si>
  <si>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</si>
  <si>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</si>
  <si>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</si>
  <si>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</si>
  <si>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</si>
  <si>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</si>
  <si>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</si>
  <si>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</si>
  <si>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</si>
  <si>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</si>
  <si>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</si>
  <si>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</si>
  <si>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</si>
  <si>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</si>
  <si>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</si>
  <si>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</si>
  <si>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</si>
  <si>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</si>
  <si>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</si>
  <si>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</si>
  <si>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</si>
  <si>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</si>
  <si>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</si>
  <si>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</si>
  <si>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</si>
  <si>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</si>
  <si>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</si>
  <si>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</si>
  <si>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</si>
  <si>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</si>
  <si>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</si>
  <si>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</si>
  <si>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</si>
  <si>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</si>
  <si>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</si>
  <si>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</si>
  <si>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</si>
  <si>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</si>
  <si>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</si>
  <si>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</si>
  <si>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</si>
  <si>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</si>
  <si>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</si>
  <si>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</si>
  <si>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</si>
  <si>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</si>
  <si>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</si>
  <si>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</si>
  <si>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</si>
  <si>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</si>
  <si>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</si>
  <si>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</si>
  <si>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</si>
  <si>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</si>
  <si>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</si>
  <si>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</si>
  <si>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</si>
  <si>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</si>
  <si>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</si>
  <si>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</si>
  <si>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</si>
  <si>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</si>
  <si>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</si>
  <si>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</si>
  <si>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</si>
  <si>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</si>
  <si>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</si>
  <si>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</si>
  <si>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</si>
  <si>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</si>
  <si>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</si>
  <si>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</si>
  <si>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</si>
  <si>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</si>
  <si>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</si>
  <si>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</si>
  <si>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</si>
  <si>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</si>
  <si>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</si>
  <si>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</si>
  <si>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</si>
  <si>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</si>
  <si>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</si>
  <si>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</si>
  <si>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</si>
  <si>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</si>
  <si>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</si>
  <si>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</si>
  <si>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</si>
  <si>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</si>
  <si>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</si>
  <si>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</si>
  <si>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</si>
  <si>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</si>
  <si>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</si>
  <si>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</si>
  <si>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</si>
  <si>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</si>
  <si>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</si>
  <si>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</si>
  <si>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</si>
  <si>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</si>
  <si>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</si>
  <si>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</si>
  <si>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</si>
  <si>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</si>
  <si>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</si>
  <si>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</si>
  <si>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</si>
  <si>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</si>
  <si>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</si>
  <si>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</si>
  <si>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</si>
  <si>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</si>
  <si>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</si>
  <si>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</si>
  <si>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</si>
  <si>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</si>
  <si>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</si>
  <si>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</si>
  <si>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</si>
  <si>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</si>
  <si>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</si>
  <si>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</si>
  <si>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</si>
  <si>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</si>
  <si>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</si>
  <si>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</si>
  <si>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</si>
  <si>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</si>
  <si>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</si>
  <si>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</si>
  <si>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</si>
  <si>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</si>
  <si>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</si>
  <si>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</si>
  <si>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</si>
  <si>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</si>
  <si>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</si>
  <si>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</si>
  <si>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</si>
  <si>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</si>
  <si>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</si>
  <si>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</si>
  <si>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</si>
  <si>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</si>
  <si>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</si>
  <si>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</si>
  <si>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</si>
  <si>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</si>
  <si>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</si>
  <si>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</si>
  <si>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</si>
  <si>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</si>
  <si>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</si>
  <si>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</si>
  <si>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</si>
  <si>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</si>
  <si>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</si>
  <si>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</si>
  <si>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</si>
  <si>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</si>
  <si>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</si>
  <si>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</si>
  <si>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</si>
  <si>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</si>
  <si>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</si>
  <si>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</si>
  <si>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</si>
  <si>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</si>
  <si>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</si>
  <si>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</si>
  <si>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</si>
  <si>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</si>
  <si>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</si>
  <si>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</si>
  <si>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</si>
  <si>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</si>
  <si>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</si>
  <si>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</si>
  <si>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</si>
  <si>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</si>
  <si>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</si>
  <si>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</si>
  <si>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</si>
  <si>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</si>
  <si>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</si>
  <si>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</si>
  <si>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</si>
  <si>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</si>
  <si>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</si>
  <si>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</si>
  <si>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</si>
  <si>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</si>
  <si>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</si>
  <si>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</si>
  <si>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</si>
  <si>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</si>
  <si>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</si>
  <si>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</si>
  <si>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</si>
  <si>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</si>
  <si>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</si>
  <si>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</si>
  <si>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</si>
  <si>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</si>
  <si>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</si>
  <si>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</si>
  <si>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</si>
  <si>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</si>
  <si>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</si>
  <si>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</si>
  <si>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</si>
  <si>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</si>
  <si>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</si>
  <si>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</si>
  <si>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</si>
  <si>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</si>
  <si>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</si>
  <si>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</si>
  <si>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</si>
  <si>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</si>
  <si>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</si>
  <si>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</si>
  <si>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</si>
  <si>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</si>
  <si>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</si>
  <si>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</si>
  <si>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</si>
  <si>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</si>
  <si>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</si>
  <si>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</si>
  <si>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</si>
  <si>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</si>
  <si>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</si>
  <si>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</si>
  <si>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</si>
  <si>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</si>
  <si>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</si>
  <si>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</si>
  <si>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</si>
  <si>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</si>
  <si>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</si>
  <si>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</si>
  <si>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</si>
  <si>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</si>
  <si>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</si>
  <si>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</si>
  <si>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</si>
  <si>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</si>
  <si>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</si>
  <si>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</si>
  <si>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</si>
  <si>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</si>
  <si>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</si>
  <si>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</si>
  <si>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</si>
  <si>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</si>
  <si>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</si>
  <si>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</si>
  <si>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</si>
  <si>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</si>
  <si>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</si>
  <si>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</si>
  <si>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</si>
  <si>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</si>
  <si>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</si>
  <si>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</si>
  <si>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</si>
  <si>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</si>
  <si>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</si>
  <si>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</si>
  <si>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</si>
  <si>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</si>
  <si>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</si>
  <si>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</si>
  <si>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</si>
  <si>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</si>
  <si>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</si>
  <si>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</si>
  <si>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</si>
  <si>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</si>
  <si>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</si>
  <si>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</si>
  <si>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</si>
  <si>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</si>
  <si>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</si>
  <si>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</si>
  <si>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</si>
  <si>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</si>
  <si>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</si>
  <si>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</si>
  <si>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</si>
  <si>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</si>
  <si>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</si>
  <si>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</si>
  <si>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</si>
  <si>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</si>
  <si>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</si>
  <si>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</si>
  <si>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</si>
  <si>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</si>
  <si>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</si>
  <si>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</si>
  <si>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</si>
  <si>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</si>
  <si>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</si>
  <si>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</si>
  <si>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</si>
  <si>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</si>
  <si>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</si>
  <si>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</si>
  <si>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</si>
  <si>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</si>
  <si>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</si>
  <si>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</si>
  <si>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</si>
  <si>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</si>
  <si>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</si>
  <si>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</si>
  <si>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</si>
  <si>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</si>
  <si>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</si>
  <si>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</si>
  <si>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</si>
  <si>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</si>
  <si>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</si>
  <si>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</si>
  <si>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</si>
  <si>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</si>
  <si>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</si>
  <si>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</si>
  <si>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</si>
  <si>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</si>
  <si>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</si>
  <si>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</si>
  <si>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</si>
  <si>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</si>
  <si>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</si>
  <si>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</si>
  <si>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</si>
  <si>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</si>
  <si>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</si>
  <si>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</si>
  <si>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</si>
  <si>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</si>
  <si>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</si>
  <si>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</si>
  <si>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</si>
  <si>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</si>
  <si>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</si>
  <si>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</si>
  <si>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</si>
  <si>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</si>
  <si>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</si>
  <si>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</si>
  <si>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</si>
  <si>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</si>
  <si>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</si>
  <si>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</si>
  <si>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</si>
  <si>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</si>
  <si>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</si>
  <si>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</si>
  <si>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</si>
  <si>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</si>
  <si>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</si>
  <si>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</si>
  <si>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</si>
  <si>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</si>
  <si>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</si>
  <si>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</si>
  <si>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</si>
  <si>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</si>
  <si>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</si>
  <si>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</si>
  <si>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</si>
  <si>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</si>
  <si>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</si>
  <si>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</si>
  <si>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</si>
  <si>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</si>
  <si>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</si>
  <si>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</si>
  <si>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</si>
  <si>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</si>
  <si>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</si>
  <si>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</si>
  <si>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</si>
  <si>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</si>
  <si>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</si>
  <si>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</si>
  <si>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</si>
  <si>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</si>
  <si>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</si>
  <si>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</si>
  <si>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</si>
  <si>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</si>
  <si>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</si>
  <si>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</si>
  <si>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</si>
  <si>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</si>
  <si>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</si>
  <si>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</si>
  <si>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</si>
  <si>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</si>
  <si>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</si>
  <si>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</si>
  <si>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</si>
  <si>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</si>
  <si>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</si>
  <si>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</si>
  <si>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</si>
  <si>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</si>
  <si>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</si>
  <si>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</si>
  <si>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</si>
  <si>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</si>
  <si>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</si>
  <si>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</si>
  <si>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</si>
  <si>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</si>
  <si>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</si>
  <si>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</si>
  <si>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</si>
  <si>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</si>
  <si>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</si>
  <si>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</si>
  <si>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</si>
  <si>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</si>
  <si>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</si>
  <si>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</si>
  <si>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</si>
  <si>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</si>
  <si>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</si>
  <si>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</si>
  <si>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</si>
  <si>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</si>
  <si>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</si>
  <si>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</si>
  <si>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</si>
  <si>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</si>
  <si>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</si>
  <si>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</si>
  <si>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</si>
  <si>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</si>
  <si>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</si>
  <si>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</si>
  <si>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</si>
  <si>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</si>
  <si>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</si>
  <si>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</si>
  <si>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</si>
  <si>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</si>
  <si>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</si>
  <si>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</si>
  <si>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</si>
  <si>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</si>
  <si>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</si>
  <si>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</si>
  <si>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</si>
  <si>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</si>
  <si>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</si>
  <si>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</si>
  <si>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</si>
  <si>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</si>
  <si>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</si>
  <si>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</si>
  <si>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</si>
  <si>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</si>
  <si>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</si>
  <si>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</si>
  <si>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</si>
  <si>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</si>
  <si>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</si>
  <si>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</si>
  <si>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</si>
  <si>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</si>
  <si>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</si>
  <si>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</si>
  <si>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</si>
  <si>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</si>
  <si>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</si>
  <si>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</si>
  <si>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</si>
  <si>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</si>
  <si>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</si>
  <si>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</si>
  <si>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</si>
  <si>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</si>
  <si>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</si>
  <si>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</si>
  <si>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</si>
  <si>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</si>
  <si>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</si>
  <si>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</si>
  <si>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</si>
  <si>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</si>
  <si>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</si>
  <si>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</si>
  <si>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</si>
  <si>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</si>
  <si>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</si>
  <si>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</si>
  <si>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</si>
  <si>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</si>
  <si>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</si>
  <si>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</si>
  <si>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</si>
  <si>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</si>
  <si>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</si>
  <si>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</si>
  <si>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</si>
  <si>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</si>
  <si>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</si>
  <si>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</si>
  <si>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</si>
  <si>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</si>
  <si>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</si>
  <si>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</si>
  <si>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</si>
  <si>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</si>
  <si>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</si>
  <si>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</si>
  <si>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</si>
  <si>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</si>
  <si>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</si>
  <si>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</si>
  <si>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</si>
  <si>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</si>
  <si>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</si>
  <si>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</si>
  <si>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</si>
  <si>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</si>
  <si>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</si>
  <si>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</si>
  <si>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</si>
  <si>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</si>
  <si>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</si>
  <si>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</si>
  <si>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</si>
  <si>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</si>
  <si>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</si>
  <si>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</si>
  <si>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</si>
  <si>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</si>
  <si>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</si>
  <si>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</si>
  <si>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</si>
  <si>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</si>
  <si>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</si>
  <si>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</si>
  <si>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</si>
  <si>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</si>
  <si>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</si>
  <si>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</si>
  <si>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</si>
  <si>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</si>
  <si>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</si>
  <si>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</si>
  <si>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</si>
  <si>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</si>
  <si>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</si>
  <si>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</si>
  <si>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</si>
  <si>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</si>
  <si>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</si>
  <si>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</si>
  <si>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</si>
  <si>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</si>
  <si>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</si>
  <si>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</si>
  <si>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</si>
  <si>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</si>
  <si>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</si>
  <si>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</si>
  <si>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</si>
  <si>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</si>
  <si>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</si>
  <si>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</si>
  <si>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</si>
  <si>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</si>
  <si>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</si>
  <si>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</si>
  <si>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Donations</t>
  </si>
  <si>
    <t>Backers</t>
  </si>
  <si>
    <t>Average donation</t>
  </si>
  <si>
    <t>Mean Goal</t>
  </si>
  <si>
    <t>Median Goal</t>
  </si>
  <si>
    <t>Mean Pledged</t>
  </si>
  <si>
    <t>Successful</t>
  </si>
  <si>
    <t>Failed</t>
  </si>
  <si>
    <t>Median Pledged</t>
  </si>
  <si>
    <t>"PLAYS"</t>
  </si>
  <si>
    <t>"FAITH"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</si>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</sst>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44" fontId="0" fillId="0" borderId="0" xfId="1" applyFont="1"/>
    <xf numFmtId="0" fontId="1" fillId="0" borderId="0" xfId="0" applyNumberFormat="1" applyFont="1" applyAlignment="1">
      <alignment horizontal="center"/>
    </xf>
    <xf numFmtId="0" fontId="0" fillId="0" borderId="0" xfId="0" applyAlignment="1"/>
    <xf numFmtId="0" fontId="0" fillId="0" borderId="0" xfId="0" applyNumberFormat="1" applyAlignment="1"/>
    <xf numFmtId="44" fontId="0" fillId="0" borderId="0" xfId="0" applyNumberFormat="1" applyAlignment="1"/>
    <xf numFmtId="164" fontId="0" fillId="0" borderId="0" xfId="0" applyNumberFormat="1" applyAlignment="1"/>
    <xf numFmtId="0" fontId="0" fillId="0" borderId="0" xfId="2" applyNumberFormat="1" applyFont="1" applyAlignment="1"/>
    <xf numFmtId="49" fontId="0" fillId="0" borderId="0" xfId="0" applyNumberFormat="1" applyAlignment="1"/>
    <xf numFmtId="14" fontId="0" fillId="0" borderId="0" xfId="0" applyNumberFormat="1" applyAlignment="1"/>
    <xf numFmtId="172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2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2B-44EB-9BD9-AFAAD2A675C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2B-44EB-9BD9-AFAAD2A675C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2B-44EB-9BD9-AFAAD2A675C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2B-44EB-9BD9-AFAAD2A67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01023919"/>
        <c:axId val="1398051535"/>
      </c:barChart>
      <c:catAx>
        <c:axId val="1401023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051535"/>
        <c:crosses val="autoZero"/>
        <c:auto val="1"/>
        <c:lblAlgn val="ctr"/>
        <c:lblOffset val="100"/>
        <c:noMultiLvlLbl val="0"/>
      </c:catAx>
      <c:valAx>
        <c:axId val="139805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023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9E-4CB6-99ED-10DE87B7047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9E-4CB6-99ED-10DE87B7047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9E-4CB6-99ED-10DE87B70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3971631"/>
        <c:axId val="1563980367"/>
      </c:barChart>
      <c:catAx>
        <c:axId val="1563971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980367"/>
        <c:crosses val="autoZero"/>
        <c:auto val="1"/>
        <c:lblAlgn val="ctr"/>
        <c:lblOffset val="100"/>
        <c:noMultiLvlLbl val="0"/>
      </c:catAx>
      <c:valAx>
        <c:axId val="156398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971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FA-4A8D-A8D7-639E582BC0AF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FA-4A8D-A8D7-639E582BC0AF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FA-4A8D-A8D7-639E582BC0AF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FA-4A8D-A8D7-639E582BC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9175615"/>
        <c:axId val="1639176031"/>
      </c:lineChart>
      <c:catAx>
        <c:axId val="163917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176031"/>
        <c:crosses val="autoZero"/>
        <c:auto val="1"/>
        <c:lblAlgn val="ctr"/>
        <c:lblOffset val="100"/>
        <c:noMultiLvlLbl val="0"/>
      </c:catAx>
      <c:valAx>
        <c:axId val="1639176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175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_xlchart.v1.25</cx:f>
      </cx:numDim>
    </cx:data>
    <cx:data id="1">
      <cx:numDim type="val">
        <cx:f>_xlchart.v1.27</cx:f>
      </cx:numDim>
    </cx:data>
  </cx:chartData>
  <cx:chart>
    <cx:title pos="t" align="ctr" overlay="0"/>
    <cx:plotArea>
      <cx:plotAreaRegion>
        <cx:series layoutId="boxWhisker" uniqueId="{13AD854B-B593-40BB-975B-1764456C50CB}">
          <cx:tx>
            <cx:txData>
              <cx:f>_xlchart.v1.24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1F8750C-2358-4046-9B11-024F1017BB44}">
          <cx:tx>
            <cx:txData>
              <cx:f>_xlchart.v1.26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618797C-9E0E-4A19-8CA3-26B0FEC7D38F}">
  <sheetPr/>
  <sheetViews>
    <sheetView zoomScale="11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308883</xdr:colOff>
      <xdr:row>1</xdr:row>
      <xdr:rowOff>190499</xdr:rowOff>
    </xdr:from>
    <xdr:to>
      <xdr:col>15</xdr:col>
      <xdr:colOff>281669</xdr:colOff>
      <xdr:row>17</xdr:row>
      <xdr:rowOff>176892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9553F7-FEFA-4970-8782-DF8D687E96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3</xdr:row>
      <xdr:rowOff>104774</xdr:rowOff>
    </xdr:from>
    <xdr:to>
      <xdr:col>20</xdr:col>
      <xdr:colOff>409575</xdr:colOff>
      <xdr:row>34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A07F3F-2CA1-4610-AF50-FC0876040C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409575</xdr:colOff>
      <xdr:row>6</xdr:row>
      <xdr:rowOff>9525</xdr:rowOff>
    </xdr:from>
    <xdr:to>
      <xdr:col>19</xdr:col>
      <xdr:colOff>314325</xdr:colOff>
      <xdr:row>29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10983E-0D05-4619-AC9D-13DF66F23D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8978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C7DC690-B65B-4DB7-AFC5-36CE26CB1BD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02F9BE3-76D8-4A9E-86FD-CF8C4E90CB7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034" cy="628978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yer" refreshedDate="44364.845585763891" createdVersion="7" refreshedVersion="7" minRefreshableVersion="3" recordCount="4114" xr:uid="{32809216-2779-4359-8D0C-3E55AB3EC89D}">
  <cacheSource type="worksheet">
    <worksheetSource ref="A1:R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 funded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yer" refreshedDate="44364.857211805553" createdVersion="7" refreshedVersion="7" minRefreshableVersion="3" recordCount="4114" xr:uid="{1798D9D5-05C5-4D94-9F87-EFF9F1615B13}">
  <cacheSource type="worksheet">
    <worksheetSource ref="A1:T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 funded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n v="1434931811"/>
    <b v="0"/>
    <n v="182"/>
    <b v="1"/>
    <s v="film &amp; video/television"/>
    <x v="0"/>
    <x v="0"/>
  </r>
  <r>
    <n v="1"/>
    <s v="FannibalFest Fan Convention"/>
    <s v="A Hannibal TV Show Fan Convention and Art Collective"/>
    <n v="10275"/>
    <n v="14653"/>
    <n v="143"/>
    <x v="0"/>
    <x v="0"/>
    <s v="USD"/>
    <n v="1488464683"/>
    <n v="1485872683"/>
    <b v="0"/>
    <n v="79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b v="0"/>
    <n v="3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n v="1404822107"/>
    <b v="0"/>
    <n v="15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b v="0"/>
    <n v="284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n v="1468362207"/>
    <b v="0"/>
    <n v="47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n v="1401846250"/>
    <b v="0"/>
    <n v="5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n v="1464224867"/>
    <b v="0"/>
    <n v="57"/>
    <b v="1"/>
    <s v="film &amp; video/television"/>
    <x v="0"/>
    <x v="0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b v="0"/>
    <n v="1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b v="0"/>
    <n v="2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n v="1400636279"/>
    <b v="0"/>
    <n v="19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n v="1469126462"/>
    <b v="0"/>
    <n v="75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n v="1401642425"/>
    <b v="0"/>
    <n v="827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b v="0"/>
    <n v="51"/>
    <b v="1"/>
    <s v="film &amp; video/television"/>
    <x v="0"/>
    <x v="0"/>
  </r>
  <r>
    <n v="14"/>
    <s v="3010 | Sci-fi Series"/>
    <s v="A highly charged post apocalyptic sci fi series that pulls no punches!"/>
    <n v="6000"/>
    <n v="6056"/>
    <n v="101"/>
    <x v="0"/>
    <x v="2"/>
    <s v="AUD"/>
    <n v="1405259940"/>
    <n v="1403051888"/>
    <b v="0"/>
    <n v="4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s v="EUR"/>
    <n v="1443384840"/>
    <n v="1441790658"/>
    <b v="0"/>
    <n v="98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n v="1398971211"/>
    <b v="0"/>
    <n v="7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n v="1412530422"/>
    <b v="0"/>
    <n v="36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n v="1408366856"/>
    <b v="0"/>
    <n v="342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n v="1434828934"/>
    <b v="0"/>
    <n v="22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n v="1436983912"/>
    <b v="0"/>
    <n v="25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n v="1409151789"/>
    <b v="0"/>
    <n v="101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n v="117"/>
    <x v="0"/>
    <x v="0"/>
    <s v="USD"/>
    <n v="1420099140"/>
    <n v="1418766740"/>
    <b v="0"/>
    <n v="8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n v="1428086501"/>
    <b v="0"/>
    <n v="23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n v="109"/>
    <x v="0"/>
    <x v="0"/>
    <s v="USD"/>
    <n v="1442345940"/>
    <n v="1439494863"/>
    <b v="0"/>
    <n v="57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n v="1447115761"/>
    <b v="0"/>
    <n v="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n v="1404822144"/>
    <b v="0"/>
    <n v="19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s v="NZD"/>
    <n v="1416113833"/>
    <n v="1413518233"/>
    <b v="0"/>
    <n v="15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n v="1447715284"/>
    <b v="0"/>
    <n v="7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n v="1403453368"/>
    <b v="0"/>
    <n v="117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n v="1406012515"/>
    <b v="0"/>
    <n v="53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b v="0"/>
    <n v="1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n v="1459523017"/>
    <b v="0"/>
    <n v="89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n v="1444405901"/>
    <b v="0"/>
    <n v="64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n v="1405928601"/>
    <b v="0"/>
    <n v="6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n v="1428130814"/>
    <b v="0"/>
    <n v="28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n v="142"/>
    <x v="0"/>
    <x v="0"/>
    <s v="USD"/>
    <n v="1428128525"/>
    <n v="1425540125"/>
    <b v="0"/>
    <n v="4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n v="1422463079"/>
    <b v="0"/>
    <n v="253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b v="0"/>
    <n v="66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b v="0"/>
    <n v="217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n v="1401426488"/>
    <b v="0"/>
    <n v="16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b v="0"/>
    <n v="19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n v="1417188026"/>
    <b v="0"/>
    <n v="169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n v="1402599486"/>
    <b v="0"/>
    <n v="263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b v="0"/>
    <n v="15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b v="0"/>
    <n v="61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s v="AUD"/>
    <n v="1450220974"/>
    <n v="1447628974"/>
    <b v="0"/>
    <n v="45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n v="1413834007"/>
    <b v="0"/>
    <n v="7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b v="0"/>
    <n v="38"/>
    <b v="1"/>
    <s v="film &amp; video/television"/>
    <x v="0"/>
    <x v="0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b v="0"/>
    <n v="87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b v="0"/>
    <n v="22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b v="0"/>
    <n v="119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n v="1403023846"/>
    <b v="0"/>
    <n v="52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n v="110"/>
    <x v="0"/>
    <x v="0"/>
    <s v="USD"/>
    <n v="1396648800"/>
    <n v="1395407445"/>
    <b v="0"/>
    <n v="117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b v="0"/>
    <n v="52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b v="0"/>
    <n v="86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n v="107"/>
    <x v="0"/>
    <x v="1"/>
    <s v="GBP"/>
    <n v="1433779200"/>
    <n v="1432559424"/>
    <b v="0"/>
    <n v="174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n v="1427399962"/>
    <b v="0"/>
    <n v="69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n v="103"/>
    <x v="0"/>
    <x v="0"/>
    <s v="USD"/>
    <n v="1416423172"/>
    <n v="1413827572"/>
    <b v="0"/>
    <n v="75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n v="1439530776"/>
    <b v="0"/>
    <n v="33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n v="1393882717"/>
    <b v="0"/>
    <n v="108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n v="1368646357"/>
    <b v="0"/>
    <n v="23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n v="1360177878"/>
    <b v="0"/>
    <n v="48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n v="1386194013"/>
    <b v="0"/>
    <n v="64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n v="1370651181"/>
    <b v="0"/>
    <n v="24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s v="CAD"/>
    <n v="1407736740"/>
    <n v="1405453354"/>
    <b v="0"/>
    <n v="5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n v="119"/>
    <x v="0"/>
    <x v="0"/>
    <s v="USD"/>
    <n v="1468873420"/>
    <n v="1466281420"/>
    <b v="0"/>
    <n v="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n v="1339768804"/>
    <b v="0"/>
    <n v="2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n v="1390570791"/>
    <b v="0"/>
    <n v="36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n v="1314765025"/>
    <b v="0"/>
    <n v="17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n v="1309987845"/>
    <b v="0"/>
    <n v="1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n v="1333002657"/>
    <b v="0"/>
    <n v="3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n v="1351210481"/>
    <b v="0"/>
    <n v="41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b v="0"/>
    <n v="18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n v="1450784495"/>
    <b v="0"/>
    <n v="29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n v="1364101272"/>
    <b v="0"/>
    <n v="47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n v="1319819758"/>
    <b v="0"/>
    <n v="15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n v="393"/>
    <x v="0"/>
    <x v="0"/>
    <s v="USD"/>
    <n v="1337569140"/>
    <n v="1332991717"/>
    <b v="0"/>
    <n v="26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b v="0"/>
    <n v="35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b v="0"/>
    <n v="41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n v="1383616856"/>
    <b v="0"/>
    <n v="47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b v="0"/>
    <n v="28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b v="0"/>
    <n v="10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n v="1423320389"/>
    <b v="0"/>
    <n v="13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b v="0"/>
    <n v="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n v="1314154837"/>
    <b v="0"/>
    <n v="21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n v="1444828845"/>
    <b v="0"/>
    <n v="17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n v="1274705803"/>
    <b v="0"/>
    <n v="25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n v="1401205731"/>
    <b v="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n v="1368036192"/>
    <b v="0"/>
    <n v="56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n v="1307862499"/>
    <b v="0"/>
    <n v="16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b v="0"/>
    <n v="46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n v="1481949983"/>
    <b v="0"/>
    <n v="4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n v="1338928537"/>
    <b v="0"/>
    <n v="15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b v="0"/>
    <n v="12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n v="1327622841"/>
    <b v="0"/>
    <n v="21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n v="1274889241"/>
    <b v="0"/>
    <n v="34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n v="1307848482"/>
    <b v="0"/>
    <n v="8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n v="1351796674"/>
    <b v="0"/>
    <n v="6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b v="0"/>
    <n v="39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b v="0"/>
    <n v="26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b v="0"/>
    <n v="35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n v="1290481733"/>
    <b v="0"/>
    <n v="65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n v="1392232830"/>
    <b v="0"/>
    <n v="4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b v="0"/>
    <n v="1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n v="1461605020"/>
    <b v="0"/>
    <n v="60"/>
    <b v="1"/>
    <s v="film &amp; video/shorts"/>
    <x v="0"/>
    <x v="1"/>
  </r>
  <r>
    <n v="106"/>
    <s v="LOST WEEKEND"/>
    <s v="A Boy. A Girl. A Car. A Serial Killer."/>
    <n v="5000"/>
    <n v="5025"/>
    <n v="101"/>
    <x v="0"/>
    <x v="0"/>
    <s v="USD"/>
    <n v="1333391901"/>
    <n v="1332182301"/>
    <b v="0"/>
    <n v="27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n v="1301787287"/>
    <b v="0"/>
    <n v="69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n v="1364827370"/>
    <b v="0"/>
    <n v="47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n v="1296088630"/>
    <b v="0"/>
    <n v="4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n v="1381445253"/>
    <b v="0"/>
    <n v="26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s v="AUD"/>
    <n v="1433059187"/>
    <n v="1430467187"/>
    <b v="0"/>
    <n v="53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b v="0"/>
    <n v="81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b v="0"/>
    <n v="7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n v="1321252488"/>
    <b v="0"/>
    <n v="35"/>
    <b v="1"/>
    <s v="film &amp; video/shorts"/>
    <x v="0"/>
    <x v="1"/>
  </r>
  <r>
    <n v="115"/>
    <s v="The World's Greatest Lover"/>
    <s v="Never judge a book (or a lover) by their cover."/>
    <n v="450"/>
    <n v="632"/>
    <n v="140"/>
    <x v="0"/>
    <x v="0"/>
    <s v="USD"/>
    <n v="1328377444"/>
    <n v="1326217444"/>
    <b v="0"/>
    <n v="22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n v="1298289355"/>
    <b v="0"/>
    <n v="57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n v="1268337744"/>
    <b v="0"/>
    <n v="27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b v="0"/>
    <n v="39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n v="1310693986"/>
    <b v="0"/>
    <n v="37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b v="0"/>
    <n v="1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b v="0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n v="1411411564"/>
    <b v="0"/>
    <n v="6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b v="0"/>
    <n v="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n v="1431353337"/>
    <b v="0"/>
    <n v="13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n v="1425481141"/>
    <b v="0"/>
    <n v="4"/>
    <b v="0"/>
    <s v="film &amp; video/science fiction"/>
    <x v="0"/>
    <x v="2"/>
  </r>
  <r>
    <n v="128"/>
    <s v="Ralphi3 (Canceled)"/>
    <s v="A Science Fiction film filled with entertainment and Excitement"/>
    <n v="100000"/>
    <n v="1867"/>
    <n v="2"/>
    <x v="1"/>
    <x v="0"/>
    <s v="USD"/>
    <n v="1476941293"/>
    <n v="1473917293"/>
    <b v="0"/>
    <n v="6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b v="0"/>
    <s v="film &amp; video/science fiction"/>
    <x v="0"/>
    <x v="2"/>
  </r>
  <r>
    <n v="131"/>
    <s v="I (Canceled)"/>
    <s v="I"/>
    <n v="1200"/>
    <n v="0"/>
    <n v="0"/>
    <x v="1"/>
    <x v="0"/>
    <s v="USD"/>
    <n v="1467763200"/>
    <n v="1466453161"/>
    <b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n v="1411500607"/>
    <b v="0"/>
    <n v="8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n v="1401354597"/>
    <b v="0"/>
    <n v="5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n v="1435731041"/>
    <b v="0"/>
    <n v="58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b v="0"/>
    <n v="1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n v="1429155623"/>
    <b v="0"/>
    <n v="2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n v="1414358778"/>
    <b v="0"/>
    <n v="1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s v="CAD"/>
    <n v="1428945472"/>
    <n v="1423765072"/>
    <b v="0"/>
    <n v="37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n v="1436965252"/>
    <b v="0"/>
    <n v="9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n v="1479514998"/>
    <b v="0"/>
    <n v="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n v="1453963536"/>
    <b v="0"/>
    <n v="2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n v="1416888470"/>
    <b v="0"/>
    <n v="6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n v="1427428382"/>
    <b v="0"/>
    <n v="67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n v="1429449191"/>
    <b v="0"/>
    <n v="5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b v="0"/>
    <n v="2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n v="1413900244"/>
    <b v="0"/>
    <n v="1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n v="1429621695"/>
    <b v="0"/>
    <n v="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b v="0"/>
    <n v="4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n v="1401850796"/>
    <b v="0"/>
    <n v="15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n v="1453931572"/>
    <b v="0"/>
    <n v="2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b v="0"/>
    <n v="1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b v="0"/>
    <n v="1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s v="USD"/>
    <n v="1408232520"/>
    <n v="1405393356"/>
    <b v="0"/>
    <n v="1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n v="1405966701"/>
    <b v="0"/>
    <n v="7"/>
    <b v="0"/>
    <s v="film &amp; video/drama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b v="0"/>
    <n v="1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b v="0"/>
    <n v="2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s v="USD"/>
    <n v="1426791770"/>
    <n v="1424203370"/>
    <b v="0"/>
    <n v="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n v="1411042059"/>
    <b v="0"/>
    <n v="1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n v="1438385283"/>
    <b v="0"/>
    <n v="1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b v="0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n v="1409337611"/>
    <n v="1407177611"/>
    <b v="0"/>
    <n v="26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b v="0"/>
    <n v="7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b v="0"/>
    <n v="2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n v="1428951600"/>
    <n v="1425512843"/>
    <b v="0"/>
    <n v="13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s v="GBP"/>
    <n v="1434995295"/>
    <n v="1432403295"/>
    <b v="0"/>
    <n v="4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b v="0"/>
    <s v="film &amp; video/drama"/>
    <x v="0"/>
    <x v="3"/>
  </r>
  <r>
    <n v="183"/>
    <s v="Three Little Words"/>
    <s v="Don't kill me until I meet my Dad"/>
    <n v="12500"/>
    <n v="4482"/>
    <n v="36"/>
    <x v="2"/>
    <x v="1"/>
    <s v="GBP"/>
    <n v="1417033610"/>
    <n v="1414438010"/>
    <b v="0"/>
    <n v="12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n v="1404586762"/>
    <b v="0"/>
    <n v="2"/>
    <b v="0"/>
    <s v="film &amp; video/drama"/>
    <x v="0"/>
    <x v="3"/>
  </r>
  <r>
    <n v="185"/>
    <s v="BLANK Short Movie"/>
    <s v="Love has no boundaries!"/>
    <n v="40000"/>
    <n v="2200"/>
    <n v="6"/>
    <x v="2"/>
    <x v="10"/>
    <s v="NOK"/>
    <n v="1471557139"/>
    <n v="1468965139"/>
    <b v="0"/>
    <n v="1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b v="0"/>
    <n v="5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n v="1467736477"/>
    <b v="0"/>
    <n v="5"/>
    <b v="0"/>
    <s v="film &amp; video/drama"/>
    <x v="0"/>
    <x v="3"/>
  </r>
  <r>
    <n v="190"/>
    <s v="REGIONRAT, the movie"/>
    <s v="Because hope can be a 4 letter word"/>
    <n v="12000"/>
    <n v="50"/>
    <n v="0"/>
    <x v="2"/>
    <x v="0"/>
    <s v="USD"/>
    <n v="1466091446"/>
    <n v="1465227446"/>
    <b v="0"/>
    <n v="1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b v="0"/>
    <n v="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b v="0"/>
    <n v="3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n v="1452124531"/>
    <b v="0"/>
    <n v="3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s v="GBP"/>
    <n v="1444510800"/>
    <n v="1442062898"/>
    <b v="0"/>
    <n v="19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n v="1483734100"/>
    <b v="0"/>
    <n v="8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s v="USD"/>
    <n v="1412500322"/>
    <n v="1409908322"/>
    <b v="0"/>
    <n v="6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n v="26"/>
    <x v="2"/>
    <x v="0"/>
    <s v="USD"/>
    <n v="1410746403"/>
    <n v="1408154403"/>
    <b v="0"/>
    <n v="18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s v="USD"/>
    <n v="1423424329"/>
    <n v="1421696329"/>
    <b v="0"/>
    <n v="7"/>
    <b v="0"/>
    <s v="film &amp; video/drama"/>
    <x v="0"/>
    <x v="3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n v="30"/>
    <x v="2"/>
    <x v="1"/>
    <s v="GBP"/>
    <n v="1422562864"/>
    <n v="1417378864"/>
    <b v="0"/>
    <n v="8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s v="AUD"/>
    <n v="1470319203"/>
    <n v="1467727203"/>
    <b v="0"/>
    <n v="1293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n v="1444144222"/>
    <n v="1441120222"/>
    <b v="0"/>
    <n v="1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s v="CAD"/>
    <n v="1420346638"/>
    <n v="1417754638"/>
    <b v="0"/>
    <n v="13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n v="1443675600"/>
    <n v="1441157592"/>
    <b v="0"/>
    <n v="3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n v="1442634617"/>
    <n v="1440042617"/>
    <b v="0"/>
    <n v="12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b v="0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b v="0"/>
    <n v="1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b v="0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n v="1452058282"/>
    <b v="0"/>
    <n v="1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n v="1425423637"/>
    <b v="0"/>
    <n v="84"/>
    <b v="0"/>
    <s v="film &amp; video/drama"/>
    <x v="0"/>
    <x v="3"/>
  </r>
  <r>
    <n v="217"/>
    <s v="Bitch"/>
    <s v="A roadmovie by paw"/>
    <n v="100000"/>
    <n v="11943"/>
    <n v="12"/>
    <x v="2"/>
    <x v="11"/>
    <s v="SEK"/>
    <n v="1419780149"/>
    <n v="1417101749"/>
    <b v="0"/>
    <n v="38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b v="0"/>
    <n v="1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n v="18"/>
    <x v="2"/>
    <x v="0"/>
    <s v="USD"/>
    <n v="1459493940"/>
    <n v="1456732225"/>
    <b v="0"/>
    <n v="7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s v="USD"/>
    <n v="1440101160"/>
    <n v="1436542030"/>
    <b v="0"/>
    <n v="3"/>
    <b v="0"/>
    <s v="film &amp; video/drama"/>
    <x v="0"/>
    <x v="3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b v="0"/>
    <n v="2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n v="1"/>
    <x v="2"/>
    <x v="1"/>
    <s v="GBP"/>
    <n v="1433064540"/>
    <n v="1428854344"/>
    <b v="0"/>
    <n v="2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n v="1430851151"/>
    <b v="0"/>
    <n v="2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s v="GBP"/>
    <n v="1425066546"/>
    <n v="1422474546"/>
    <b v="0"/>
    <n v="7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n v="1434847859"/>
    <n v="1431391859"/>
    <b v="0"/>
    <n v="5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b v="0"/>
    <s v="film &amp; video/drama"/>
    <x v="0"/>
    <x v="3"/>
  </r>
  <r>
    <n v="237"/>
    <s v="Making The Choice"/>
    <s v="Making The Choice is a christian short film series."/>
    <n v="15000"/>
    <n v="50"/>
    <n v="0"/>
    <x v="2"/>
    <x v="0"/>
    <s v="USD"/>
    <n v="1457445069"/>
    <n v="1452261069"/>
    <b v="0"/>
    <n v="1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b v="0"/>
    <n v="5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n v="1363885211"/>
    <b v="1"/>
    <n v="137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n v="1415292304"/>
    <b v="1"/>
    <n v="37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n v="1321357790"/>
    <b v="1"/>
    <n v="2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n v="1390439304"/>
    <b v="1"/>
    <n v="328"/>
    <b v="1"/>
    <s v="film &amp; video/documentary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n v="1265269559"/>
    <b v="1"/>
    <n v="8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n v="1342487785"/>
    <b v="1"/>
    <n v="9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n v="1288341805"/>
    <b v="1"/>
    <n v="223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n v="1284042614"/>
    <b v="1"/>
    <n v="62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n v="1322073309"/>
    <b v="1"/>
    <n v="14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n v="1275603020"/>
    <b v="1"/>
    <n v="23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n v="1367933691"/>
    <b v="1"/>
    <n v="437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n v="1334429646"/>
    <b v="1"/>
    <n v="77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n v="1269878058"/>
    <b v="1"/>
    <n v="108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n v="1326728235"/>
    <b v="1"/>
    <n v="7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n v="1442443910"/>
    <b v="1"/>
    <n v="314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n v="1297687082"/>
    <b v="1"/>
    <n v="188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n v="1360866467"/>
    <b v="1"/>
    <n v="27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n v="1461078162"/>
    <b v="1"/>
    <n v="560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n v="1305767666"/>
    <b v="1"/>
    <n v="688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n v="1425922969"/>
    <b v="1"/>
    <n v="94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n v="1275415679"/>
    <b v="1"/>
    <n v="88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n v="107"/>
    <x v="0"/>
    <x v="0"/>
    <s v="USD"/>
    <n v="1339080900"/>
    <n v="1334783704"/>
    <b v="1"/>
    <n v="220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b v="1"/>
    <n v="145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n v="1346194494"/>
    <b v="1"/>
    <n v="963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n v="1334155995"/>
    <b v="1"/>
    <n v="9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n v="1269928430"/>
    <b v="1"/>
    <n v="5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n v="1264565507"/>
    <b v="1"/>
    <n v="36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n v="1401101499"/>
    <b v="1"/>
    <n v="165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n v="1316749178"/>
    <b v="1"/>
    <n v="11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n v="1485146622"/>
    <b v="1"/>
    <n v="1596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n v="1301950070"/>
    <b v="1"/>
    <n v="6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n v="1386123861"/>
    <b v="1"/>
    <n v="287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n v="1267220191"/>
    <b v="1"/>
    <n v="65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n v="1307102266"/>
    <b v="1"/>
    <n v="118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b v="1"/>
    <n v="113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n v="1349916366"/>
    <b v="1"/>
    <n v="332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n v="1330394274"/>
    <b v="1"/>
    <n v="62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n v="1429824219"/>
    <b v="1"/>
    <n v="95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n v="1350003539"/>
    <n v="1347411539"/>
    <b v="1"/>
    <n v="415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n v="1485237096"/>
    <b v="1"/>
    <n v="305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n v="1397571035"/>
    <b v="1"/>
    <n v="2139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n v="1242532513"/>
    <b v="1"/>
    <n v="7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n v="1263679492"/>
    <b v="1"/>
    <n v="179"/>
    <b v="1"/>
    <s v="film &amp; video/documentary"/>
    <x v="0"/>
    <x v="4"/>
  </r>
  <r>
    <n v="283"/>
    <s v="SOLE SURVIVOR"/>
    <s v="What is the impact of survivorship on the human condition?"/>
    <n v="18000"/>
    <n v="20569.05"/>
    <n v="114"/>
    <x v="0"/>
    <x v="0"/>
    <s v="USD"/>
    <n v="1306904340"/>
    <n v="1305219744"/>
    <b v="1"/>
    <n v="202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n v="1325007780"/>
    <b v="1"/>
    <n v="760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n v="1377022128"/>
    <b v="1"/>
    <n v="5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n v="1360352124"/>
    <b v="1"/>
    <n v="135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n v="1351828800"/>
    <n v="1349160018"/>
    <b v="1"/>
    <n v="290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n v="1337659393"/>
    <b v="1"/>
    <n v="447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n v="1380797834"/>
    <b v="1"/>
    <n v="232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n v="1292316697"/>
    <b v="1"/>
    <n v="16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b v="1"/>
    <n v="12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n v="1317064599"/>
    <b v="1"/>
    <n v="493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n v="1395417714"/>
    <b v="1"/>
    <n v="13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b v="1"/>
    <n v="5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n v="1378080409"/>
    <b v="1"/>
    <n v="665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n v="1344857083"/>
    <b v="1"/>
    <n v="12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n v="1427390901"/>
    <b v="1"/>
    <n v="142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n v="1399669200"/>
    <n v="1394536048"/>
    <b v="1"/>
    <n v="2436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b v="1"/>
    <n v="24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n v="1301007738"/>
    <b v="1"/>
    <n v="298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n v="1360258935"/>
    <b v="1"/>
    <n v="25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n v="1327523638"/>
    <b v="1"/>
    <n v="108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n v="1336009346"/>
    <b v="1"/>
    <n v="82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n v="1343096197"/>
    <b v="1"/>
    <n v="7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n v="1331392049"/>
    <n v="1328800049"/>
    <b v="1"/>
    <n v="189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n v="1362081933"/>
    <b v="1"/>
    <n v="80"/>
    <b v="1"/>
    <s v="film &amp; video/documentary"/>
    <x v="0"/>
    <x v="4"/>
  </r>
  <r>
    <n v="307"/>
    <s v="Grammar Revolution"/>
    <s v="Why is grammar important?"/>
    <n v="22000"/>
    <n v="24490"/>
    <n v="111"/>
    <x v="0"/>
    <x v="0"/>
    <s v="USD"/>
    <n v="1360276801"/>
    <n v="1357684801"/>
    <b v="1"/>
    <n v="576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n v="1295887210"/>
    <b v="1"/>
    <n v="202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n v="1344880934"/>
    <b v="1"/>
    <n v="238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n v="1317788623"/>
    <b v="1"/>
    <n v="36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n v="1321852592"/>
    <b v="1"/>
    <n v="150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n v="1363381432"/>
    <b v="1"/>
    <n v="146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n v="1277702894"/>
    <b v="1"/>
    <n v="22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n v="1359575988"/>
    <b v="1"/>
    <n v="120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n v="1343068334"/>
    <b v="1"/>
    <n v="126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s v="CAD"/>
    <n v="1418273940"/>
    <n v="1415398197"/>
    <b v="1"/>
    <n v="158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n v="1384186483"/>
    <b v="1"/>
    <n v="316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n v="1361753751"/>
    <b v="1"/>
    <n v="284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n v="1257538029"/>
    <b v="1"/>
    <n v="5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n v="1448284433"/>
    <b v="1"/>
    <n v="15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n v="103"/>
    <x v="0"/>
    <x v="12"/>
    <s v="EUR"/>
    <n v="1478605386"/>
    <n v="1475577786"/>
    <b v="1"/>
    <n v="33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n v="1460554848"/>
    <b v="1"/>
    <n v="18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n v="1479886966"/>
    <b v="1"/>
    <n v="58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n v="1435590108"/>
    <b v="1"/>
    <n v="8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n v="1479184233"/>
    <b v="1"/>
    <n v="736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n v="1486625606"/>
    <b v="1"/>
    <n v="115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n v="1424669929"/>
    <b v="1"/>
    <n v="34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n v="1443739388"/>
    <b v="1"/>
    <n v="498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n v="1444821127"/>
    <b v="1"/>
    <n v="16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n v="1366028563"/>
    <b v="1"/>
    <n v="340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n v="1463493434"/>
    <b v="1"/>
    <n v="43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b v="1"/>
    <n v="555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n v="1457450191"/>
    <b v="1"/>
    <n v="266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n v="1428423757"/>
    <b v="1"/>
    <n v="69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n v="1428428515"/>
    <b v="1"/>
    <n v="80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n v="1444832318"/>
    <b v="1"/>
    <n v="49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n v="1423710308"/>
    <b v="1"/>
    <n v="3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n v="1468001290"/>
    <b v="1"/>
    <n v="23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n v="1427739268"/>
    <b v="1"/>
    <n v="89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b v="1"/>
    <n v="299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n v="1410555998"/>
    <b v="1"/>
    <n v="55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n v="1459363465"/>
    <b v="1"/>
    <n v="32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b v="1"/>
    <n v="524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n v="1429312694"/>
    <b v="1"/>
    <n v="28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n v="1429569590"/>
    <b v="1"/>
    <n v="179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n v="1442232021"/>
    <b v="1"/>
    <n v="18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n v="1444910009"/>
    <b v="1"/>
    <n v="37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b v="1"/>
    <n v="119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n v="1485345508"/>
    <b v="1"/>
    <n v="167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n v="1470274509"/>
    <b v="1"/>
    <n v="22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s v="EUR"/>
    <n v="1460066954"/>
    <n v="1456614554"/>
    <b v="1"/>
    <n v="964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n v="1410148868"/>
    <b v="1"/>
    <n v="28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n v="1445367619"/>
    <b v="1"/>
    <n v="613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n v="1457553121"/>
    <b v="1"/>
    <n v="29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n v="1417420994"/>
    <n v="1414738994"/>
    <b v="1"/>
    <n v="165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n v="103"/>
    <x v="0"/>
    <x v="0"/>
    <s v="USD"/>
    <n v="1458152193"/>
    <n v="1455563793"/>
    <b v="1"/>
    <n v="97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b v="1"/>
    <n v="30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n v="1463517521"/>
    <b v="1"/>
    <n v="267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n v="1414028490"/>
    <b v="1"/>
    <n v="3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n v="1433799180"/>
    <b v="0"/>
    <n v="87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n v="1414108906"/>
    <b v="0"/>
    <n v="354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n v="1405573391"/>
    <b v="0"/>
    <n v="86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n v="1268934736"/>
    <b v="0"/>
    <n v="26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n v="1400704672"/>
    <b v="0"/>
    <n v="113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b v="0"/>
    <n v="65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n v="1334948518"/>
    <b v="0"/>
    <n v="134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n v="1363960278"/>
    <b v="0"/>
    <n v="119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n v="1423405922"/>
    <b v="0"/>
    <n v="1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n v="1324041269"/>
    <b v="0"/>
    <n v="16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b v="0"/>
    <n v="43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n v="1355855139"/>
    <b v="0"/>
    <n v="1062"/>
    <b v="1"/>
    <s v="film &amp; video/documentary"/>
    <x v="0"/>
    <x v="4"/>
  </r>
  <r>
    <n v="372"/>
    <s v="Wild Equus"/>
    <s v="A short documentary exploring the uses of 'Natural Horsemanship' across Europe"/>
    <n v="300"/>
    <n v="376"/>
    <n v="125"/>
    <x v="0"/>
    <x v="1"/>
    <s v="GBP"/>
    <n v="1459872000"/>
    <n v="1456408244"/>
    <b v="0"/>
    <n v="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n v="1340056398"/>
    <b v="0"/>
    <n v="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n v="1312320031"/>
    <b v="0"/>
    <n v="174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b v="0"/>
    <n v="1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b v="0"/>
    <n v="4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n v="1444888868"/>
    <b v="0"/>
    <n v="133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n v="1451655808"/>
    <b v="0"/>
    <n v="83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n v="1332174672"/>
    <b v="0"/>
    <n v="149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n v="1451409392"/>
    <b v="0"/>
    <n v="49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n v="1340642717"/>
    <b v="0"/>
    <n v="25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n v="1345741300"/>
    <b v="0"/>
    <n v="22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n v="1398480559"/>
    <b v="0"/>
    <n v="48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n v="1417977947"/>
    <b v="0"/>
    <n v="383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b v="0"/>
    <n v="237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n v="1437950991"/>
    <b v="0"/>
    <n v="1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b v="0"/>
    <n v="562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n v="1467078580"/>
    <b v="0"/>
    <n v="71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n v="1391477450"/>
    <b v="0"/>
    <n v="151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b v="0"/>
    <n v="14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n v="1321578051"/>
    <b v="0"/>
    <n v="193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n v="1312823571"/>
    <b v="0"/>
    <n v="206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n v="1378746052"/>
    <b v="0"/>
    <n v="35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s v="EUR"/>
    <n v="1460918282"/>
    <n v="1455737882"/>
    <b v="0"/>
    <n v="5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b v="0"/>
    <n v="184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n v="1340372006"/>
    <b v="0"/>
    <n v="196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n v="1279651084"/>
    <b v="0"/>
    <n v="229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n v="1426446126"/>
    <b v="0"/>
    <n v="67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n v="1479070867"/>
    <b v="0"/>
    <n v="9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n v="1397661347"/>
    <b v="0"/>
    <n v="6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n v="1310155970"/>
    <b v="0"/>
    <n v="7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n v="1444913817"/>
    <b v="0"/>
    <n v="43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n v="1308900441"/>
    <b v="0"/>
    <n v="7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n v="1389107062"/>
    <b v="0"/>
    <n v="271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n v="108"/>
    <x v="0"/>
    <x v="0"/>
    <s v="USD"/>
    <n v="1394071339"/>
    <n v="1391479339"/>
    <b v="0"/>
    <n v="55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n v="1301975637"/>
    <b v="0"/>
    <n v="35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n v="1316552050"/>
    <b v="0"/>
    <n v="2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n v="1380217190"/>
    <b v="0"/>
    <n v="38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n v="1466628144"/>
    <b v="0"/>
    <n v="15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s v="CAD"/>
    <n v="1434670397"/>
    <n v="1429486397"/>
    <b v="0"/>
    <n v="7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n v="1384920804"/>
    <b v="0"/>
    <n v="241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n v="1341856178"/>
    <b v="0"/>
    <n v="5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n v="1340139811"/>
    <b v="0"/>
    <n v="171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n v="1378949465"/>
    <b v="0"/>
    <n v="20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n v="1411417602"/>
    <b v="0"/>
    <n v="21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n v="1389259831"/>
    <b v="0"/>
    <n v="25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n v="1364426260"/>
    <b v="0"/>
    <n v="5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n v="1435041997"/>
    <b v="0"/>
    <n v="104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n v="1367352787"/>
    <b v="0"/>
    <n v="7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n v="1392183631"/>
    <b v="0"/>
    <n v="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b v="0"/>
    <n v="6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n v="1410416097"/>
    <n v="1407824097"/>
    <b v="0"/>
    <n v="12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n v="1370470430"/>
    <n v="1367878430"/>
    <b v="0"/>
    <n v="13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n v="1332748899"/>
    <n v="1327568499"/>
    <b v="0"/>
    <n v="5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b v="0"/>
    <n v="2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n v="1456851914"/>
    <n v="1454259914"/>
    <b v="0"/>
    <n v="8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n v="6"/>
    <x v="2"/>
    <x v="0"/>
    <s v="USD"/>
    <n v="1402956000"/>
    <n v="1400523845"/>
    <b v="0"/>
    <n v="13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n v="1378866867"/>
    <n v="1377570867"/>
    <b v="0"/>
    <n v="5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n v="1467752083"/>
    <n v="1465160083"/>
    <b v="0"/>
    <n v="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n v="1440264381"/>
    <b v="0"/>
    <n v="8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b v="0"/>
    <n v="2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b v="0"/>
    <n v="3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s v="USD"/>
    <n v="1447830958"/>
    <n v="1445235358"/>
    <b v="0"/>
    <n v="11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n v="1456270753"/>
    <b v="0"/>
    <n v="1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b v="0"/>
    <s v="film &amp; video/animation"/>
    <x v="0"/>
    <x v="5"/>
  </r>
  <r>
    <n v="442"/>
    <s v="The Paranormal Idiot"/>
    <s v="Doomsday is here"/>
    <n v="17000"/>
    <n v="6691"/>
    <n v="39"/>
    <x v="2"/>
    <x v="0"/>
    <s v="USD"/>
    <n v="1424380783"/>
    <n v="1421788783"/>
    <b v="0"/>
    <n v="17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n v="1389399701"/>
    <b v="0"/>
    <n v="2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b v="0"/>
    <n v="1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b v="0"/>
    <n v="2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s v="USD"/>
    <n v="1425434420"/>
    <n v="1422842420"/>
    <b v="0"/>
    <n v="16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b v="0"/>
    <n v="1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n v="1400091095"/>
    <n v="1398363095"/>
    <b v="0"/>
    <n v="4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n v="1379425085"/>
    <b v="0"/>
    <n v="5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n v="1389825800"/>
    <b v="0"/>
    <n v="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b v="0"/>
    <n v="12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b v="0"/>
    <n v="2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s v="USD"/>
    <n v="1417007640"/>
    <n v="1414343571"/>
    <b v="0"/>
    <n v="5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n v="1330733022"/>
    <b v="0"/>
    <n v="2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n v="1380559201"/>
    <b v="0"/>
    <n v="3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s v="GBP"/>
    <n v="1368550060"/>
    <n v="1365958060"/>
    <b v="0"/>
    <n v="49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n v="1316013727"/>
    <b v="0"/>
    <n v="1"/>
    <b v="0"/>
    <s v="film &amp; video/animation"/>
    <x v="0"/>
    <x v="5"/>
  </r>
  <r>
    <n v="460"/>
    <s v="Darwin's Kiss"/>
    <s v="An animated web series about biological evolution gone haywire."/>
    <n v="8500"/>
    <n v="25"/>
    <n v="0"/>
    <x v="2"/>
    <x v="0"/>
    <s v="USD"/>
    <n v="1401595200"/>
    <n v="1398862875"/>
    <b v="0"/>
    <n v="2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s v="USD"/>
    <n v="1316883753"/>
    <n v="1311699753"/>
    <b v="0"/>
    <n v="11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n v="1461874935"/>
    <b v="0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b v="0"/>
    <n v="8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n v="1347057464"/>
    <n v="1344465464"/>
    <b v="0"/>
    <n v="5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n v="1344961134"/>
    <b v="0"/>
    <n v="39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b v="0"/>
    <n v="2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n v="1394039979"/>
    <b v="0"/>
    <n v="17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n v="1406239718"/>
    <b v="0"/>
    <n v="5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n v="1410972319"/>
    <n v="1408380319"/>
    <b v="0"/>
    <n v="14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b v="0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n v="2"/>
    <x v="2"/>
    <x v="0"/>
    <s v="USD"/>
    <n v="1401767940"/>
    <n v="1398727441"/>
    <b v="0"/>
    <n v="124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n v="1416566835"/>
    <n v="1411379235"/>
    <b v="0"/>
    <n v="55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n v="1373457615"/>
    <b v="0"/>
    <n v="14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s v="USD"/>
    <n v="1349885289"/>
    <n v="1347293289"/>
    <b v="0"/>
    <n v="21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n v="1458336690"/>
    <b v="0"/>
    <n v="1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n v="1354250672"/>
    <b v="0"/>
    <n v="147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n v="1443220372"/>
    <b v="0"/>
    <n v="11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n v="1368792499"/>
    <n v="1366200499"/>
    <b v="0"/>
    <n v="125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b v="0"/>
    <n v="1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n v="1323084816"/>
    <b v="0"/>
    <n v="3"/>
    <b v="0"/>
    <s v="film &amp; video/animation"/>
    <x v="0"/>
    <x v="5"/>
  </r>
  <r>
    <n v="490"/>
    <s v="PROJECT IS CANCELLED"/>
    <s v="Cancelled"/>
    <n v="1000"/>
    <n v="0"/>
    <n v="0"/>
    <x v="2"/>
    <x v="0"/>
    <s v="USD"/>
    <n v="1345677285"/>
    <n v="1343085285"/>
    <b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n v="1402343765"/>
    <b v="0"/>
    <n v="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b v="0"/>
    <n v="1"/>
    <b v="0"/>
    <s v="film &amp; video/animation"/>
    <x v="0"/>
    <x v="5"/>
  </r>
  <r>
    <n v="497"/>
    <s v="Galaxy Probe Kids"/>
    <s v="live-action/animated series pilot."/>
    <n v="4480"/>
    <n v="30"/>
    <n v="1"/>
    <x v="2"/>
    <x v="0"/>
    <s v="USD"/>
    <n v="1419483600"/>
    <n v="1414889665"/>
    <b v="0"/>
    <n v="3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n v="1324664249"/>
    <n v="1321035449"/>
    <b v="0"/>
    <n v="22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n v="1255381140"/>
    <n v="1250630968"/>
    <b v="0"/>
    <n v="26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n v="1268255751"/>
    <b v="0"/>
    <n v="4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n v="1329484625"/>
    <b v="0"/>
    <n v="4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n v="1421498303"/>
    <n v="1418906303"/>
    <b v="0"/>
    <n v="9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n v="1334097387"/>
    <n v="1328916987"/>
    <b v="0"/>
    <n v="5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n v="1447122086"/>
    <b v="0"/>
    <n v="1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n v="1373548520"/>
    <b v="0"/>
    <n v="1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n v="1346799657"/>
    <b v="0"/>
    <n v="1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n v="1337955240"/>
    <n v="1332808501"/>
    <b v="0"/>
    <n v="3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n v="1432912170"/>
    <b v="0"/>
    <n v="1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b v="0"/>
    <n v="5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n v="1475776127"/>
    <b v="0"/>
    <n v="2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s v="USD"/>
    <n v="1471244400"/>
    <n v="1467387705"/>
    <b v="0"/>
    <n v="6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s v="CAD"/>
    <n v="1407595447"/>
    <n v="1405003447"/>
    <b v="0"/>
    <n v="3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s v="USD"/>
    <n v="1451389601"/>
    <n v="1447933601"/>
    <b v="0"/>
    <n v="34"/>
    <b v="0"/>
    <s v="film &amp; video/animation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n v="1486046761"/>
    <n v="1483454761"/>
    <b v="0"/>
    <n v="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n v="1352107421"/>
    <b v="0"/>
    <n v="7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n v="1447174261"/>
    <b v="0"/>
    <n v="34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n v="1475460819"/>
    <b v="0"/>
    <n v="56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n v="1456793925"/>
    <b v="0"/>
    <n v="31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n v="1440213076"/>
    <b v="0"/>
    <n v="84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n v="1462209169"/>
    <b v="0"/>
    <n v="13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b v="0"/>
    <n v="12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b v="0"/>
    <n v="23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n v="1484715366"/>
    <b v="0"/>
    <n v="158"/>
    <b v="1"/>
    <s v="theater/plays"/>
    <x v="1"/>
    <x v="6"/>
  </r>
  <r>
    <n v="528"/>
    <s v="Devastated No Matter What"/>
    <s v="A Festival Backed Production of a Full-Length Play."/>
    <n v="1150"/>
    <n v="1330"/>
    <n v="116"/>
    <x v="0"/>
    <x v="0"/>
    <s v="USD"/>
    <n v="1434921600"/>
    <n v="1433109907"/>
    <b v="0"/>
    <n v="3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n v="1482281094"/>
    <b v="0"/>
    <n v="18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n v="1433254268"/>
    <b v="0"/>
    <n v="29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b v="0"/>
    <n v="31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n v="1460506208"/>
    <b v="0"/>
    <n v="17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n v="1461320765"/>
    <b v="0"/>
    <n v="17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s v="NOK"/>
    <n v="1446418800"/>
    <n v="1443036470"/>
    <b v="0"/>
    <n v="4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n v="1481115905"/>
    <b v="0"/>
    <n v="59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n v="1435133807"/>
    <b v="0"/>
    <n v="39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n v="1444069591"/>
    <b v="0"/>
    <n v="59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n v="1460574263"/>
    <b v="0"/>
    <n v="6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n v="1465866707"/>
    <b v="0"/>
    <n v="2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b v="0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n v="1"/>
    <x v="2"/>
    <x v="0"/>
    <s v="USD"/>
    <n v="1446080834"/>
    <n v="1443488834"/>
    <b v="0"/>
    <n v="1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b v="0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n v="1412215962"/>
    <b v="0"/>
    <n v="2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n v="1467647160"/>
    <n v="1465055160"/>
    <b v="0"/>
    <n v="2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s v="EUR"/>
    <n v="1447600389"/>
    <n v="1444140789"/>
    <b v="0"/>
    <n v="34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n v="1441209715"/>
    <b v="0"/>
    <n v="2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n v="1443562848"/>
    <b v="0"/>
    <n v="1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n v="1436368622"/>
    <n v="1433776622"/>
    <b v="0"/>
    <n v="8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s v="CAD"/>
    <n v="1485838800"/>
    <n v="1484756245"/>
    <b v="0"/>
    <n v="4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b v="0"/>
    <n v="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n v="1413393391"/>
    <b v="0"/>
    <n v="6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n v="1411143972"/>
    <b v="0"/>
    <n v="22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b v="0"/>
    <s v="technology/web"/>
    <x v="2"/>
    <x v="7"/>
  </r>
  <r>
    <n v="556"/>
    <s v="Braille Academy"/>
    <s v="An educational platform for learning Unified English Braille Code"/>
    <n v="8000"/>
    <n v="200"/>
    <n v="3"/>
    <x v="2"/>
    <x v="0"/>
    <s v="USD"/>
    <n v="1452112717"/>
    <n v="1449520717"/>
    <b v="0"/>
    <n v="1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s v="EUR"/>
    <n v="1480721803"/>
    <n v="1478126203"/>
    <b v="0"/>
    <n v="2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b v="0"/>
    <n v="1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b v="0"/>
    <n v="3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n v="1442850513"/>
    <b v="0"/>
    <n v="2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n v="1421545247"/>
    <b v="0"/>
    <n v="2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b v="0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b v="0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b v="0"/>
    <n v="5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n v="1"/>
    <x v="2"/>
    <x v="5"/>
    <s v="CAD"/>
    <n v="1451679612"/>
    <n v="1449087612"/>
    <b v="0"/>
    <n v="1"/>
    <b v="0"/>
    <s v="technology/web"/>
    <x v="2"/>
    <x v="7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n v="1453230569"/>
    <b v="0"/>
    <n v="1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n v="1436297723"/>
    <b v="0"/>
    <n v="2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n v="1416445931"/>
    <b v="0"/>
    <n v="9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n v="1476873507"/>
    <n v="1474281507"/>
    <b v="0"/>
    <n v="4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n v="1431621443"/>
    <b v="0"/>
    <n v="4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b v="0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n v="1458569302"/>
    <b v="0"/>
    <n v="1"/>
    <b v="0"/>
    <s v="technology/web"/>
    <x v="2"/>
    <x v="7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b v="0"/>
    <n v="7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n v="1"/>
    <x v="2"/>
    <x v="0"/>
    <s v="USD"/>
    <n v="1419539223"/>
    <n v="1416947223"/>
    <b v="0"/>
    <n v="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b v="0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b v="0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b v="0"/>
    <n v="2"/>
    <b v="0"/>
    <s v="technology/web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n v="1"/>
    <x v="2"/>
    <x v="0"/>
    <s v="USD"/>
    <n v="1424032207"/>
    <n v="1421440207"/>
    <b v="0"/>
    <n v="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n v="1426615833"/>
    <b v="0"/>
    <n v="7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n v="1474223286"/>
    <b v="0"/>
    <n v="2"/>
    <b v="0"/>
    <s v="technology/web"/>
    <x v="2"/>
    <x v="7"/>
  </r>
  <r>
    <n v="589"/>
    <s v="Get Neighborly"/>
    <s v="Services closer than you think..."/>
    <n v="7500"/>
    <n v="1"/>
    <n v="0"/>
    <x v="2"/>
    <x v="0"/>
    <s v="USD"/>
    <n v="1436366699"/>
    <n v="1435070699"/>
    <b v="0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n v="1454936460"/>
    <n v="1452259131"/>
    <b v="0"/>
    <n v="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n v="1434978130"/>
    <b v="0"/>
    <n v="2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s v="USD"/>
    <n v="1417584860"/>
    <n v="1414992860"/>
    <b v="0"/>
    <n v="1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b v="0"/>
    <n v="7"/>
    <b v="0"/>
    <s v="technology/web"/>
    <x v="2"/>
    <x v="7"/>
  </r>
  <r>
    <n v="594"/>
    <s v="Unleashed Fitness"/>
    <s v="Creating a fitness site that will change the fitness game forever!"/>
    <n v="25000"/>
    <n v="26"/>
    <n v="0"/>
    <x v="2"/>
    <x v="0"/>
    <s v="USD"/>
    <n v="1460832206"/>
    <n v="1458240206"/>
    <b v="0"/>
    <n v="2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n v="1426815638"/>
    <b v="0"/>
    <n v="8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b v="0"/>
    <n v="2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n v="1466787335"/>
    <b v="0"/>
    <n v="2"/>
    <b v="0"/>
    <s v="technology/web"/>
    <x v="2"/>
    <x v="7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b v="0"/>
    <n v="7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n v="1423769402"/>
    <b v="0"/>
    <n v="2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b v="0"/>
    <n v="1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s v="CAD"/>
    <n v="1419626139"/>
    <n v="1417034139"/>
    <b v="0"/>
    <n v="6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n v="1405437623"/>
    <b v="0"/>
    <n v="13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n v="3"/>
    <x v="1"/>
    <x v="0"/>
    <s v="USD"/>
    <n v="1440318908"/>
    <n v="1436430908"/>
    <b v="0"/>
    <n v="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n v="1428507409"/>
    <b v="0"/>
    <n v="1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b v="0"/>
    <n v="5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n v="1446166144"/>
    <b v="0"/>
    <n v="1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n v="1441022120"/>
    <b v="0"/>
    <n v="121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b v="0"/>
    <n v="3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b v="0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b v="0"/>
    <n v="1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b v="0"/>
    <n v="3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n v="1465670138"/>
    <b v="0"/>
    <n v="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n v="1436793939"/>
    <b v="0"/>
    <n v="39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b v="0"/>
    <n v="1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n v="1460647108"/>
    <b v="0"/>
    <n v="3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n v="1438959121"/>
    <b v="0"/>
    <n v="1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s v="CAD"/>
    <n v="1464460329"/>
    <n v="1461954729"/>
    <b v="0"/>
    <n v="9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n v="1463469062"/>
    <b v="0"/>
    <n v="25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b v="0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b v="0"/>
    <n v="1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n v="1430996150"/>
    <b v="0"/>
    <n v="1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b v="0"/>
    <s v="technology/web"/>
    <x v="2"/>
    <x v="7"/>
  </r>
  <r>
    <n v="638"/>
    <s v="W (Canceled)"/>
    <s v="O0"/>
    <n v="200000"/>
    <n v="18"/>
    <n v="0"/>
    <x v="1"/>
    <x v="12"/>
    <s v="EUR"/>
    <n v="1490447662"/>
    <n v="1485267262"/>
    <b v="0"/>
    <n v="6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b v="0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s v="EUR"/>
    <n v="1480028400"/>
    <n v="1478685915"/>
    <b v="0"/>
    <n v="2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n v="1436881248"/>
    <b v="0"/>
    <n v="315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n v="1436888274"/>
    <b v="0"/>
    <n v="2174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n v="1428333875"/>
    <b v="0"/>
    <n v="152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n v="1410883139"/>
    <b v="0"/>
    <n v="1021"/>
    <b v="1"/>
    <s v="technology/wearables"/>
    <x v="2"/>
    <x v="8"/>
  </r>
  <r>
    <n v="645"/>
    <s v="Carbon Fiber Collar Stays"/>
    <s v="Ever wanted to own something made out of carbon fiber? Now you can!"/>
    <n v="2000"/>
    <n v="5574"/>
    <n v="279"/>
    <x v="0"/>
    <x v="0"/>
    <s v="USD"/>
    <n v="1470962274"/>
    <n v="1468370274"/>
    <b v="0"/>
    <n v="237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n v="1405196867"/>
    <b v="0"/>
    <n v="2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n v="1455647149"/>
    <b v="0"/>
    <n v="17"/>
    <b v="1"/>
    <s v="technology/wearables"/>
    <x v="2"/>
    <x v="8"/>
  </r>
  <r>
    <n v="648"/>
    <s v="Audio Jacket"/>
    <s v="Get ready for the next product that you canâ€™t live without"/>
    <n v="35000"/>
    <n v="44388"/>
    <n v="127"/>
    <x v="0"/>
    <x v="0"/>
    <s v="USD"/>
    <n v="1413304708"/>
    <n v="1410280708"/>
    <b v="0"/>
    <n v="27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b v="0"/>
    <n v="82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n v="1413766384"/>
    <b v="0"/>
    <n v="48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n v="1415838311"/>
    <b v="0"/>
    <n v="10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n v="1478018050"/>
    <b v="0"/>
    <n v="28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n v="1436885440"/>
    <b v="0"/>
    <n v="1107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n v="1433804313"/>
    <b v="0"/>
    <n v="1013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n v="1423609112"/>
    <b v="0"/>
    <n v="27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n v="1455736719"/>
    <b v="0"/>
    <n v="87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n v="1448309872"/>
    <b v="0"/>
    <n v="99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n v="1435117889"/>
    <b v="0"/>
    <n v="276"/>
    <b v="1"/>
    <s v="technology/wearables"/>
    <x v="2"/>
    <x v="8"/>
  </r>
  <r>
    <n v="659"/>
    <s v="Lulu Watch Designs - Apple Watch"/>
    <s v="Sync up your lifestyle"/>
    <n v="3000"/>
    <n v="3017"/>
    <n v="101"/>
    <x v="0"/>
    <x v="0"/>
    <s v="USD"/>
    <n v="1440339295"/>
    <n v="1437747295"/>
    <b v="0"/>
    <n v="21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n v="1412963279"/>
    <b v="0"/>
    <n v="18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b v="0"/>
    <n v="9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n v="1418812247"/>
    <b v="0"/>
    <n v="4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n v="1434658456"/>
    <b v="0"/>
    <n v="7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n v="1428940775"/>
    <n v="1426348775"/>
    <b v="0"/>
    <n v="29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n v="1479143061"/>
    <b v="0"/>
    <n v="12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b v="0"/>
    <n v="4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b v="0"/>
    <n v="28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n v="1431374222"/>
    <n v="1427486222"/>
    <b v="0"/>
    <n v="25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s v="SEK"/>
    <n v="1467817258"/>
    <n v="1465225258"/>
    <b v="0"/>
    <n v="28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n v="1463418120"/>
    <b v="0"/>
    <n v="31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n v="1418315852"/>
    <b v="0"/>
    <n v="15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n v="1417410964"/>
    <b v="0"/>
    <n v="21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n v="1405714217"/>
    <b v="0"/>
    <n v="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b v="0"/>
    <n v="2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n v="1420095540"/>
    <n v="1417558804"/>
    <b v="0"/>
    <n v="2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n v="1420741581"/>
    <b v="0"/>
    <n v="2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n v="1463218895"/>
    <b v="0"/>
    <n v="96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n v="1461229338"/>
    <b v="0"/>
    <n v="1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n v="1467736909"/>
    <b v="0"/>
    <n v="94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n v="1407931331"/>
    <b v="0"/>
    <n v="129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b v="0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n v="1486923722"/>
    <b v="0"/>
    <n v="4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n v="1477949764"/>
    <n v="1474493764"/>
    <b v="0"/>
    <n v="3"/>
    <b v="0"/>
    <s v="technology/wearables"/>
    <x v="2"/>
    <x v="8"/>
  </r>
  <r>
    <n v="684"/>
    <s v="Arcus Motion Analyzer | The Versatile Smart Ring"/>
    <s v="Arcus gives your fingers super powers."/>
    <n v="320000"/>
    <n v="23948"/>
    <n v="7"/>
    <x v="2"/>
    <x v="0"/>
    <s v="USD"/>
    <n v="1406257200"/>
    <n v="1403176891"/>
    <b v="0"/>
    <n v="135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n v="1421095672"/>
    <n v="1417207672"/>
    <b v="0"/>
    <n v="1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n v="1486317653"/>
    <n v="1481133653"/>
    <b v="0"/>
    <n v="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b v="0"/>
    <n v="36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n v="1478016097"/>
    <b v="0"/>
    <n v="336"/>
    <b v="0"/>
    <s v="technology/wearables"/>
    <x v="2"/>
    <x v="8"/>
  </r>
  <r>
    <n v="690"/>
    <s v="BLOXSHIELD"/>
    <s v="A radiation shield for your fitness tracker, smartwatch or other wearable smart device"/>
    <n v="20000"/>
    <n v="2468"/>
    <n v="12"/>
    <x v="2"/>
    <x v="0"/>
    <s v="USD"/>
    <n v="1473400800"/>
    <n v="1469718841"/>
    <b v="0"/>
    <n v="34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n v="1435711246"/>
    <n v="1433292046"/>
    <b v="0"/>
    <n v="1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n v="1482397263"/>
    <n v="1479805263"/>
    <b v="0"/>
    <n v="201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s v="USD"/>
    <n v="1430421827"/>
    <n v="1427829827"/>
    <b v="0"/>
    <n v="296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n v="1483372559"/>
    <b v="0"/>
    <n v="7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n v="1414758620"/>
    <n v="1412166620"/>
    <b v="0"/>
    <n v="7"/>
    <b v="0"/>
    <s v="technology/wearables"/>
    <x v="2"/>
    <x v="8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b v="0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n v="1453206789"/>
    <b v="0"/>
    <n v="11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n v="1408141245"/>
    <b v="0"/>
    <n v="29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n v="1381923548"/>
    <b v="0"/>
    <n v="89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n v="1481473881"/>
    <b v="0"/>
    <n v="31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n v="1406130880"/>
    <n v="1403538880"/>
    <b v="0"/>
    <n v="2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n v="1477416387"/>
    <b v="0"/>
    <n v="37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n v="1485905520"/>
    <n v="1481150949"/>
    <b v="0"/>
    <n v="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s v="CAD"/>
    <n v="1487565468"/>
    <n v="1482381468"/>
    <b v="0"/>
    <n v="4"/>
    <b v="0"/>
    <s v="technology/wearables"/>
    <x v="2"/>
    <x v="8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b v="0"/>
    <n v="5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n v="1479830127"/>
    <b v="0"/>
    <n v="456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n v="1410616600"/>
    <n v="1405432600"/>
    <b v="0"/>
    <n v="369"/>
    <b v="0"/>
    <s v="technology/wearables"/>
    <x v="2"/>
    <x v="8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n v="1415149159"/>
    <b v="0"/>
    <n v="2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n v="1478257268"/>
    <b v="0"/>
    <n v="338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n v="1452874832"/>
    <b v="0"/>
    <n v="4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n v="1465130532"/>
    <n v="1462538532"/>
    <b v="0"/>
    <n v="1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b v="0"/>
    <n v="28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n v="1443233440"/>
    <b v="0"/>
    <n v="12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n v="1417392000"/>
    <n v="1414511307"/>
    <b v="0"/>
    <n v="16"/>
    <b v="0"/>
    <s v="technology/wearables"/>
    <x v="2"/>
    <x v="8"/>
  </r>
  <r>
    <n v="717"/>
    <s v="cool air belt"/>
    <s v="Cool air flowing under clothing keeps you cool."/>
    <n v="100000"/>
    <n v="305"/>
    <n v="0"/>
    <x v="2"/>
    <x v="0"/>
    <s v="USD"/>
    <n v="1409949002"/>
    <n v="1407357002"/>
    <b v="0"/>
    <n v="4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n v="1487397540"/>
    <n v="1484684247"/>
    <b v="0"/>
    <n v="4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n v="1456189076"/>
    <n v="1454979476"/>
    <b v="0"/>
    <n v="1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n v="1325432091"/>
    <b v="0"/>
    <n v="41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n v="1403012607"/>
    <b v="0"/>
    <n v="11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b v="0"/>
    <n v="15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n v="1435606549"/>
    <b v="0"/>
    <n v="10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n v="1306855163"/>
    <b v="0"/>
    <n v="14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n v="1447426912"/>
    <b v="0"/>
    <n v="14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n v="1363136487"/>
    <b v="0"/>
    <n v="35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n v="1354580949"/>
    <b v="0"/>
    <n v="149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n v="1310069157"/>
    <b v="0"/>
    <n v="13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n v="1342844861"/>
    <b v="0"/>
    <n v="120"/>
    <b v="1"/>
    <s v="publishing/nonfiction"/>
    <x v="3"/>
    <x v="9"/>
  </r>
  <r>
    <n v="730"/>
    <s v="Encyclopedia of Surfing"/>
    <s v="A Massive but Cheerful Online Digital Archive of Surfing"/>
    <n v="20000"/>
    <n v="26438"/>
    <n v="132"/>
    <x v="0"/>
    <x v="0"/>
    <s v="USD"/>
    <n v="1323280391"/>
    <n v="1320688391"/>
    <b v="0"/>
    <n v="265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b v="0"/>
    <n v="71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b v="0"/>
    <n v="13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n v="1384941892"/>
    <b v="0"/>
    <n v="169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n v="126"/>
    <x v="0"/>
    <x v="5"/>
    <s v="CAD"/>
    <n v="1431147600"/>
    <n v="1428465420"/>
    <b v="0"/>
    <n v="57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n v="1414975346"/>
    <b v="0"/>
    <n v="229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n v="1383327440"/>
    <b v="0"/>
    <n v="108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n v="1390890987"/>
    <b v="0"/>
    <n v="108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n v="1414765794"/>
    <b v="0"/>
    <n v="41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n v="1404907429"/>
    <b v="0"/>
    <n v="139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n v="1433647882"/>
    <b v="0"/>
    <n v="19"/>
    <b v="1"/>
    <s v="publishing/nonfiction"/>
    <x v="3"/>
    <x v="9"/>
  </r>
  <r>
    <n v="741"/>
    <s v="reVILNA: the vilna ghetto project"/>
    <s v="A revolutionary digital mapping project of the Vilna Ghetto"/>
    <n v="13000"/>
    <n v="13293.8"/>
    <n v="102"/>
    <x v="0"/>
    <x v="0"/>
    <s v="USD"/>
    <n v="1370964806"/>
    <n v="1367940806"/>
    <b v="0"/>
    <n v="94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n v="1392847312"/>
    <b v="0"/>
    <n v="2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b v="0"/>
    <n v="15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n v="1352847503"/>
    <b v="0"/>
    <n v="6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n v="1364996645"/>
    <b v="0"/>
    <n v="74"/>
    <b v="1"/>
    <s v="publishing/nonfiction"/>
    <x v="3"/>
    <x v="9"/>
  </r>
  <r>
    <n v="746"/>
    <s v="Attention: People With Body Parts"/>
    <s v="This is a book of letters. Letters to our body parts."/>
    <n v="2987"/>
    <n v="3318"/>
    <n v="111"/>
    <x v="0"/>
    <x v="0"/>
    <s v="USD"/>
    <n v="1348372740"/>
    <n v="1346806909"/>
    <b v="0"/>
    <n v="97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b v="0"/>
    <n v="55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n v="1405109966"/>
    <b v="0"/>
    <n v="44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n v="1483050930"/>
    <b v="0"/>
    <n v="11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n v="1359147872"/>
    <b v="0"/>
    <n v="59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n v="1308496075"/>
    <b v="0"/>
    <n v="6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n v="1474884417"/>
    <b v="0"/>
    <n v="105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b v="0"/>
    <n v="26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n v="1354816721"/>
    <b v="0"/>
    <n v="49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n v="1366381877"/>
    <b v="0"/>
    <n v="6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n v="1297880659"/>
    <b v="0"/>
    <n v="22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b v="0"/>
    <n v="18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b v="0"/>
    <n v="19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n v="1401436539"/>
    <b v="0"/>
    <n v="99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s v="USD"/>
    <n v="1391364126"/>
    <n v="1388772126"/>
    <b v="0"/>
    <n v="6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n v="1373971408"/>
    <b v="0"/>
    <n v="1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b v="0"/>
    <n v="44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n v="1429586810"/>
    <b v="0"/>
    <n v="3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n v="1385510094"/>
    <b v="0"/>
    <n v="52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b v="0"/>
    <n v="1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n v="1252718519"/>
    <b v="0"/>
    <n v="1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n v="1431298860"/>
    <n v="1428341985"/>
    <b v="0"/>
    <n v="2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n v="1393181018"/>
    <n v="1390589018"/>
    <b v="0"/>
    <n v="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n v="1323998795"/>
    <n v="1321406795"/>
    <b v="0"/>
    <n v="5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s v="USD"/>
    <n v="1444539600"/>
    <n v="1441297645"/>
    <b v="0"/>
    <n v="57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n v="1375313577"/>
    <n v="1372721577"/>
    <b v="0"/>
    <n v="3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n v="1396284680"/>
    <b v="0"/>
    <n v="1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n v="1284567905"/>
    <b v="0"/>
    <n v="6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b v="0"/>
    <n v="27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n v="1368057674"/>
    <b v="0"/>
    <n v="25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b v="0"/>
    <n v="14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n v="1332182049"/>
    <b v="0"/>
    <n v="35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n v="1391571319"/>
    <b v="0"/>
    <n v="1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n v="1359468915"/>
    <b v="0"/>
    <n v="29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n v="1331774434"/>
    <b v="0"/>
    <n v="44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n v="1380726226"/>
    <b v="0"/>
    <n v="17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n v="1338336588"/>
    <b v="0"/>
    <n v="34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n v="1357187280"/>
    <b v="0"/>
    <n v="14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n v="1357088939"/>
    <b v="0"/>
    <n v="156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n v="1381430646"/>
    <b v="0"/>
    <n v="128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n v="1383861483"/>
    <n v="1381265883"/>
    <b v="0"/>
    <n v="6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n v="1371491244"/>
    <b v="0"/>
    <n v="32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n v="1310438737"/>
    <b v="0"/>
    <n v="53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n v="1330094566"/>
    <b v="0"/>
    <n v="184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n v="1376687485"/>
    <b v="0"/>
    <n v="9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n v="1332978688"/>
    <b v="0"/>
    <n v="71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n v="1409494187"/>
    <b v="0"/>
    <n v="87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b v="0"/>
    <n v="28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n v="1407839054"/>
    <b v="0"/>
    <n v="56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n v="1306955120"/>
    <b v="0"/>
    <n v="51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n v="1343867524"/>
    <b v="0"/>
    <n v="75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n v="1304376478"/>
    <b v="0"/>
    <n v="38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b v="0"/>
    <n v="18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b v="0"/>
    <n v="54"/>
    <b v="1"/>
    <s v="music/rock"/>
    <x v="4"/>
    <x v="11"/>
  </r>
  <r>
    <n v="806"/>
    <s v="Golden Animals NEW Album!"/>
    <s v="Help Golden Animals finish their NEW Album!"/>
    <n v="8000"/>
    <n v="8355"/>
    <n v="104"/>
    <x v="0"/>
    <x v="0"/>
    <s v="USD"/>
    <n v="1315413339"/>
    <n v="1312821339"/>
    <b v="0"/>
    <n v="71"/>
    <b v="1"/>
    <s v="music/rock"/>
    <x v="4"/>
    <x v="11"/>
  </r>
  <r>
    <n v="807"/>
    <s v="Sic Vita - New EP Release - 2017"/>
    <s v="Join the Sic Vita family and lend a hand as we create a new album!"/>
    <n v="4000"/>
    <n v="4205"/>
    <n v="105"/>
    <x v="0"/>
    <x v="0"/>
    <s v="USD"/>
    <n v="1488333600"/>
    <n v="1485270311"/>
    <b v="0"/>
    <n v="5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b v="0"/>
    <n v="43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n v="104"/>
    <x v="0"/>
    <x v="0"/>
    <s v="USD"/>
    <n v="1390161630"/>
    <n v="1387569630"/>
    <b v="0"/>
    <n v="52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b v="0"/>
    <n v="27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b v="0"/>
    <n v="12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n v="1357604752"/>
    <b v="0"/>
    <n v="33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b v="0"/>
    <n v="96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n v="1305568201"/>
    <b v="0"/>
    <n v="28"/>
    <b v="1"/>
    <s v="music/rock"/>
    <x v="4"/>
    <x v="11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b v="0"/>
    <n v="4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n v="1362776043"/>
    <b v="0"/>
    <n v="205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n v="1326810211"/>
    <b v="0"/>
    <n v="23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n v="1343682681"/>
    <b v="0"/>
    <n v="19"/>
    <b v="1"/>
    <s v="music/rock"/>
    <x v="4"/>
    <x v="11"/>
  </r>
  <r>
    <n v="819"/>
    <s v="Winter Tour"/>
    <s v="We are touring the Southeast in support of our new EP"/>
    <n v="400"/>
    <n v="435"/>
    <n v="109"/>
    <x v="0"/>
    <x v="0"/>
    <s v="USD"/>
    <n v="1387601040"/>
    <n v="1386806254"/>
    <b v="0"/>
    <n v="14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n v="1399666342"/>
    <b v="0"/>
    <n v="38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b v="0"/>
    <n v="78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n v="1346885050"/>
    <b v="0"/>
    <n v="69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n v="1424474452"/>
    <b v="0"/>
    <n v="33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n v="1268459318"/>
    <b v="0"/>
    <n v="54"/>
    <b v="1"/>
    <s v="music/rock"/>
    <x v="4"/>
    <x v="11"/>
  </r>
  <r>
    <n v="825"/>
    <s v="KILL FREEMAN"/>
    <s v="Kickstarting Kill Freeman independently. Help fund the New Record, Video and Live Shows."/>
    <n v="12500"/>
    <n v="12554"/>
    <n v="100"/>
    <x v="0"/>
    <x v="0"/>
    <s v="USD"/>
    <n v="1351495284"/>
    <n v="1349335284"/>
    <b v="0"/>
    <n v="99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n v="1330908930"/>
    <b v="0"/>
    <n v="49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n v="1326972107"/>
    <b v="0"/>
    <n v="11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b v="0"/>
    <n v="38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b v="0"/>
    <n v="16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n v="1361363825"/>
    <b v="0"/>
    <n v="32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n v="233"/>
    <x v="0"/>
    <x v="0"/>
    <s v="USD"/>
    <n v="1335540694"/>
    <n v="1332948694"/>
    <b v="0"/>
    <n v="2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n v="1321978335"/>
    <b v="0"/>
    <n v="154"/>
    <b v="1"/>
    <s v="music/rock"/>
    <x v="4"/>
    <x v="11"/>
  </r>
  <r>
    <n v="833"/>
    <s v="Ragman Rolls"/>
    <s v="This is an American rock album."/>
    <n v="6000"/>
    <n v="6100"/>
    <n v="102"/>
    <x v="0"/>
    <x v="0"/>
    <s v="USD"/>
    <n v="1397941475"/>
    <n v="1395349475"/>
    <b v="0"/>
    <n v="41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b v="0"/>
    <n v="75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n v="1333709958"/>
    <b v="0"/>
    <n v="40"/>
    <b v="1"/>
    <s v="music/rock"/>
    <x v="4"/>
    <x v="11"/>
  </r>
  <r>
    <n v="836"/>
    <s v="DESMADRE Full Album + Press Kit"/>
    <s v="An album you can bring home to mom."/>
    <n v="5000"/>
    <n v="5046.5200000000004"/>
    <n v="101"/>
    <x v="0"/>
    <x v="0"/>
    <s v="USD"/>
    <n v="1381108918"/>
    <n v="1378516918"/>
    <b v="0"/>
    <n v="46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n v="1396396662"/>
    <b v="0"/>
    <n v="62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n v="1324243985"/>
    <b v="0"/>
    <n v="6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n v="1345745956"/>
    <b v="0"/>
    <n v="96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n v="1472102787"/>
    <b v="0"/>
    <n v="19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n v="1413058063"/>
    <b v="1"/>
    <n v="94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n v="1378735983"/>
    <b v="1"/>
    <n v="39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n v="1479708680"/>
    <b v="0"/>
    <n v="12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n v="1411489552"/>
    <b v="1"/>
    <n v="159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n v="1469595396"/>
    <b v="0"/>
    <n v="177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b v="0"/>
    <n v="47"/>
    <b v="1"/>
    <s v="music/metal"/>
    <x v="4"/>
    <x v="12"/>
  </r>
  <r>
    <n v="847"/>
    <s v="CENTROPYMUSIC"/>
    <s v="MUSIC WITH MEANING!  MUSIC THAT MATTERS!!!"/>
    <n v="10"/>
    <n v="10"/>
    <n v="100"/>
    <x v="0"/>
    <x v="0"/>
    <s v="USD"/>
    <n v="1436555376"/>
    <n v="1433963376"/>
    <b v="0"/>
    <n v="1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b v="0"/>
    <n v="16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n v="1424057664"/>
    <b v="0"/>
    <n v="115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n v="1458762717"/>
    <b v="0"/>
    <n v="133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s v="EUR"/>
    <n v="1469994300"/>
    <n v="1464815253"/>
    <b v="0"/>
    <n v="7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b v="0"/>
    <n v="6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b v="0"/>
    <n v="1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n v="1480309546"/>
    <b v="0"/>
    <n v="499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n v="1466737217"/>
    <b v="0"/>
    <n v="47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b v="0"/>
    <n v="28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b v="0"/>
    <n v="24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b v="0"/>
    <n v="76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n v="1430768468"/>
    <b v="0"/>
    <n v="98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n v="1382528113"/>
    <b v="0"/>
    <n v="48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n v="1474067404"/>
    <n v="1471475404"/>
    <b v="0"/>
    <n v="2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n v="1381583948"/>
    <b v="0"/>
    <n v="4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n v="1329014966"/>
    <n v="1326422966"/>
    <b v="0"/>
    <n v="5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n v="1381917540"/>
    <n v="1379990038"/>
    <b v="0"/>
    <n v="79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b v="0"/>
    <n v="2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s v="USD"/>
    <n v="1425136200"/>
    <n v="1421853518"/>
    <b v="0"/>
    <n v="11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b v="0"/>
    <n v="11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n v="1386463198"/>
    <b v="0"/>
    <n v="1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n v="1365448657"/>
    <n v="1362860257"/>
    <b v="0"/>
    <n v="3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n v="1375403523"/>
    <b v="0"/>
    <n v="5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n v="1385735295"/>
    <n v="1383139695"/>
    <b v="0"/>
    <n v="1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n v="1299786527"/>
    <n v="1295898527"/>
    <b v="0"/>
    <n v="2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n v="1"/>
    <x v="2"/>
    <x v="0"/>
    <s v="USD"/>
    <n v="1352610040"/>
    <n v="1349150440"/>
    <b v="0"/>
    <n v="5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n v="1365084034"/>
    <b v="0"/>
    <n v="21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b v="0"/>
    <s v="music/jazz"/>
    <x v="4"/>
    <x v="13"/>
  </r>
  <r>
    <n v="876"/>
    <s v="Sound Of Dobells"/>
    <s v="What was the greatest record shop ever?  DOBELLS!"/>
    <n v="3152"/>
    <n v="1286"/>
    <n v="41"/>
    <x v="2"/>
    <x v="1"/>
    <s v="GBP"/>
    <n v="1359978927"/>
    <n v="1357127727"/>
    <b v="0"/>
    <n v="45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n v="1384887360"/>
    <b v="0"/>
    <n v="2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n v="1293082524"/>
    <n v="1290490524"/>
    <b v="0"/>
    <n v="2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n v="1336506905"/>
    <b v="0"/>
    <n v="3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b v="0"/>
    <n v="8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n v="1326520886"/>
    <n v="1322632886"/>
    <b v="0"/>
    <n v="1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n v="1315341550"/>
    <n v="1312490350"/>
    <b v="0"/>
    <n v="14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b v="0"/>
    <n v="24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b v="0"/>
    <n v="2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b v="0"/>
    <n v="2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b v="0"/>
    <n v="7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n v="1314856800"/>
    <n v="1311789885"/>
    <b v="0"/>
    <n v="4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n v="1409942943"/>
    <b v="0"/>
    <n v="32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n v="1382460379"/>
    <b v="0"/>
    <n v="4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n v="1408581930"/>
    <n v="1405989930"/>
    <b v="0"/>
    <n v="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n v="1280635200"/>
    <n v="1273121283"/>
    <b v="0"/>
    <n v="1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b v="0"/>
    <n v="5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n v="1462577610"/>
    <b v="0"/>
    <n v="53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n v="1287975829"/>
    <n v="1284087829"/>
    <b v="0"/>
    <n v="7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b v="0"/>
    <n v="72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n v="1326651110"/>
    <n v="1322763110"/>
    <b v="0"/>
    <n v="2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n v="37"/>
    <x v="2"/>
    <x v="0"/>
    <s v="USD"/>
    <n v="1306549362"/>
    <n v="1302661362"/>
    <b v="0"/>
    <n v="8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n v="1456777402"/>
    <b v="0"/>
    <n v="2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n v="1404947422"/>
    <b v="0"/>
    <n v="3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n v="1348367100"/>
    <n v="1346180780"/>
    <b v="0"/>
    <n v="4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n v="1449194137"/>
    <b v="0"/>
    <n v="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b v="0"/>
    <n v="6"/>
    <b v="0"/>
    <s v="music/jazz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n v="1343016000"/>
    <n v="1340296440"/>
    <b v="0"/>
    <n v="8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n v="1483362319"/>
    <b v="0"/>
    <n v="5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s v="USD"/>
    <n v="1355197047"/>
    <n v="1350009447"/>
    <b v="0"/>
    <n v="2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n v="1333596019"/>
    <b v="0"/>
    <n v="24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n v="1330577940"/>
    <n v="1327853914"/>
    <b v="0"/>
    <n v="9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n v="1402612730"/>
    <b v="0"/>
    <n v="1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b v="0"/>
    <n v="10"/>
    <b v="0"/>
    <s v="music/jazz"/>
    <x v="4"/>
    <x v="13"/>
  </r>
  <r>
    <n v="919"/>
    <s v="Jazz CD:  Out of The Blue"/>
    <s v="Cool jazz with a New Orleans flavor."/>
    <n v="20000"/>
    <n v="100"/>
    <n v="1"/>
    <x v="2"/>
    <x v="0"/>
    <s v="USD"/>
    <n v="1355930645"/>
    <n v="1352906645"/>
    <b v="0"/>
    <n v="1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n v="1320033976"/>
    <b v="0"/>
    <n v="2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b v="0"/>
    <n v="3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n v="1414018923"/>
    <b v="0"/>
    <n v="6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n v="1358203069"/>
    <b v="0"/>
    <n v="15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n v="1385590111"/>
    <n v="1382994511"/>
    <b v="0"/>
    <n v="5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n v="11"/>
    <x v="2"/>
    <x v="0"/>
    <s v="USD"/>
    <n v="1353196800"/>
    <n v="1348864913"/>
    <b v="0"/>
    <n v="28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n v="1273874306"/>
    <b v="0"/>
    <n v="5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n v="1395007200"/>
    <n v="1392021502"/>
    <b v="0"/>
    <n v="7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n v="15"/>
    <x v="2"/>
    <x v="0"/>
    <s v="USD"/>
    <n v="1363990545"/>
    <n v="1360106145"/>
    <b v="0"/>
    <n v="3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b v="0"/>
    <n v="2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s v="CAD"/>
    <n v="1399183200"/>
    <n v="1396633284"/>
    <b v="0"/>
    <n v="3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n v="1451462429"/>
    <b v="0"/>
    <n v="2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n v="1383509357"/>
    <n v="1380913757"/>
    <b v="0"/>
    <n v="2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n v="1343993448"/>
    <b v="0"/>
    <n v="1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n v="1372622280"/>
    <n v="1369246738"/>
    <b v="0"/>
    <n v="2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n v="1439251926"/>
    <n v="1435363926"/>
    <b v="0"/>
    <n v="14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n v="1486693145"/>
    <n v="1484101145"/>
    <b v="0"/>
    <n v="31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n v="1455826460"/>
    <n v="1452716060"/>
    <b v="0"/>
    <n v="16"/>
    <b v="0"/>
    <s v="technology/wearables"/>
    <x v="2"/>
    <x v="8"/>
  </r>
  <r>
    <n v="943"/>
    <s v="SleepMode"/>
    <s v="A mask for home or travel that will give you the best, undisturbed sleep of your life."/>
    <n v="3000"/>
    <n v="289"/>
    <n v="10"/>
    <x v="2"/>
    <x v="0"/>
    <s v="USD"/>
    <n v="1480438905"/>
    <n v="1477843305"/>
    <b v="0"/>
    <n v="1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n v="1460988000"/>
    <n v="1458050450"/>
    <b v="0"/>
    <n v="96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n v="2"/>
    <x v="2"/>
    <x v="6"/>
    <s v="EUR"/>
    <n v="1487462340"/>
    <n v="1482958626"/>
    <b v="0"/>
    <n v="16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n v="2"/>
    <x v="2"/>
    <x v="0"/>
    <s v="USD"/>
    <n v="1473444048"/>
    <n v="1470852048"/>
    <b v="0"/>
    <n v="5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b v="0"/>
    <n v="8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n v="1"/>
    <x v="2"/>
    <x v="12"/>
    <s v="EUR"/>
    <n v="1456016576"/>
    <n v="1450832576"/>
    <b v="0"/>
    <n v="7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b v="0"/>
    <n v="24"/>
    <b v="0"/>
    <s v="technology/wearables"/>
    <x v="2"/>
    <x v="8"/>
  </r>
  <r>
    <n v="951"/>
    <s v="Smart Harness"/>
    <s v="Revolutionizing the way we walk our dogs!"/>
    <n v="50000"/>
    <n v="19195"/>
    <n v="38"/>
    <x v="2"/>
    <x v="0"/>
    <s v="USD"/>
    <n v="1465054872"/>
    <n v="1461166872"/>
    <b v="0"/>
    <n v="121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n v="40"/>
    <x v="2"/>
    <x v="0"/>
    <s v="USD"/>
    <n v="1479483812"/>
    <n v="1476888212"/>
    <b v="0"/>
    <n v="19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n v="1422158199"/>
    <n v="1419566199"/>
    <b v="0"/>
    <n v="5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n v="1440100839"/>
    <n v="1436472039"/>
    <b v="0"/>
    <n v="7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n v="1473750300"/>
    <n v="1470294300"/>
    <b v="0"/>
    <n v="93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n v="1424901359"/>
    <b v="0"/>
    <n v="17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n v="2"/>
    <x v="2"/>
    <x v="0"/>
    <s v="USD"/>
    <n v="1479392133"/>
    <n v="1476710133"/>
    <b v="0"/>
    <n v="7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n v="1426792563"/>
    <b v="0"/>
    <n v="17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n v="1421640665"/>
    <n v="1419048665"/>
    <b v="0"/>
    <n v="171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n v="1489500155"/>
    <n v="1485874955"/>
    <b v="0"/>
    <n v="188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n v="1487617200"/>
    <n v="1483634335"/>
    <b v="0"/>
    <n v="11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n v="1451927153"/>
    <b v="0"/>
    <n v="37"/>
    <b v="0"/>
    <s v="technology/wearables"/>
    <x v="2"/>
    <x v="8"/>
  </r>
  <r>
    <n v="963"/>
    <s v="The Ultimate Learning Center"/>
    <s v="WE are molding an educated, motivated, non violent GENERATION!"/>
    <n v="35000"/>
    <n v="377"/>
    <n v="1"/>
    <x v="2"/>
    <x v="0"/>
    <s v="USD"/>
    <n v="1476717319"/>
    <n v="1473693319"/>
    <b v="0"/>
    <n v="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s v="CAD"/>
    <n v="1441119919"/>
    <n v="1437663919"/>
    <b v="0"/>
    <n v="29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n v="1474676646"/>
    <b v="0"/>
    <n v="6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n v="1475766932"/>
    <n v="1473174932"/>
    <b v="0"/>
    <n v="3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n v="18"/>
    <x v="2"/>
    <x v="0"/>
    <s v="USD"/>
    <n v="1461301574"/>
    <n v="1456121174"/>
    <b v="0"/>
    <n v="8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n v="1408134034"/>
    <n v="1405542034"/>
    <b v="0"/>
    <n v="4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n v="47"/>
    <x v="2"/>
    <x v="14"/>
    <s v="MXN"/>
    <n v="1486624607"/>
    <n v="1483773407"/>
    <b v="0"/>
    <n v="11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s v="CAD"/>
    <n v="1485147540"/>
    <n v="1481951853"/>
    <b v="0"/>
    <n v="1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n v="1429290060"/>
    <b v="0"/>
    <n v="5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n v="1409813940"/>
    <n v="1407271598"/>
    <b v="0"/>
    <n v="45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n v="1447032093"/>
    <n v="1441844493"/>
    <b v="0"/>
    <n v="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s v="USD"/>
    <n v="1458925156"/>
    <n v="1456336756"/>
    <b v="0"/>
    <n v="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n v="1467132185"/>
    <n v="1461948185"/>
    <b v="0"/>
    <n v="24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n v="1435627497"/>
    <b v="0"/>
    <n v="18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s v="EUR"/>
    <n v="1456094197"/>
    <n v="1453502197"/>
    <b v="0"/>
    <n v="12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s v="SEK"/>
    <n v="1456385101"/>
    <n v="1453793101"/>
    <b v="0"/>
    <n v="123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n v="1463392828"/>
    <b v="0"/>
    <n v="96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n v="1413495722"/>
    <b v="0"/>
    <n v="31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b v="0"/>
    <n v="4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b v="0"/>
    <n v="3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n v="1469289685"/>
    <b v="0"/>
    <n v="1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n v="1424918808"/>
    <b v="0"/>
    <n v="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s v="EUR"/>
    <n v="1451602800"/>
    <n v="1449011610"/>
    <b v="0"/>
    <n v="23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n v="1447698300"/>
    <b v="0"/>
    <n v="2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s v="EUR"/>
    <n v="1403507050"/>
    <n v="1400051050"/>
    <b v="0"/>
    <n v="41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b v="0"/>
    <s v="technology/wearables"/>
    <x v="2"/>
    <x v="8"/>
  </r>
  <r>
    <n v="989"/>
    <s v="Power Rope"/>
    <s v="The most useful phone charger you will ever buy"/>
    <n v="10000"/>
    <n v="1677"/>
    <n v="17"/>
    <x v="2"/>
    <x v="0"/>
    <s v="USD"/>
    <n v="1475101495"/>
    <n v="1472509495"/>
    <b v="0"/>
    <n v="32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n v="1407178164"/>
    <b v="0"/>
    <n v="2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n v="1466186988"/>
    <b v="0"/>
    <n v="7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n v="1457475119"/>
    <b v="0"/>
    <n v="4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n v="1478926800"/>
    <n v="1476054568"/>
    <b v="0"/>
    <n v="19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n v="1412835530"/>
    <b v="0"/>
    <n v="11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n v="1417276800"/>
    <n v="1415140480"/>
    <b v="0"/>
    <n v="9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n v="2"/>
    <x v="2"/>
    <x v="0"/>
    <s v="USD"/>
    <n v="1406474820"/>
    <n v="1403902060"/>
    <b v="0"/>
    <n v="5"/>
    <b v="0"/>
    <s v="technology/wearables"/>
    <x v="2"/>
    <x v="8"/>
  </r>
  <r>
    <n v="997"/>
    <s v="iPhanny"/>
    <s v="The iPhanny keeps your iPhone 6 safe from bending in those dangerous pants pockets."/>
    <n v="5000"/>
    <n v="65"/>
    <n v="1"/>
    <x v="2"/>
    <x v="0"/>
    <s v="USD"/>
    <n v="1417145297"/>
    <n v="1414549697"/>
    <b v="0"/>
    <n v="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s v="CAD"/>
    <n v="1447909401"/>
    <n v="1444017801"/>
    <b v="0"/>
    <n v="229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s v="CAD"/>
    <n v="1415865720"/>
    <n v="1413270690"/>
    <b v="0"/>
    <n v="4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n v="1484357160"/>
    <b v="0"/>
    <n v="6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b v="0"/>
    <n v="4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n v="1447777514"/>
    <b v="0"/>
    <n v="22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s v="EUR"/>
    <n v="1489680061"/>
    <n v="1487091661"/>
    <b v="0"/>
    <n v="15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n v="1453222827"/>
    <b v="0"/>
    <n v="95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n v="1443538783"/>
    <b v="0"/>
    <n v="16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n v="1417654672"/>
    <b v="0"/>
    <n v="8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n v="1478095223"/>
    <b v="0"/>
    <n v="76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n v="1480361115"/>
    <b v="0"/>
    <n v="1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n v="1463754646"/>
    <b v="0"/>
    <n v="101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n v="1468180462"/>
    <b v="0"/>
    <n v="4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n v="1415050395"/>
    <b v="0"/>
    <n v="1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b v="0"/>
    <n v="775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n v="1449000056"/>
    <b v="0"/>
    <n v="9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n v="1415750615"/>
    <b v="0"/>
    <n v="16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s v="CHF"/>
    <n v="1448489095"/>
    <n v="1445893495"/>
    <b v="0"/>
    <n v="6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n v="1456108456"/>
    <b v="0"/>
    <n v="38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n v="1444666335"/>
    <b v="0"/>
    <n v="355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n v="1465904933"/>
    <b v="0"/>
    <n v="7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n v="1420500149"/>
    <b v="0"/>
    <n v="40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s v="CAD"/>
    <n v="1433206020"/>
    <n v="1430617209"/>
    <b v="0"/>
    <n v="3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n v="1443074571"/>
    <b v="1"/>
    <n v="47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n v="115"/>
    <x v="0"/>
    <x v="0"/>
    <s v="USD"/>
    <n v="1431876677"/>
    <n v="1429284677"/>
    <b v="1"/>
    <n v="74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n v="1432245861"/>
    <b v="0"/>
    <n v="13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s v="SEK"/>
    <n v="1454248563"/>
    <n v="1451656563"/>
    <b v="1"/>
    <n v="6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n v="1423944037"/>
    <b v="1"/>
    <n v="107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b v="1"/>
    <n v="122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n v="1411433347"/>
    <b v="1"/>
    <n v="11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n v="1484924605"/>
    <b v="1"/>
    <n v="255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n v="112"/>
    <x v="0"/>
    <x v="11"/>
    <s v="SEK"/>
    <n v="1428184740"/>
    <n v="1423501507"/>
    <b v="0"/>
    <n v="141"/>
    <b v="1"/>
    <s v="music/electronic music"/>
    <x v="4"/>
    <x v="15"/>
  </r>
  <r>
    <n v="1030"/>
    <s v="The Gothsicles - I FEEL SICLE"/>
    <s v="Help fund the latest Gothsicles mega-album, I FEEL SICLE!"/>
    <n v="2000"/>
    <n v="6842"/>
    <n v="342"/>
    <x v="0"/>
    <x v="0"/>
    <s v="USD"/>
    <n v="1473680149"/>
    <n v="1472470549"/>
    <b v="0"/>
    <n v="159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n v="1447698010"/>
    <b v="0"/>
    <n v="99"/>
    <b v="1"/>
    <s v="music/electronic music"/>
    <x v="4"/>
    <x v="15"/>
  </r>
  <r>
    <n v="1032"/>
    <s v="Phantom Ship / Coastal (Album Preorder)"/>
    <s v="Ideal for living rooms and open spaces."/>
    <n v="5400"/>
    <n v="5858.84"/>
    <n v="108"/>
    <x v="0"/>
    <x v="0"/>
    <s v="USD"/>
    <n v="1466697625"/>
    <n v="1464105625"/>
    <b v="0"/>
    <n v="96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n v="1479144880"/>
    <b v="0"/>
    <n v="27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b v="0"/>
    <n v="166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n v="1421076220"/>
    <b v="0"/>
    <n v="7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n v="1354790790"/>
    <b v="0"/>
    <n v="211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n v="1429991062"/>
    <b v="0"/>
    <n v="21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n v="1455773623"/>
    <b v="0"/>
    <n v="61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n v="1479436646"/>
    <b v="0"/>
    <n v="3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n v="1469725209"/>
    <b v="0"/>
    <n v="1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n v="1406824948"/>
    <b v="0"/>
    <n v="1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n v="1429509855"/>
    <b v="0"/>
    <n v="292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n v="1420668801"/>
    <b v="0"/>
    <n v="2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n v="1406235550"/>
    <b v="0"/>
    <n v="8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n v="1412624315"/>
    <b v="0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n v="1471310189"/>
    <b v="0"/>
    <n v="4"/>
    <b v="0"/>
    <s v="journalism/audio"/>
    <x v="5"/>
    <x v="16"/>
  </r>
  <r>
    <n v="1049"/>
    <s v="J1 (Canceled)"/>
    <s v="------"/>
    <n v="12000"/>
    <n v="0"/>
    <n v="0"/>
    <x v="1"/>
    <x v="0"/>
    <s v="USD"/>
    <n v="1455272445"/>
    <n v="1452680445"/>
    <b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b v="0"/>
    <n v="1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b v="0"/>
    <s v="journalism/audio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b v="0"/>
    <n v="1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b v="0"/>
    <s v="journalism/audio"/>
    <x v="5"/>
    <x v="16"/>
  </r>
  <r>
    <n v="1062"/>
    <s v="RETURNING AT A LATER DATE"/>
    <s v="SEE US ON PATREON www.badgirlartwork.com"/>
    <n v="199"/>
    <n v="190"/>
    <n v="95"/>
    <x v="1"/>
    <x v="0"/>
    <s v="USD"/>
    <n v="1468351341"/>
    <n v="1467746541"/>
    <b v="0"/>
    <n v="4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b v="0"/>
    <n v="123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s v="AUD"/>
    <n v="1392800922"/>
    <n v="1390381722"/>
    <b v="0"/>
    <n v="5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s v="USD"/>
    <n v="1375657582"/>
    <n v="1371769582"/>
    <b v="0"/>
    <n v="148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b v="0"/>
    <n v="1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n v="1457686464"/>
    <b v="0"/>
    <n v="4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s v="USD"/>
    <n v="1385447459"/>
    <n v="1382679059"/>
    <b v="0"/>
    <n v="21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n v="1349050622"/>
    <n v="1347322622"/>
    <b v="0"/>
    <n v="2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n v="1389038297"/>
    <b v="0"/>
    <n v="4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n v="1"/>
    <x v="2"/>
    <x v="0"/>
    <s v="USD"/>
    <n v="1318806541"/>
    <n v="1316214541"/>
    <b v="0"/>
    <n v="1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n v="1386216545"/>
    <b v="0"/>
    <n v="3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n v="5"/>
    <x v="2"/>
    <x v="0"/>
    <s v="USD"/>
    <n v="1336340516"/>
    <n v="1333748516"/>
    <b v="0"/>
    <n v="3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n v="1410426250"/>
    <n v="1405674250"/>
    <b v="0"/>
    <n v="975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n v="1452744011"/>
    <n v="1450152011"/>
    <b v="0"/>
    <n v="16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n v="1311309721"/>
    <n v="1307421721"/>
    <b v="0"/>
    <n v="5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s v="EUR"/>
    <n v="1463232936"/>
    <n v="1461072936"/>
    <b v="0"/>
    <n v="18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n v="9"/>
    <x v="2"/>
    <x v="0"/>
    <s v="USD"/>
    <n v="1399778333"/>
    <n v="1397186333"/>
    <b v="0"/>
    <n v="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b v="0"/>
    <n v="4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s v="USD"/>
    <n v="1344635088"/>
    <n v="1342043088"/>
    <b v="0"/>
    <n v="3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s v="CAD"/>
    <n v="1406994583"/>
    <n v="1401810583"/>
    <b v="0"/>
    <n v="1"/>
    <b v="0"/>
    <s v="games/video games"/>
    <x v="6"/>
    <x v="17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n v="3"/>
    <x v="2"/>
    <x v="5"/>
    <s v="CAD"/>
    <n v="1457967975"/>
    <n v="1455379575"/>
    <b v="0"/>
    <n v="9"/>
    <b v="0"/>
    <s v="games/video games"/>
    <x v="6"/>
    <x v="17"/>
  </r>
  <r>
    <n v="1086"/>
    <s v="Cyber Universe Online"/>
    <s v="Humanity's future in the Galaxy"/>
    <n v="18000"/>
    <n v="15"/>
    <n v="0"/>
    <x v="2"/>
    <x v="0"/>
    <s v="USD"/>
    <n v="1408913291"/>
    <n v="1406321291"/>
    <b v="0"/>
    <n v="2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n v="14"/>
    <x v="2"/>
    <x v="0"/>
    <s v="USD"/>
    <n v="1398366667"/>
    <n v="1395774667"/>
    <b v="0"/>
    <n v="147"/>
    <b v="0"/>
    <s v="games/video games"/>
    <x v="6"/>
    <x v="17"/>
  </r>
  <r>
    <n v="1089"/>
    <s v="Farabel"/>
    <s v="Farabel is a single player turn-based fantasy strategy game for Mac/PC/Linux"/>
    <n v="15000"/>
    <n v="1174"/>
    <n v="8"/>
    <x v="2"/>
    <x v="6"/>
    <s v="EUR"/>
    <n v="1435293175"/>
    <n v="1432701175"/>
    <b v="0"/>
    <n v="49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b v="0"/>
    <n v="1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n v="1460313672"/>
    <n v="1457725272"/>
    <b v="0"/>
    <n v="2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n v="1357432638"/>
    <n v="1354840638"/>
    <b v="0"/>
    <n v="7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s v="CAD"/>
    <n v="1455232937"/>
    <n v="1453936937"/>
    <b v="0"/>
    <n v="4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n v="1315588033"/>
    <b v="0"/>
    <n v="27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b v="0"/>
    <n v="94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n v="1409747154"/>
    <b v="0"/>
    <n v="29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b v="0"/>
    <n v="7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n v="7"/>
    <x v="2"/>
    <x v="0"/>
    <s v="USD"/>
    <n v="1397413095"/>
    <n v="1394821095"/>
    <b v="0"/>
    <n v="22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n v="1431547468"/>
    <n v="1428955468"/>
    <b v="0"/>
    <n v="1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s v="EUR"/>
    <n v="1455417571"/>
    <n v="1452825571"/>
    <b v="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b v="0"/>
    <n v="6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s v="USD"/>
    <n v="1386568740"/>
    <n v="1383095125"/>
    <b v="0"/>
    <n v="24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n v="1461043190"/>
    <b v="0"/>
    <n v="15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b v="0"/>
    <n v="37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n v="1393038927"/>
    <b v="0"/>
    <n v="2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s v="USD"/>
    <n v="1333557975"/>
    <n v="1330969575"/>
    <b v="0"/>
    <n v="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n v="1334326635"/>
    <n v="1329146235"/>
    <b v="0"/>
    <n v="21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n v="1476900190"/>
    <b v="0"/>
    <n v="3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n v="1354919022"/>
    <n v="1352327022"/>
    <b v="0"/>
    <n v="11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b v="0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n v="1421656200"/>
    <n v="1416507211"/>
    <b v="0"/>
    <n v="312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n v="1408058820"/>
    <n v="1405466820"/>
    <b v="0"/>
    <n v="1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n v="1378714687"/>
    <b v="0"/>
    <n v="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n v="1456764095"/>
    <b v="0"/>
    <n v="4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b v="0"/>
    <n v="1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n v="8"/>
    <x v="2"/>
    <x v="12"/>
    <s v="EUR"/>
    <n v="1451053313"/>
    <n v="1448461313"/>
    <b v="0"/>
    <n v="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n v="1394078379"/>
    <b v="0"/>
    <n v="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n v="1395687664"/>
    <b v="0"/>
    <n v="1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b v="0"/>
    <n v="5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n v="1395318848"/>
    <b v="0"/>
    <n v="3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n v="1427817651"/>
    <b v="0"/>
    <n v="7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n v="1"/>
    <x v="2"/>
    <x v="0"/>
    <s v="USD"/>
    <n v="1468482694"/>
    <n v="1465890694"/>
    <b v="0"/>
    <n v="2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n v="1413318600"/>
    <b v="0"/>
    <n v="23"/>
    <b v="0"/>
    <s v="games/mobile games"/>
    <x v="6"/>
    <x v="18"/>
  </r>
  <r>
    <n v="1128"/>
    <s v="Flying Turds"/>
    <s v="#havingfunFTW"/>
    <n v="1000"/>
    <n v="1"/>
    <n v="0"/>
    <x v="2"/>
    <x v="1"/>
    <s v="GBP"/>
    <n v="1407425717"/>
    <n v="1404833717"/>
    <b v="0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n v="1462515693"/>
    <b v="0"/>
    <n v="2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n v="1411775700"/>
    <b v="0"/>
    <n v="3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n v="14"/>
    <x v="2"/>
    <x v="5"/>
    <s v="CAD"/>
    <n v="1483238771"/>
    <n v="1480646771"/>
    <b v="0"/>
    <n v="13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s v="GBP"/>
    <n v="1406799981"/>
    <n v="1404207981"/>
    <b v="0"/>
    <n v="1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b v="0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b v="0"/>
    <n v="1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s v="EUR"/>
    <n v="1450541229"/>
    <n v="1447949229"/>
    <b v="0"/>
    <n v="6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n v="1461440421"/>
    <n v="1458848421"/>
    <b v="0"/>
    <n v="39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n v="1483307131"/>
    <b v="0"/>
    <n v="4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n v="1417508426"/>
    <b v="0"/>
    <n v="1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b v="0"/>
    <s v="games/mobile games"/>
    <x v="6"/>
    <x v="18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n v="1447735126"/>
    <b v="0"/>
    <n v="8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n v="1407088592"/>
    <b v="0"/>
    <n v="1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n v="1399071173"/>
    <n v="1395787973"/>
    <b v="0"/>
    <n v="12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n v="1477973181"/>
    <b v="0"/>
    <n v="3"/>
    <b v="0"/>
    <s v="food/food trucks"/>
    <x v="7"/>
    <x v="19"/>
  </r>
  <r>
    <n v="1149"/>
    <s v="The Floridian Food Truck"/>
    <s v="Bringing culturally diverse Floridian cuisine to the people!"/>
    <n v="50000"/>
    <n v="75"/>
    <n v="0"/>
    <x v="2"/>
    <x v="0"/>
    <s v="USD"/>
    <n v="1466096566"/>
    <n v="1463504566"/>
    <b v="0"/>
    <n v="2"/>
    <b v="0"/>
    <s v="food/food trucks"/>
    <x v="7"/>
    <x v="19"/>
  </r>
  <r>
    <n v="1150"/>
    <s v="Chef Po's Food Truck"/>
    <s v="Bringing delicious authentic and fusion Taiwanese Food to the West Coast."/>
    <n v="2500"/>
    <n v="252"/>
    <n v="10"/>
    <x v="2"/>
    <x v="0"/>
    <s v="USD"/>
    <n v="1452293675"/>
    <n v="1447109675"/>
    <b v="0"/>
    <n v="6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b v="0"/>
    <s v="food/food trucks"/>
    <x v="7"/>
    <x v="19"/>
  </r>
  <r>
    <n v="1152"/>
    <s v="Peruvian King Food Truck"/>
    <s v="Peruvian food truck with an LA twist."/>
    <n v="16000"/>
    <n v="911"/>
    <n v="6"/>
    <x v="2"/>
    <x v="0"/>
    <s v="USD"/>
    <n v="1431709312"/>
    <n v="1429117312"/>
    <b v="0"/>
    <n v="15"/>
    <b v="0"/>
    <s v="food/food trucks"/>
    <x v="7"/>
    <x v="19"/>
  </r>
  <r>
    <n v="1153"/>
    <s v="The Cold Spot Mobile Trailer"/>
    <s v="A mobile concession trailer for snow cones, ice cream, smoothies and more"/>
    <n v="8000"/>
    <n v="50"/>
    <n v="1"/>
    <x v="2"/>
    <x v="0"/>
    <s v="USD"/>
    <n v="1434647305"/>
    <n v="1432055305"/>
    <b v="0"/>
    <n v="1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s v="USD"/>
    <n v="1441507006"/>
    <n v="1438915006"/>
    <b v="0"/>
    <n v="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n v="1408040408"/>
    <n v="1405448408"/>
    <b v="0"/>
    <n v="8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n v="1417795480"/>
    <n v="1412607880"/>
    <b v="0"/>
    <n v="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n v="1415499128"/>
    <b v="0"/>
    <n v="3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n v="1427510586"/>
    <n v="1424922186"/>
    <b v="0"/>
    <n v="1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n v="1408983864"/>
    <b v="0"/>
    <n v="2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n v="1401685730"/>
    <b v="0"/>
    <n v="25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n v="1435291200"/>
    <n v="1432640342"/>
    <b v="0"/>
    <n v="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s v="USD"/>
    <n v="1410543495"/>
    <n v="1407865095"/>
    <b v="0"/>
    <n v="16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s v="USD"/>
    <n v="1474507065"/>
    <n v="1471915065"/>
    <b v="0"/>
    <n v="3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n v="1422001763"/>
    <b v="0"/>
    <n v="3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n v="1430429171"/>
    <b v="0"/>
    <n v="2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n v="1414351127"/>
    <b v="0"/>
    <n v="1"/>
    <b v="0"/>
    <s v="food/food trucks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b v="0"/>
    <n v="1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s v="USD"/>
    <n v="1462738327"/>
    <n v="1460146327"/>
    <b v="0"/>
    <n v="19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n v="1436981339"/>
    <n v="1434389339"/>
    <b v="0"/>
    <n v="9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b v="0"/>
    <n v="1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b v="0"/>
    <n v="1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s v="CAD"/>
    <n v="1446052627"/>
    <n v="1443460627"/>
    <b v="0"/>
    <n v="5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n v="1403983314"/>
    <n v="1400786514"/>
    <b v="0"/>
    <n v="85"/>
    <b v="0"/>
    <s v="food/food trucks"/>
    <x v="7"/>
    <x v="19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b v="0"/>
    <n v="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n v="1484239320"/>
    <n v="1482609088"/>
    <b v="0"/>
    <n v="4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b v="0"/>
    <n v="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n v="1483712611"/>
    <b v="0"/>
    <n v="37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n v="1430945149"/>
    <b v="0"/>
    <n v="111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n v="1430340195"/>
    <b v="0"/>
    <n v="123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n v="1429133323"/>
    <b v="0"/>
    <n v="7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n v="161"/>
    <x v="0"/>
    <x v="5"/>
    <s v="CAD"/>
    <n v="1482943740"/>
    <n v="1481129340"/>
    <b v="0"/>
    <n v="85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n v="1465428595"/>
    <b v="0"/>
    <n v="86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b v="0"/>
    <n v="13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n v="1455892160"/>
    <b v="0"/>
    <n v="33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b v="0"/>
    <n v="15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b v="0"/>
    <n v="273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n v="1428493379"/>
    <n v="1425901379"/>
    <b v="0"/>
    <n v="714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b v="0"/>
    <n v="17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n v="1447875539"/>
    <b v="0"/>
    <n v="512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n v="1463155034"/>
    <b v="0"/>
    <n v="314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n v="1448463086"/>
    <b v="0"/>
    <n v="167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n v="1433615400"/>
    <b v="0"/>
    <n v="9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n v="1427369256"/>
    <b v="0"/>
    <n v="10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n v="1466001246"/>
    <b v="0"/>
    <n v="111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n v="1432796154"/>
    <b v="0"/>
    <n v="271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n v="1430491527"/>
    <b v="0"/>
    <n v="101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n v="1445363833"/>
    <b v="0"/>
    <n v="57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n v="1431605351"/>
    <b v="0"/>
    <n v="6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b v="0"/>
    <n v="32"/>
    <b v="1"/>
    <s v="photography/photobooks"/>
    <x v="8"/>
    <x v="20"/>
  </r>
  <r>
    <n v="1207"/>
    <s v="ITALIANA"/>
    <s v="A humanistic photo book about ancestral &amp; post-modern Italy."/>
    <n v="16700"/>
    <n v="17396"/>
    <n v="104"/>
    <x v="0"/>
    <x v="13"/>
    <s v="EUR"/>
    <n v="1459418400"/>
    <n v="1456827573"/>
    <b v="0"/>
    <n v="141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n v="1456246864"/>
    <b v="0"/>
    <n v="75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b v="0"/>
    <n v="46"/>
    <b v="1"/>
    <s v="photography/photobooks"/>
    <x v="8"/>
    <x v="20"/>
  </r>
  <r>
    <n v="1210"/>
    <s v="Det Andra GÃ¶teborg"/>
    <s v="En fotobok om livet i det enda andra GÃ¶teborg i vÃ¤rlden"/>
    <n v="20000"/>
    <n v="50863"/>
    <n v="254"/>
    <x v="0"/>
    <x v="11"/>
    <s v="SEK"/>
    <n v="1433106000"/>
    <n v="1431124572"/>
    <b v="0"/>
    <n v="10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s v="CAD"/>
    <n v="1465505261"/>
    <n v="1464209261"/>
    <b v="0"/>
    <n v="6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b v="0"/>
    <n v="83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n v="1482862100"/>
    <b v="0"/>
    <n v="108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n v="1428696605"/>
    <b v="0"/>
    <n v="25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n v="1398895756"/>
    <b v="0"/>
    <n v="54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n v="146"/>
    <x v="0"/>
    <x v="0"/>
    <s v="USD"/>
    <n v="1443826980"/>
    <n v="1441032457"/>
    <b v="0"/>
    <n v="22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n v="1465932340"/>
    <b v="0"/>
    <n v="183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n v="1443714800"/>
    <b v="0"/>
    <n v="89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n v="159"/>
    <x v="0"/>
    <x v="0"/>
    <s v="USD"/>
    <n v="1476961513"/>
    <n v="1474369513"/>
    <b v="0"/>
    <n v="253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n v="104"/>
    <x v="0"/>
    <x v="12"/>
    <s v="EUR"/>
    <n v="1440515112"/>
    <n v="1437923112"/>
    <b v="0"/>
    <n v="14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n v="1478431488"/>
    <b v="0"/>
    <n v="103"/>
    <b v="1"/>
    <s v="photography/photobooks"/>
    <x v="8"/>
    <x v="20"/>
  </r>
  <r>
    <n v="1222"/>
    <s v="Project Pilgrim"/>
    <s v="Project Pilgrim is my effort to work towards normalizing mental health."/>
    <n v="4000"/>
    <n v="11215"/>
    <n v="280"/>
    <x v="0"/>
    <x v="5"/>
    <s v="CAD"/>
    <n v="1459483200"/>
    <n v="1456852647"/>
    <b v="0"/>
    <n v="138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n v="112"/>
    <x v="0"/>
    <x v="0"/>
    <s v="USD"/>
    <n v="1478754909"/>
    <n v="1476159309"/>
    <b v="0"/>
    <n v="19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n v="1396876302"/>
    <b v="0"/>
    <n v="18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n v="1377294278"/>
    <b v="0"/>
    <n v="3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n v="1395089981"/>
    <b v="0"/>
    <n v="4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n v="1312047008"/>
    <b v="0"/>
    <n v="2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n v="1331982127"/>
    <b v="0"/>
    <n v="1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n v="1377030070"/>
    <b v="0"/>
    <n v="1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n v="1328049974"/>
    <b v="0"/>
    <n v="6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n v="1383621299"/>
    <b v="0"/>
    <n v="6"/>
    <b v="0"/>
    <s v="music/world music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n v="1310049536"/>
    <b v="0"/>
    <n v="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b v="0"/>
    <n v="8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n v="1413057980"/>
    <b v="0"/>
    <n v="34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n v="1314417502"/>
    <b v="0"/>
    <n v="1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n v="1304888771"/>
    <b v="0"/>
    <n v="38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n v="1363981723"/>
    <b v="1"/>
    <n v="45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n v="1400163834"/>
    <b v="1"/>
    <n v="1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b v="1"/>
    <n v="3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n v="1365231655"/>
    <b v="1"/>
    <n v="50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n v="1399563953"/>
    <b v="1"/>
    <n v="5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n v="1339091211"/>
    <b v="1"/>
    <n v="8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n v="1406129131"/>
    <b v="1"/>
    <n v="50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n v="1311795167"/>
    <b v="1"/>
    <n v="7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n v="1380238969"/>
    <b v="1"/>
    <n v="14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n v="1407178107"/>
    <b v="1"/>
    <n v="71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n v="1288968886"/>
    <b v="1"/>
    <n v="14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n v="1383337052"/>
    <b v="1"/>
    <n v="10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b v="1"/>
    <n v="36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n v="1297562590"/>
    <b v="1"/>
    <n v="176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n v="1375368012"/>
    <b v="1"/>
    <n v="670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n v="1399504664"/>
    <b v="1"/>
    <n v="96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n v="1390853620"/>
    <b v="1"/>
    <n v="74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n v="1388391227"/>
    <b v="1"/>
    <n v="52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s v="CAD"/>
    <n v="1392574692"/>
    <n v="1389982692"/>
    <b v="1"/>
    <n v="105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b v="1"/>
    <n v="4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n v="1380556483"/>
    <b v="1"/>
    <n v="34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n v="1287071015"/>
    <b v="1"/>
    <n v="66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n v="1389474145"/>
    <n v="1386882145"/>
    <b v="1"/>
    <n v="50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n v="1372082558"/>
    <b v="1"/>
    <n v="159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n v="1377116247"/>
    <b v="1"/>
    <n v="18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n v="1458157512"/>
    <b v="1"/>
    <n v="20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n v="1327523642"/>
    <b v="1"/>
    <n v="169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n v="1381767859"/>
    <b v="1"/>
    <n v="3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b v="1"/>
    <n v="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s v="CAD"/>
    <n v="1409506291"/>
    <n v="1406914291"/>
    <b v="1"/>
    <n v="54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b v="1"/>
    <n v="467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n v="1372884587"/>
    <b v="1"/>
    <n v="389"/>
    <b v="1"/>
    <s v="music/rock"/>
    <x v="4"/>
    <x v="11"/>
  </r>
  <r>
    <n v="1276"/>
    <s v="MR. DREAM GOES TO JAIL"/>
    <s v="Sponsor this Brooklyn punk band's debut seven-inch, MR. DREAM GOES TO JAIL."/>
    <n v="3000"/>
    <n v="3132.63"/>
    <n v="104"/>
    <x v="0"/>
    <x v="0"/>
    <s v="USD"/>
    <n v="1251777600"/>
    <n v="1247504047"/>
    <b v="1"/>
    <n v="68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n v="1343741347"/>
    <b v="1"/>
    <n v="413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n v="1401196766"/>
    <b v="1"/>
    <n v="190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n v="1392171770"/>
    <b v="1"/>
    <n v="189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n v="1291227054"/>
    <b v="1"/>
    <n v="130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n v="1373305836"/>
    <b v="1"/>
    <n v="74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n v="1383909855"/>
    <b v="1"/>
    <n v="274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n v="1360948389"/>
    <b v="1"/>
    <n v="22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b v="0"/>
    <n v="3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n v="1433512775"/>
    <b v="0"/>
    <n v="6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n v="1423041227"/>
    <b v="0"/>
    <n v="2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b v="0"/>
    <n v="25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n v="1468122163"/>
    <b v="0"/>
    <n v="61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n v="1480907645"/>
    <b v="0"/>
    <n v="52"/>
    <b v="1"/>
    <s v="theater/plays"/>
    <x v="1"/>
    <x v="6"/>
  </r>
  <r>
    <n v="1290"/>
    <s v="I Died... I Came Back, ... Whatever"/>
    <s v="Sometimes your Heart has to STOP for your Life to START."/>
    <n v="3500"/>
    <n v="3800"/>
    <n v="109"/>
    <x v="0"/>
    <x v="0"/>
    <s v="USD"/>
    <n v="1429772340"/>
    <n v="1427121931"/>
    <b v="0"/>
    <n v="86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n v="1425224391"/>
    <b v="0"/>
    <n v="42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b v="0"/>
    <n v="52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n v="1444927771"/>
    <b v="0"/>
    <n v="12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b v="0"/>
    <n v="22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b v="0"/>
    <n v="64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n v="1456189973"/>
    <b v="0"/>
    <n v="23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n v="1459533358"/>
    <b v="0"/>
    <n v="23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n v="1459268432"/>
    <b v="0"/>
    <n v="33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b v="0"/>
    <n v="32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b v="0"/>
    <n v="24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n v="1436551178"/>
    <b v="0"/>
    <n v="29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b v="0"/>
    <n v="50"/>
    <b v="1"/>
    <s v="theater/plays"/>
    <x v="1"/>
    <x v="6"/>
  </r>
  <r>
    <n v="1303"/>
    <s v="Forward Arena Theatre Company: Summer Season"/>
    <s v="Groundbreaking queer theatre."/>
    <n v="3500"/>
    <n v="4559.13"/>
    <n v="130"/>
    <x v="0"/>
    <x v="1"/>
    <s v="GBP"/>
    <n v="1469962800"/>
    <n v="1468578920"/>
    <b v="0"/>
    <n v="108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n v="1484196005"/>
    <b v="0"/>
    <n v="104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b v="0"/>
    <n v="86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n v="1415098734"/>
    <b v="0"/>
    <n v="35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n v="12"/>
    <x v="1"/>
    <x v="0"/>
    <s v="USD"/>
    <n v="1455710679"/>
    <n v="1453118679"/>
    <b v="0"/>
    <n v="45"/>
    <b v="0"/>
    <s v="technology/wearables"/>
    <x v="2"/>
    <x v="8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n v="1472481812"/>
    <b v="0"/>
    <n v="38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b v="0"/>
    <n v="35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n v="1467734450"/>
    <b v="0"/>
    <n v="24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b v="0"/>
    <n v="10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n v="1426783922"/>
    <b v="0"/>
    <n v="1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n v="1454432514"/>
    <b v="0"/>
    <n v="12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n v="1471881860"/>
    <b v="0"/>
    <n v="11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n v="1443700648"/>
    <b v="0"/>
    <n v="248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b v="0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n v="1464586746"/>
    <b v="0"/>
    <n v="19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n v="1418346172"/>
    <b v="0"/>
    <n v="13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n v="1403810965"/>
    <b v="0"/>
    <n v="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s v="EUR"/>
    <n v="1483138800"/>
    <n v="1480610046"/>
    <b v="0"/>
    <n v="3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s v="SEK"/>
    <n v="1482515937"/>
    <n v="1479923937"/>
    <b v="0"/>
    <n v="7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n v="1429631125"/>
    <b v="0"/>
    <n v="4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n v="1458665146"/>
    <b v="0"/>
    <n v="44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n v="1473779552"/>
    <b v="0"/>
    <n v="9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n v="1480471435"/>
    <b v="0"/>
    <n v="8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n v="1417460428"/>
    <b v="0"/>
    <n v="11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n v="1430324235"/>
    <b v="0"/>
    <n v="41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n v="1472570734"/>
    <b v="0"/>
    <n v="15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n v="1414041545"/>
    <b v="0"/>
    <n v="9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n v="1464763109"/>
    <b v="0"/>
    <n v="5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n v="1468843554"/>
    <b v="0"/>
    <n v="34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n v="1455129287"/>
    <b v="0"/>
    <n v="276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n v="1446762502"/>
    <b v="0"/>
    <n v="16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n v="1415825028"/>
    <b v="0"/>
    <n v="224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n v="1485957079"/>
    <b v="0"/>
    <n v="14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n v="1435951033"/>
    <b v="0"/>
    <n v="15"/>
    <b v="0"/>
    <s v="technology/wearables"/>
    <x v="2"/>
    <x v="8"/>
  </r>
  <r>
    <n v="1339"/>
    <s v="Linkoo (Canceled)"/>
    <s v="World's Smallest customizable Phone &amp; GPS Watch for kids !"/>
    <n v="50000"/>
    <n v="3317"/>
    <n v="7"/>
    <x v="1"/>
    <x v="0"/>
    <s v="USD"/>
    <n v="1418056315"/>
    <n v="1414164715"/>
    <b v="0"/>
    <n v="37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n v="1472569117"/>
    <b v="0"/>
    <n v="4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n v="1434569739"/>
    <b v="0"/>
    <n v="1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n v="1466512683"/>
    <b v="0"/>
    <n v="323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s v="CAD"/>
    <n v="1467313039"/>
    <n v="1464807439"/>
    <b v="0"/>
    <n v="139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b v="0"/>
    <n v="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n v="1369705751"/>
    <b v="0"/>
    <n v="149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n v="1423149525"/>
    <b v="0"/>
    <n v="31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n v="1416485333"/>
    <b v="0"/>
    <n v="26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n v="1447055935"/>
    <b v="0"/>
    <n v="172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n v="1448497134"/>
    <b v="0"/>
    <n v="78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n v="1452707144"/>
    <b v="0"/>
    <n v="12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n v="1436968366"/>
    <b v="0"/>
    <n v="2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n v="1359946188"/>
    <b v="0"/>
    <n v="42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n v="1463080979"/>
    <b v="0"/>
    <n v="64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n v="1351663605"/>
    <b v="0"/>
    <n v="121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n v="1370393760"/>
    <b v="0"/>
    <n v="87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n v="1359587137"/>
    <b v="0"/>
    <n v="65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n v="1306417323"/>
    <b v="0"/>
    <n v="49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n v="1304623990"/>
    <b v="0"/>
    <n v="19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n v="1341524220"/>
    <b v="0"/>
    <n v="81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b v="0"/>
    <n v="264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n v="1373408731"/>
    <b v="0"/>
    <n v="25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b v="0"/>
    <n v="5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n v="1415464906"/>
    <b v="0"/>
    <n v="14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n v="1423935352"/>
    <b v="0"/>
    <n v="92"/>
    <b v="1"/>
    <s v="music/rock"/>
    <x v="4"/>
    <x v="11"/>
  </r>
  <r>
    <n v="1366"/>
    <s v="Kick It! A Tribute to the A.K.s"/>
    <s v="A musical memorial for Alexi Petersen."/>
    <n v="7500"/>
    <n v="9486.69"/>
    <n v="126"/>
    <x v="0"/>
    <x v="0"/>
    <s v="USD"/>
    <n v="1417049663"/>
    <n v="1413158063"/>
    <b v="0"/>
    <n v="147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n v="1444867450"/>
    <b v="0"/>
    <n v="9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n v="1432269294"/>
    <b v="0"/>
    <n v="87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n v="1394633746"/>
    <b v="0"/>
    <n v="406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n v="1380585890"/>
    <b v="0"/>
    <n v="2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n v="1428430342"/>
    <b v="0"/>
    <n v="70"/>
    <b v="1"/>
    <s v="music/rock"/>
    <x v="4"/>
    <x v="11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b v="0"/>
    <n v="16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b v="0"/>
    <n v="52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n v="1456285988"/>
    <b v="0"/>
    <n v="6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n v="1481852119"/>
    <b v="0"/>
    <n v="109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n v="1480784606"/>
    <n v="1478189006"/>
    <b v="0"/>
    <n v="168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n v="1484198170"/>
    <b v="0"/>
    <n v="31"/>
    <b v="1"/>
    <s v="music/rock"/>
    <x v="4"/>
    <x v="11"/>
  </r>
  <r>
    <n v="1378"/>
    <s v="SIX BY SEVEN"/>
    <s v="A psychedelic post rock masterpiece!"/>
    <n v="2000"/>
    <n v="4067"/>
    <n v="203"/>
    <x v="0"/>
    <x v="1"/>
    <s v="GBP"/>
    <n v="1470075210"/>
    <n v="1468779210"/>
    <b v="0"/>
    <n v="133"/>
    <b v="1"/>
    <s v="music/rock"/>
    <x v="4"/>
    <x v="11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n v="1430912876"/>
    <b v="0"/>
    <n v="151"/>
    <b v="1"/>
    <s v="music/rock"/>
    <x v="4"/>
    <x v="11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b v="0"/>
    <n v="5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n v="1480396125"/>
    <b v="0"/>
    <n v="73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n v="1365275536"/>
    <b v="0"/>
    <n v="148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n v="1480729678"/>
    <b v="0"/>
    <n v="93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n v="1433525922"/>
    <b v="0"/>
    <n v="63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s v="EUR"/>
    <n v="1461931860"/>
    <n v="1457109121"/>
    <b v="0"/>
    <n v="134"/>
    <b v="1"/>
    <s v="music/rock"/>
    <x v="4"/>
    <x v="11"/>
  </r>
  <r>
    <n v="1386"/>
    <s v="MALTESE CROSS: The First Album"/>
    <s v="We are a classic hard rock/heavy metal band just trying to keep rock alive!"/>
    <n v="400"/>
    <n v="875"/>
    <n v="219"/>
    <x v="0"/>
    <x v="0"/>
    <s v="USD"/>
    <n v="1438183889"/>
    <n v="1435591889"/>
    <b v="0"/>
    <n v="14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n v="1430604395"/>
    <b v="0"/>
    <n v="78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n v="1474469117"/>
    <b v="0"/>
    <n v="112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n v="1471087957"/>
    <n v="1468495957"/>
    <b v="0"/>
    <n v="34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n v="1427224606"/>
    <b v="0"/>
    <n v="1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n v="1436369818"/>
    <b v="0"/>
    <n v="13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n v="1454298186"/>
    <b v="0"/>
    <n v="104"/>
    <b v="1"/>
    <s v="music/rock"/>
    <x v="4"/>
    <x v="11"/>
  </r>
  <r>
    <n v="1393"/>
    <s v="WolfHunt | Social Commentary Rock Project"/>
    <s v="Rock n' Roll tales of our times"/>
    <n v="10000"/>
    <n v="10235"/>
    <n v="102"/>
    <x v="0"/>
    <x v="0"/>
    <s v="USD"/>
    <n v="1470068523"/>
    <n v="1467476523"/>
    <b v="0"/>
    <n v="52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n v="1484623726"/>
    <b v="0"/>
    <n v="17"/>
    <b v="1"/>
    <s v="music/rock"/>
    <x v="4"/>
    <x v="11"/>
  </r>
  <r>
    <n v="1395"/>
    <s v="Quiet Oaks Full Length Album"/>
    <s v="Help Quiet Oaks record their debut album!!!"/>
    <n v="3500"/>
    <n v="3916"/>
    <n v="112"/>
    <x v="0"/>
    <x v="0"/>
    <s v="USD"/>
    <n v="1484430481"/>
    <n v="1481838481"/>
    <b v="0"/>
    <n v="82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n v="1421279882"/>
    <b v="0"/>
    <n v="7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n v="1475013710"/>
    <b v="0"/>
    <n v="158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n v="1465160334"/>
    <b v="0"/>
    <n v="6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n v="1410048373"/>
    <b v="0"/>
    <n v="184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n v="1462695073"/>
    <b v="0"/>
    <n v="34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n v="1367798074"/>
    <b v="0"/>
    <n v="24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n v="1425259011"/>
    <b v="0"/>
    <n v="113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n v="1372210235"/>
    <b v="0"/>
    <n v="66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n v="1422447285"/>
    <b v="1"/>
    <n v="5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n v="1414599601"/>
    <b v="1"/>
    <n v="17"/>
    <b v="0"/>
    <s v="publishing/translations"/>
    <x v="3"/>
    <x v="22"/>
  </r>
  <r>
    <n v="1406"/>
    <s v="Man Down! Translation project"/>
    <s v="The White coat and the battle dress uniform"/>
    <n v="12000"/>
    <n v="15"/>
    <n v="0"/>
    <x v="2"/>
    <x v="13"/>
    <s v="EUR"/>
    <n v="1449914400"/>
    <n v="1445336607"/>
    <b v="0"/>
    <n v="3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n v="1407847978"/>
    <n v="1405687978"/>
    <b v="0"/>
    <n v="2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n v="1444856156"/>
    <b v="0"/>
    <n v="6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b v="0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n v="1420766700"/>
    <b v="0"/>
    <n v="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s v="USD"/>
    <n v="1417656699"/>
    <n v="1415064699"/>
    <b v="0"/>
    <n v="13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b v="0"/>
    <n v="1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n v="1480831467"/>
    <b v="0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n v="1439741591"/>
    <n v="1436285591"/>
    <b v="0"/>
    <n v="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n v="1442315460"/>
    <n v="1439696174"/>
    <b v="0"/>
    <n v="2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n v="1453805834"/>
    <b v="0"/>
    <n v="1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n v="1476010619"/>
    <n v="1473418619"/>
    <b v="0"/>
    <n v="10"/>
    <b v="0"/>
    <s v="publishing/translations"/>
    <x v="3"/>
    <x v="22"/>
  </r>
  <r>
    <n v="1420"/>
    <s v="Shakespeare in the Hood - Romeo and Juliet"/>
    <s v="Help me butcher Shakespeare in a satirical fashion."/>
    <n v="110"/>
    <n v="3"/>
    <n v="3"/>
    <x v="2"/>
    <x v="0"/>
    <s v="USD"/>
    <n v="1467129686"/>
    <n v="1464969686"/>
    <b v="0"/>
    <n v="3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n v="1420840709"/>
    <b v="0"/>
    <n v="2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n v="1471844704"/>
    <b v="0"/>
    <n v="2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n v="1449045531"/>
    <b v="0"/>
    <n v="1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s v="USD"/>
    <n v="1479233602"/>
    <n v="1478106802"/>
    <b v="0"/>
    <n v="14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s v="EUR"/>
    <n v="1474230385"/>
    <n v="1471638385"/>
    <b v="0"/>
    <n v="4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s v="EUR"/>
    <n v="1459584417"/>
    <n v="1456996017"/>
    <b v="0"/>
    <n v="3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s v="USD"/>
    <n v="1419017488"/>
    <n v="1416339088"/>
    <b v="0"/>
    <n v="5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n v="1445922216"/>
    <b v="0"/>
    <n v="47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s v="EUR"/>
    <n v="1481367600"/>
    <n v="1477839675"/>
    <b v="0"/>
    <n v="1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b v="0"/>
    <n v="11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n v="1441997020"/>
    <b v="0"/>
    <n v="2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n v="1456043057"/>
    <n v="1453451057"/>
    <b v="0"/>
    <n v="2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n v="1405227540"/>
    <n v="1402058739"/>
    <b v="0"/>
    <n v="22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b v="0"/>
    <n v="8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s v="CAD"/>
    <n v="1425758101"/>
    <n v="1423166101"/>
    <b v="0"/>
    <n v="6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b v="0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n v="1436811769"/>
    <b v="0"/>
    <n v="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b v="0"/>
    <n v="3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b v="0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b v="0"/>
    <n v="2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n v="1459716480"/>
    <b v="0"/>
    <n v="1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n v="1405181320"/>
    <b v="0"/>
    <n v="7"/>
    <b v="0"/>
    <s v="publishing/translations"/>
    <x v="3"/>
    <x v="22"/>
  </r>
  <r>
    <n v="1456"/>
    <s v="Sometimes you don't need love (Canceled)"/>
    <s v="English Version of my auto-published novel"/>
    <n v="5000"/>
    <n v="145"/>
    <n v="3"/>
    <x v="1"/>
    <x v="13"/>
    <s v="EUR"/>
    <n v="1483459365"/>
    <n v="1480867365"/>
    <b v="0"/>
    <n v="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n v="101"/>
    <x v="0"/>
    <x v="0"/>
    <s v="USD"/>
    <n v="1413849600"/>
    <n v="1410967754"/>
    <b v="1"/>
    <n v="340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n v="109"/>
    <x v="0"/>
    <x v="0"/>
    <s v="USD"/>
    <n v="1365609271"/>
    <n v="1363017271"/>
    <b v="1"/>
    <n v="150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n v="1361483538"/>
    <b v="1"/>
    <n v="25"/>
    <b v="1"/>
    <s v="publishing/radio &amp; podcasts"/>
    <x v="3"/>
    <x v="23"/>
  </r>
  <r>
    <n v="1464"/>
    <s v="Science Studio"/>
    <s v="The Best Science Media on the Web"/>
    <n v="5000"/>
    <n v="8160"/>
    <n v="163"/>
    <x v="0"/>
    <x v="0"/>
    <s v="USD"/>
    <n v="1361029958"/>
    <n v="1358437958"/>
    <b v="1"/>
    <n v="234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n v="1329759452"/>
    <b v="1"/>
    <n v="260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n v="1449029266"/>
    <b v="1"/>
    <n v="248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n v="115"/>
    <x v="0"/>
    <x v="0"/>
    <s v="USD"/>
    <n v="1332699285"/>
    <n v="1327518885"/>
    <b v="1"/>
    <n v="600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n v="1302654049"/>
    <b v="1"/>
    <n v="293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n v="1358346109"/>
    <b v="1"/>
    <n v="32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n v="1354909863"/>
    <b v="1"/>
    <n v="8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n v="1426028334"/>
    <b v="1"/>
    <n v="34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n v="1379336503"/>
    <b v="1"/>
    <n v="336"/>
    <b v="1"/>
    <s v="publishing/radio &amp; podcasts"/>
    <x v="3"/>
    <x v="23"/>
  </r>
  <r>
    <n v="1473"/>
    <s v="ONE LOVES ONLY FORM"/>
    <s v="Public Radio Project"/>
    <n v="1500"/>
    <n v="1807.74"/>
    <n v="121"/>
    <x v="0"/>
    <x v="0"/>
    <s v="USD"/>
    <n v="1330644639"/>
    <n v="1328052639"/>
    <b v="1"/>
    <n v="47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n v="1376501292"/>
    <b v="1"/>
    <n v="76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n v="1416244863"/>
    <b v="1"/>
    <n v="44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n v="1313024422"/>
    <b v="1"/>
    <n v="916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n v="1319467604"/>
    <b v="1"/>
    <n v="369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n v="1367355313"/>
    <b v="1"/>
    <n v="20242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n v="1398448389"/>
    <b v="1"/>
    <n v="7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b v="1"/>
    <n v="635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s v="CAD"/>
    <n v="1383430145"/>
    <n v="1380838145"/>
    <b v="0"/>
    <n v="6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n v="1345062936"/>
    <b v="0"/>
    <n v="1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n v="1469162275"/>
    <n v="1467002275"/>
    <b v="0"/>
    <n v="2"/>
    <b v="0"/>
    <s v="publishing/fiction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n v="1434827173"/>
    <n v="1430939173"/>
    <b v="0"/>
    <n v="3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n v="1422417761"/>
    <b v="0"/>
    <n v="3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n v="2"/>
    <x v="2"/>
    <x v="2"/>
    <s v="AUD"/>
    <n v="1388928660"/>
    <n v="1386336660"/>
    <b v="0"/>
    <n v="6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n v="1380720474"/>
    <n v="1378214874"/>
    <b v="0"/>
    <n v="19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s v="USD"/>
    <n v="1424014680"/>
    <n v="1418922443"/>
    <b v="0"/>
    <n v="1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n v="1305839646"/>
    <b v="0"/>
    <n v="2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n v="1428075480"/>
    <n v="1425489613"/>
    <b v="0"/>
    <n v="11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b v="0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n v="1409787378"/>
    <n v="1405899378"/>
    <b v="0"/>
    <n v="3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n v="1465171833"/>
    <b v="0"/>
    <n v="1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b v="0"/>
    <n v="15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n v="166"/>
    <x v="0"/>
    <x v="5"/>
    <s v="CAD"/>
    <n v="1436364023"/>
    <n v="1433772023"/>
    <b v="1"/>
    <n v="885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n v="1456491680"/>
    <b v="1"/>
    <n v="329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n v="1472026801"/>
    <b v="1"/>
    <n v="7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n v="278"/>
    <x v="0"/>
    <x v="1"/>
    <s v="GBP"/>
    <n v="1402389180"/>
    <n v="1399996024"/>
    <b v="1"/>
    <n v="26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n v="1455446303"/>
    <b v="1"/>
    <n v="345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n v="1403635904"/>
    <b v="1"/>
    <n v="4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b v="1"/>
    <n v="33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n v="1401201881"/>
    <b v="1"/>
    <n v="2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s v="EUR"/>
    <n v="1487113140"/>
    <n v="1484570885"/>
    <b v="1"/>
    <n v="196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b v="1"/>
    <n v="405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n v="1445263204"/>
    <b v="1"/>
    <n v="206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n v="1483719939"/>
    <b v="1"/>
    <n v="335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b v="1"/>
    <n v="215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n v="1439907640"/>
    <b v="1"/>
    <n v="176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n v="1455516297"/>
    <b v="1"/>
    <n v="555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n v="1473160292"/>
    <b v="1"/>
    <n v="116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b v="1"/>
    <n v="615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n v="1398973252"/>
    <b v="1"/>
    <n v="236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n v="1400867283"/>
    <b v="1"/>
    <n v="145"/>
    <b v="1"/>
    <s v="photography/photobooks"/>
    <x v="8"/>
    <x v="20"/>
  </r>
  <r>
    <n v="1520"/>
    <s v="TULIPS"/>
    <s v="A self-published photography book by Andrew Miksys from his new series about Belarus"/>
    <n v="18000"/>
    <n v="18625"/>
    <n v="103"/>
    <x v="0"/>
    <x v="0"/>
    <s v="USD"/>
    <n v="1418961600"/>
    <n v="1415824513"/>
    <b v="1"/>
    <n v="167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n v="1462248091"/>
    <b v="1"/>
    <n v="23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b v="1"/>
    <n v="452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n v="1416592916"/>
    <b v="1"/>
    <n v="24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b v="1"/>
    <n v="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b v="1"/>
    <n v="140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n v="1448951847"/>
    <b v="1"/>
    <n v="280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n v="1487082286"/>
    <b v="1"/>
    <n v="70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n v="1485907200"/>
    <n v="1483292122"/>
    <b v="1"/>
    <n v="160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n v="1424185520"/>
    <b v="1"/>
    <n v="14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n v="1443464695"/>
    <b v="1"/>
    <n v="874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b v="1"/>
    <n v="73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b v="1"/>
    <n v="29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n v="1457913777"/>
    <b v="1"/>
    <n v="740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n v="1438791062"/>
    <b v="1"/>
    <n v="369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n v="1461527631"/>
    <b v="1"/>
    <n v="110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n v="1438110910"/>
    <b v="1"/>
    <n v="45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s v="EUR"/>
    <n v="1470506400"/>
    <n v="1467358427"/>
    <b v="1"/>
    <n v="224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n v="1418064370"/>
    <b v="1"/>
    <n v="46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b v="0"/>
    <n v="284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n v="1414368616"/>
    <b v="1"/>
    <n v="98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b v="0"/>
    <n v="2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b v="0"/>
    <n v="1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n v="1414066434"/>
    <b v="0"/>
    <n v="1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b v="0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n v="1405746399"/>
    <b v="0"/>
    <n v="11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n v="9"/>
    <x v="2"/>
    <x v="0"/>
    <s v="USD"/>
    <n v="1447020620"/>
    <n v="1444425020"/>
    <b v="0"/>
    <n v="1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b v="0"/>
    <n v="6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n v="1463050034"/>
    <n v="1460458034"/>
    <b v="0"/>
    <n v="7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n v="1412135940"/>
    <n v="1410366708"/>
    <b v="0"/>
    <n v="16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s v="CAD"/>
    <n v="1467603624"/>
    <n v="1465011624"/>
    <b v="0"/>
    <n v="1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b v="0"/>
    <n v="1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s v="GBP"/>
    <n v="1440763920"/>
    <n v="1435656759"/>
    <b v="0"/>
    <n v="3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n v="1428974199"/>
    <b v="0"/>
    <n v="1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n v="1415842193"/>
    <n v="1414110593"/>
    <b v="0"/>
    <n v="4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n v="1381194003"/>
    <b v="0"/>
    <n v="1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n v="1389635351"/>
    <b v="0"/>
    <n v="2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n v="1430124509"/>
    <b v="0"/>
    <n v="1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n v="1304962261"/>
    <b v="0"/>
    <n v="1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n v="1467151204"/>
    <b v="0"/>
    <n v="59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n v="1391293745"/>
    <b v="0"/>
    <n v="1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n v="1416360585"/>
    <b v="0"/>
    <n v="22"/>
    <b v="0"/>
    <s v="publishing/art books"/>
    <x v="3"/>
    <x v="25"/>
  </r>
  <r>
    <n v="1569"/>
    <s v="to be removed (Canceled)"/>
    <s v="to be removed"/>
    <n v="30000"/>
    <n v="0"/>
    <n v="0"/>
    <x v="1"/>
    <x v="0"/>
    <s v="USD"/>
    <n v="1369498714"/>
    <n v="1366906714"/>
    <b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n v="1457551882"/>
    <b v="0"/>
    <n v="52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n v="1432146483"/>
    <b v="0"/>
    <n v="4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b v="0"/>
    <n v="3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n v="1487548802"/>
    <b v="0"/>
    <n v="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n v="1421187329"/>
    <b v="0"/>
    <n v="6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n v="1402317296"/>
    <b v="0"/>
    <n v="35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b v="0"/>
    <n v="1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n v="1337977248"/>
    <b v="0"/>
    <n v="2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n v="1281317691"/>
    <b v="0"/>
    <n v="4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n v="1374882891"/>
    <b v="0"/>
    <n v="2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s v="GBP"/>
    <n v="1450521990"/>
    <n v="1447757190"/>
    <b v="0"/>
    <n v="1"/>
    <b v="0"/>
    <s v="photography/places"/>
    <x v="8"/>
    <x v="26"/>
  </r>
  <r>
    <n v="1582"/>
    <s v="Scenes from New Orleans"/>
    <s v="I create canvas prints of images from in and around New Orleans"/>
    <n v="1000"/>
    <n v="93"/>
    <n v="9"/>
    <x v="2"/>
    <x v="0"/>
    <s v="USD"/>
    <n v="1445894400"/>
    <n v="1440961053"/>
    <b v="0"/>
    <n v="3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n v="1409089391"/>
    <b v="0"/>
    <n v="1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b v="0"/>
    <n v="12"/>
    <b v="0"/>
    <s v="photography/places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b v="0"/>
    <n v="1"/>
    <b v="0"/>
    <s v="photography/places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b v="0"/>
    <s v="photography/places"/>
    <x v="8"/>
    <x v="26"/>
  </r>
  <r>
    <n v="1590"/>
    <s v="An Italian Adventure"/>
    <s v="Discover Italy through photography."/>
    <n v="60000"/>
    <n v="1020"/>
    <n v="2"/>
    <x v="2"/>
    <x v="13"/>
    <s v="EUR"/>
    <n v="1443040464"/>
    <n v="1440448464"/>
    <b v="0"/>
    <n v="2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n v="1457112341"/>
    <b v="0"/>
    <n v="92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b v="0"/>
    <n v="3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n v="21"/>
    <x v="2"/>
    <x v="0"/>
    <s v="USD"/>
    <n v="1463329260"/>
    <n v="1458147982"/>
    <b v="0"/>
    <n v="1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n v="1400634728"/>
    <b v="0"/>
    <n v="7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n v="2"/>
    <x v="2"/>
    <x v="1"/>
    <s v="GBP"/>
    <n v="1418469569"/>
    <n v="1414577969"/>
    <b v="0"/>
    <n v="3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n v="1432742458"/>
    <b v="0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n v="1405401060"/>
    <n v="1401585752"/>
    <b v="0"/>
    <n v="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n v="1301969633"/>
    <b v="0"/>
    <n v="56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n v="1314947317"/>
    <b v="0"/>
    <n v="32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b v="0"/>
    <n v="3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n v="1328559435"/>
    <b v="0"/>
    <n v="7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n v="1311380313"/>
    <b v="0"/>
    <n v="44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b v="0"/>
    <n v="92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n v="1337887451"/>
    <b v="0"/>
    <n v="205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n v="1385754986"/>
    <b v="0"/>
    <n v="2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n v="1315612909"/>
    <b v="0"/>
    <n v="4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n v="1353017510"/>
    <b v="0"/>
    <n v="112"/>
    <b v="1"/>
    <s v="music/rock"/>
    <x v="4"/>
    <x v="11"/>
  </r>
  <r>
    <n v="1611"/>
    <s v="Skelton-Luns CD/7&quot;             No Big Deal."/>
    <s v="Skelton-Luns CD/7&quot; No Big Deal."/>
    <n v="800"/>
    <n v="1001"/>
    <n v="125"/>
    <x v="0"/>
    <x v="0"/>
    <s v="USD"/>
    <n v="1370390432"/>
    <n v="1368576032"/>
    <b v="0"/>
    <n v="2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b v="0"/>
    <n v="11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n v="1340329202"/>
    <b v="0"/>
    <n v="26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n v="1401924769"/>
    <b v="0"/>
    <n v="77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n v="1319850796"/>
    <b v="0"/>
    <n v="136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n v="1350061821"/>
    <b v="0"/>
    <n v="1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n v="1383332400"/>
    <n v="1380470188"/>
    <b v="0"/>
    <n v="158"/>
    <b v="1"/>
    <s v="music/rock"/>
    <x v="4"/>
    <x v="11"/>
  </r>
  <r>
    <n v="1618"/>
    <s v="Janus Word Album"/>
    <s v="Janus Word combines hard rock with melodic acoustic music for a unique and awesome sound."/>
    <n v="1500"/>
    <n v="1576"/>
    <n v="105"/>
    <x v="0"/>
    <x v="0"/>
    <s v="USD"/>
    <n v="1362757335"/>
    <n v="1359301335"/>
    <b v="0"/>
    <n v="2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n v="1408940886"/>
    <b v="0"/>
    <n v="23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b v="0"/>
    <n v="1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n v="1333550015"/>
    <b v="0"/>
    <n v="37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n v="1415343874"/>
    <b v="0"/>
    <n v="65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n v="1372437089"/>
    <b v="0"/>
    <n v="18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b v="0"/>
    <n v="25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n v="1344962853"/>
    <b v="0"/>
    <n v="104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n v="1383337267"/>
    <b v="0"/>
    <n v="108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b v="0"/>
    <n v="3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n v="1403026882"/>
    <n v="1400175682"/>
    <b v="0"/>
    <n v="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n v="1389041333"/>
    <b v="0"/>
    <n v="82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n v="1328040375"/>
    <b v="0"/>
    <n v="126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n v="1347482261"/>
    <b v="0"/>
    <n v="13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n v="1311667854"/>
    <b v="0"/>
    <n v="47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b v="0"/>
    <n v="5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n v="1306994340"/>
    <n v="1303706001"/>
    <b v="0"/>
    <n v="32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n v="1463086261"/>
    <b v="0"/>
    <n v="37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n v="1304129088"/>
    <b v="0"/>
    <n v="87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n v="1257444140"/>
    <b v="0"/>
    <n v="15"/>
    <b v="1"/>
    <s v="music/rock"/>
    <x v="4"/>
    <x v="11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b v="0"/>
    <n v="27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b v="0"/>
    <n v="19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n v="1279603955"/>
    <b v="0"/>
    <n v="1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n v="101"/>
    <x v="0"/>
    <x v="0"/>
    <s v="USD"/>
    <n v="1418998744"/>
    <n v="1416406744"/>
    <b v="0"/>
    <n v="26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b v="0"/>
    <n v="28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n v="1348516012"/>
    <n v="1345924012"/>
    <b v="0"/>
    <n v="37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n v="1348363560"/>
    <b v="0"/>
    <n v="128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n v="1378306140"/>
    <b v="0"/>
    <n v="1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n v="1405248503"/>
    <b v="0"/>
    <n v="83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n v="1336643377"/>
    <b v="0"/>
    <n v="46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n v="1298048082"/>
    <b v="0"/>
    <n v="9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n v="1396974355"/>
    <b v="0"/>
    <n v="81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n v="1378722437"/>
    <b v="0"/>
    <n v="32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n v="1300916220"/>
    <b v="0"/>
    <n v="2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n v="1382701793"/>
    <b v="0"/>
    <n v="7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n v="1300996896"/>
    <b v="0"/>
    <n v="168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n v="1332192160"/>
    <b v="0"/>
    <n v="34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n v="143"/>
    <x v="0"/>
    <x v="0"/>
    <s v="USD"/>
    <n v="1333648820"/>
    <n v="1331060420"/>
    <b v="0"/>
    <n v="48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n v="1352845052"/>
    <b v="0"/>
    <n v="48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n v="1335293168"/>
    <b v="0"/>
    <n v="221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n v="1352524767"/>
    <b v="0"/>
    <n v="107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n v="1384811721"/>
    <b v="0"/>
    <n v="45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s v="EUR"/>
    <n v="1462053540"/>
    <n v="1459355950"/>
    <b v="0"/>
    <n v="3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n v="1449359831"/>
    <b v="0"/>
    <n v="101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n v="1320122736"/>
    <b v="0"/>
    <n v="62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b v="0"/>
    <n v="32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n v="1328033818"/>
    <b v="0"/>
    <n v="89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n v="1295624113"/>
    <b v="0"/>
    <n v="93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n v="1361858673"/>
    <b v="0"/>
    <n v="98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n v="1392169298"/>
    <b v="0"/>
    <n v="82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n v="1319859339"/>
    <b v="0"/>
    <n v="116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n v="1459545276"/>
    <b v="0"/>
    <n v="52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n v="1273961999"/>
    <b v="0"/>
    <n v="23"/>
    <b v="1"/>
    <s v="music/pop"/>
    <x v="4"/>
    <x v="27"/>
  </r>
  <r>
    <n v="1671"/>
    <s v="Luke O'Brien's Kickstarter"/>
    <s v="I am seeking funding in order to help take my music from a hobby to a career."/>
    <n v="2000"/>
    <n v="2013.47"/>
    <n v="101"/>
    <x v="0"/>
    <x v="0"/>
    <s v="USD"/>
    <n v="1470056614"/>
    <n v="1467464614"/>
    <b v="0"/>
    <n v="77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n v="1338824730"/>
    <n v="1336232730"/>
    <b v="0"/>
    <n v="49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n v="1423083892"/>
    <b v="0"/>
    <n v="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n v="1468852306"/>
    <b v="0"/>
    <n v="113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n v="1316194540"/>
    <b v="0"/>
    <n v="34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n v="1334980740"/>
    <n v="1330968347"/>
    <b v="0"/>
    <n v="42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s v="EUR"/>
    <n v="1460786340"/>
    <n v="1455615976"/>
    <b v="0"/>
    <n v="4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n v="1390509071"/>
    <b v="0"/>
    <n v="49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b v="0"/>
    <n v="56"/>
    <b v="1"/>
    <s v="music/pop"/>
    <x v="4"/>
    <x v="27"/>
  </r>
  <r>
    <n v="1680"/>
    <s v="Kick Out a Record"/>
    <s v="Working Musician dilemma #164: how the taxman put Kick the Record 2.0 on hold"/>
    <n v="1000"/>
    <n v="1175"/>
    <n v="118"/>
    <x v="0"/>
    <x v="0"/>
    <s v="USD"/>
    <n v="1405188667"/>
    <n v="1402596667"/>
    <b v="0"/>
    <n v="25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b v="0"/>
    <n v="884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s v="EUR"/>
    <n v="1491590738"/>
    <n v="1489517138"/>
    <b v="0"/>
    <n v="1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b v="0"/>
    <n v="101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b v="0"/>
    <n v="15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n v="1488140119"/>
    <b v="0"/>
    <n v="1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b v="0"/>
    <n v="39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b v="0"/>
    <n v="7"/>
    <b v="0"/>
    <s v="music/faith"/>
    <x v="4"/>
    <x v="28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b v="0"/>
    <n v="11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b v="0"/>
    <n v="38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b v="0"/>
    <n v="15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b v="0"/>
    <n v="8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b v="0"/>
    <n v="1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b v="0"/>
    <n v="2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b v="0"/>
    <n v="2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b v="0"/>
    <n v="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b v="0"/>
    <n v="79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n v="1418745405"/>
    <b v="0"/>
    <n v="2"/>
    <b v="0"/>
    <s v="music/faith"/>
    <x v="4"/>
    <x v="28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b v="0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b v="0"/>
    <n v="2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n v="65"/>
    <x v="2"/>
    <x v="0"/>
    <s v="USD"/>
    <n v="1424056873"/>
    <n v="1421464873"/>
    <b v="0"/>
    <n v="11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n v="1456593495"/>
    <b v="0"/>
    <n v="9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n v="5"/>
    <x v="2"/>
    <x v="0"/>
    <s v="USD"/>
    <n v="1409513940"/>
    <n v="1405949514"/>
    <b v="0"/>
    <n v="4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n v="1"/>
    <x v="2"/>
    <x v="12"/>
    <s v="EUR"/>
    <n v="1453122000"/>
    <n v="1449151888"/>
    <b v="0"/>
    <n v="1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n v="1406907034"/>
    <b v="0"/>
    <n v="2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n v="1412536412"/>
    <n v="1409944412"/>
    <b v="0"/>
    <n v="1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n v="1430517761"/>
    <n v="1427925761"/>
    <b v="0"/>
    <n v="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n v="1425186785"/>
    <b v="0"/>
    <n v="2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n v="1481295099"/>
    <n v="1477835499"/>
    <b v="0"/>
    <n v="3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n v="43"/>
    <x v="2"/>
    <x v="0"/>
    <s v="USD"/>
    <n v="1461211200"/>
    <n v="1459467238"/>
    <b v="0"/>
    <n v="41"/>
    <b v="0"/>
    <s v="music/faith"/>
    <x v="4"/>
    <x v="28"/>
  </r>
  <r>
    <n v="1718"/>
    <s v="The Prodigal Son"/>
    <s v="A melody for the galaxy."/>
    <n v="35000"/>
    <n v="75"/>
    <n v="0"/>
    <x v="2"/>
    <x v="0"/>
    <s v="USD"/>
    <n v="1463201940"/>
    <n v="1459435149"/>
    <b v="0"/>
    <n v="2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n v="1410958191"/>
    <n v="1408366191"/>
    <b v="0"/>
    <n v="3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n v="1415562471"/>
    <n v="1412966871"/>
    <b v="0"/>
    <n v="8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b v="0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n v="1435730400"/>
    <n v="1430855315"/>
    <b v="0"/>
    <n v="3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n v="1414707762"/>
    <n v="1412115762"/>
    <b v="0"/>
    <n v="4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n v="1408922049"/>
    <n v="1406330049"/>
    <b v="0"/>
    <n v="9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n v="34"/>
    <x v="2"/>
    <x v="0"/>
    <s v="USD"/>
    <n v="1403906664"/>
    <n v="1401401064"/>
    <b v="0"/>
    <n v="16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b v="0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s v="USD"/>
    <n v="1445439674"/>
    <n v="1442847674"/>
    <b v="0"/>
    <n v="7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b v="0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b v="0"/>
    <n v="2"/>
    <b v="0"/>
    <s v="music/faith"/>
    <x v="4"/>
    <x v="28"/>
  </r>
  <r>
    <n v="1736"/>
    <s v="In His Presence"/>
    <s v="A unique meditative album reflecting on the life of Christ, inviting Him into your presence"/>
    <n v="3000"/>
    <n v="22"/>
    <n v="1"/>
    <x v="2"/>
    <x v="0"/>
    <s v="USD"/>
    <n v="1447018833"/>
    <n v="1444423233"/>
    <b v="0"/>
    <n v="1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n v="1434840392"/>
    <b v="0"/>
    <n v="15"/>
    <b v="0"/>
    <s v="music/faith"/>
    <x v="4"/>
    <x v="28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n v="1409691542"/>
    <b v="0"/>
    <n v="1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n v="1457297932"/>
    <b v="0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n v="111"/>
    <x v="0"/>
    <x v="1"/>
    <s v="GBP"/>
    <n v="1433948671"/>
    <n v="1430060671"/>
    <b v="0"/>
    <n v="52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n v="1481058170"/>
    <b v="0"/>
    <n v="34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n v="1470348775"/>
    <b v="0"/>
    <n v="67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n v="1421937077"/>
    <b v="0"/>
    <n v="7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b v="0"/>
    <n v="89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n v="1477368867"/>
    <b v="0"/>
    <n v="107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b v="0"/>
    <n v="159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n v="130"/>
    <x v="0"/>
    <x v="5"/>
    <s v="CAD"/>
    <n v="1441234143"/>
    <n v="1438642143"/>
    <b v="0"/>
    <n v="181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s v="EUR"/>
    <n v="1488394800"/>
    <n v="1485213921"/>
    <b v="0"/>
    <n v="131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n v="1458936304"/>
    <b v="0"/>
    <n v="125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n v="1424198723"/>
    <b v="0"/>
    <n v="61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n v="260"/>
    <x v="0"/>
    <x v="1"/>
    <s v="GBP"/>
    <n v="1476425082"/>
    <n v="1473833082"/>
    <b v="0"/>
    <n v="9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b v="0"/>
    <n v="35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s v="CAD"/>
    <n v="1428091353"/>
    <n v="1425502953"/>
    <b v="0"/>
    <n v="9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b v="0"/>
    <n v="4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n v="1468987269"/>
    <b v="0"/>
    <n v="12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b v="0"/>
    <n v="14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n v="1463352992"/>
    <b v="0"/>
    <n v="27"/>
    <b v="1"/>
    <s v="photography/photobooks"/>
    <x v="8"/>
    <x v="20"/>
  </r>
  <r>
    <n v="1759"/>
    <s v="Death Valley"/>
    <s v="Death Valley will be the first photo book of Andi State"/>
    <n v="5000"/>
    <n v="5330"/>
    <n v="107"/>
    <x v="0"/>
    <x v="0"/>
    <s v="USD"/>
    <n v="1427309629"/>
    <n v="1425585229"/>
    <b v="0"/>
    <n v="49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n v="1454688513"/>
    <b v="0"/>
    <n v="102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b v="0"/>
    <n v="3"/>
    <b v="1"/>
    <s v="photography/photobooks"/>
    <x v="8"/>
    <x v="20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b v="0"/>
    <n v="25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n v="1474663840"/>
    <b v="0"/>
    <n v="118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n v="1404560379"/>
    <b v="1"/>
    <n v="39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n v="1405380712"/>
    <b v="1"/>
    <n v="103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n v="1407080884"/>
    <n v="1404488884"/>
    <b v="1"/>
    <n v="39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n v="1411824444"/>
    <n v="1406640444"/>
    <b v="1"/>
    <n v="15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s v="USD"/>
    <n v="1421177959"/>
    <n v="1418585959"/>
    <b v="1"/>
    <n v="22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n v="1410288194"/>
    <b v="1"/>
    <n v="92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n v="1414107040"/>
    <n v="1411515040"/>
    <b v="1"/>
    <n v="25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n v="16"/>
    <x v="2"/>
    <x v="1"/>
    <s v="GBP"/>
    <n v="1404666836"/>
    <n v="1399482836"/>
    <b v="1"/>
    <n v="19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n v="1417803298"/>
    <b v="1"/>
    <n v="1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n v="1417273140"/>
    <n v="1413609292"/>
    <b v="1"/>
    <n v="13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n v="1414193160"/>
    <n v="1410305160"/>
    <b v="1"/>
    <n v="124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n v="1414623471"/>
    <n v="1411513071"/>
    <b v="1"/>
    <n v="4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n v="1421829253"/>
    <b v="1"/>
    <n v="10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b v="1"/>
    <n v="15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n v="1472834180"/>
    <n v="1470242180"/>
    <b v="1"/>
    <n v="38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s v="USD"/>
    <n v="1467469510"/>
    <n v="1462285510"/>
    <b v="1"/>
    <n v="152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n v="1473950945"/>
    <n v="1471272545"/>
    <b v="1"/>
    <n v="2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n v="1456062489"/>
    <n v="1453211289"/>
    <b v="1"/>
    <n v="76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n v="1429656478"/>
    <b v="1"/>
    <n v="185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n v="1422674700"/>
    <n v="1419954240"/>
    <b v="1"/>
    <n v="33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n v="1413417600"/>
    <n v="1410750855"/>
    <b v="1"/>
    <n v="108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s v="EUR"/>
    <n v="1418649177"/>
    <n v="1416057177"/>
    <b v="1"/>
    <n v="2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n v="15"/>
    <x v="2"/>
    <x v="0"/>
    <s v="USD"/>
    <n v="1428158637"/>
    <n v="1425570237"/>
    <b v="1"/>
    <n v="24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n v="1"/>
    <x v="2"/>
    <x v="1"/>
    <s v="GBP"/>
    <n v="1414795542"/>
    <n v="1412203542"/>
    <b v="1"/>
    <n v="4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n v="1421042403"/>
    <n v="1415858403"/>
    <b v="1"/>
    <n v="4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b v="1"/>
    <n v="15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n v="4"/>
    <x v="2"/>
    <x v="1"/>
    <s v="GBP"/>
    <n v="1422553565"/>
    <n v="1417369565"/>
    <b v="1"/>
    <n v="4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n v="1439189940"/>
    <n v="1435970682"/>
    <b v="1"/>
    <n v="139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s v="AUD"/>
    <n v="1417127040"/>
    <n v="1414531440"/>
    <b v="1"/>
    <n v="2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n v="1420636422"/>
    <b v="1"/>
    <n v="18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s v="EUR"/>
    <n v="1476460800"/>
    <n v="1473922541"/>
    <b v="1"/>
    <n v="8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n v="1464172366"/>
    <b v="1"/>
    <n v="86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n v="1481809189"/>
    <n v="1479217189"/>
    <b v="1"/>
    <n v="140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n v="1454572233"/>
    <n v="1449388233"/>
    <b v="1"/>
    <n v="3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n v="2"/>
    <x v="2"/>
    <x v="1"/>
    <s v="GBP"/>
    <n v="1415740408"/>
    <n v="1414008808"/>
    <b v="1"/>
    <n v="6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n v="1473517970"/>
    <b v="1"/>
    <n v="113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n v="1447429868"/>
    <b v="1"/>
    <n v="37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n v="48"/>
    <x v="2"/>
    <x v="12"/>
    <s v="EUR"/>
    <n v="1435442340"/>
    <n v="1433416830"/>
    <b v="1"/>
    <n v="1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n v="1423878182"/>
    <n v="1421199782"/>
    <b v="1"/>
    <n v="75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n v="1447521404"/>
    <n v="1444061804"/>
    <b v="1"/>
    <n v="52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n v="1441048658"/>
    <b v="1"/>
    <n v="122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b v="1"/>
    <n v="8"/>
    <b v="0"/>
    <s v="photography/photobooks"/>
    <x v="8"/>
    <x v="20"/>
  </r>
  <r>
    <n v="1807"/>
    <s v="Anywhere but Here"/>
    <s v="I want to explore alternative cultures and lifestyles in America."/>
    <n v="5000"/>
    <n v="553"/>
    <n v="11"/>
    <x v="2"/>
    <x v="0"/>
    <s v="USD"/>
    <n v="1411868313"/>
    <n v="1409276313"/>
    <b v="1"/>
    <n v="8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n v="1483806030"/>
    <b v="1"/>
    <n v="96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s v="CAD"/>
    <n v="1425246439"/>
    <n v="1422222439"/>
    <b v="1"/>
    <n v="9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n v="3"/>
    <x v="2"/>
    <x v="0"/>
    <s v="USD"/>
    <n v="1408657826"/>
    <n v="1407621026"/>
    <b v="0"/>
    <n v="2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n v="1408962270"/>
    <b v="0"/>
    <n v="26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n v="1467531536"/>
    <n v="1464939536"/>
    <b v="0"/>
    <n v="23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n v="1425108736"/>
    <n v="1422516736"/>
    <b v="0"/>
    <n v="14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b v="0"/>
    <n v="6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n v="52"/>
    <x v="2"/>
    <x v="0"/>
    <s v="USD"/>
    <n v="1485759540"/>
    <n v="1480607607"/>
    <b v="0"/>
    <n v="10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n v="1406743396"/>
    <n v="1404151396"/>
    <b v="0"/>
    <n v="4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n v="1425261690"/>
    <b v="0"/>
    <n v="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n v="1326872367"/>
    <b v="0"/>
    <n v="57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b v="0"/>
    <n v="11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n v="1348503976"/>
    <b v="0"/>
    <n v="33"/>
    <b v="1"/>
    <s v="music/rock"/>
    <x v="4"/>
    <x v="11"/>
  </r>
  <r>
    <n v="1824"/>
    <s v="Tin Man's Broken Wisdom Fund"/>
    <s v="cd fund raiser"/>
    <n v="3000"/>
    <n v="3002"/>
    <n v="100"/>
    <x v="0"/>
    <x v="0"/>
    <s v="USD"/>
    <n v="1389146880"/>
    <n v="1387403967"/>
    <b v="0"/>
    <n v="4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n v="1371585703"/>
    <b v="0"/>
    <n v="50"/>
    <b v="1"/>
    <s v="music/rock"/>
    <x v="4"/>
    <x v="11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b v="0"/>
    <n v="38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n v="1294818561"/>
    <b v="0"/>
    <n v="96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n v="1396906530"/>
    <b v="0"/>
    <n v="48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n v="1291428371"/>
    <b v="0"/>
    <n v="33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n v="1390667107"/>
    <b v="0"/>
    <n v="226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b v="0"/>
    <n v="14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n v="1296651427"/>
    <b v="0"/>
    <n v="2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n v="1359421403"/>
    <b v="0"/>
    <n v="25"/>
    <b v="1"/>
    <s v="music/rock"/>
    <x v="4"/>
    <x v="11"/>
  </r>
  <r>
    <n v="1834"/>
    <s v="TDJ - All Part of the Plan EP/Tour"/>
    <s v="Help us fund our first tour and promote our new EP!"/>
    <n v="10000"/>
    <n v="11805"/>
    <n v="118"/>
    <x v="0"/>
    <x v="0"/>
    <s v="USD"/>
    <n v="1422140895"/>
    <n v="1418684895"/>
    <b v="0"/>
    <n v="9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b v="0"/>
    <n v="11"/>
    <b v="1"/>
    <s v="music/rock"/>
    <x v="4"/>
    <x v="11"/>
  </r>
  <r>
    <n v="1836"/>
    <s v="KICKSTART OUR &lt;+3"/>
    <s v="Help fund our 2013 Sound &amp; Lighting Touring rig!"/>
    <n v="5000"/>
    <n v="10017"/>
    <n v="200"/>
    <x v="0"/>
    <x v="0"/>
    <s v="USD"/>
    <n v="1361129129"/>
    <n v="1359660329"/>
    <b v="0"/>
    <n v="55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n v="1326848935"/>
    <b v="0"/>
    <n v="3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n v="1314989557"/>
    <b v="0"/>
    <n v="2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n v="1472750382"/>
    <b v="0"/>
    <n v="45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n v="1366251510"/>
    <b v="0"/>
    <n v="13"/>
    <b v="1"/>
    <s v="music/rock"/>
    <x v="4"/>
    <x v="11"/>
  </r>
  <r>
    <n v="1841"/>
    <s v="Hydra Effect Debut EP"/>
    <s v="Hard Rock with a Positive Message. Help us fund, release and promote our debut EP!"/>
    <n v="2000"/>
    <n v="2035"/>
    <n v="102"/>
    <x v="0"/>
    <x v="0"/>
    <s v="USD"/>
    <n v="1400561940"/>
    <n v="1397679445"/>
    <b v="0"/>
    <n v="4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n v="1422371381"/>
    <b v="0"/>
    <n v="21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b v="0"/>
    <n v="13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n v="1304464914"/>
    <b v="0"/>
    <n v="2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b v="0"/>
    <n v="19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n v="1352993777"/>
    <b v="0"/>
    <n v="20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n v="1427780432"/>
    <b v="0"/>
    <n v="38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n v="1306608888"/>
    <b v="0"/>
    <n v="2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n v="100"/>
    <x v="0"/>
    <x v="0"/>
    <s v="USD"/>
    <n v="1350505059"/>
    <n v="1347913059"/>
    <b v="0"/>
    <n v="8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n v="1402441300"/>
    <b v="0"/>
    <n v="179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n v="1404769538"/>
    <b v="0"/>
    <n v="26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b v="0"/>
    <n v="131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n v="1348536417"/>
    <b v="0"/>
    <n v="14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n v="1366763437"/>
    <b v="0"/>
    <n v="17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s v="CAD"/>
    <n v="1389012940"/>
    <n v="1385124940"/>
    <b v="0"/>
    <n v="19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n v="1403901072"/>
    <b v="0"/>
    <n v="38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b v="0"/>
    <n v="22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n v="1318826921"/>
    <b v="0"/>
    <n v="149"/>
    <b v="1"/>
    <s v="music/rock"/>
    <x v="4"/>
    <x v="11"/>
  </r>
  <r>
    <n v="1859"/>
    <s v="Queen Kwong Tour to London and Paris"/>
    <s v="Queen Kwong is going ON TOUR to London and Paris!"/>
    <n v="3000"/>
    <n v="3955"/>
    <n v="132"/>
    <x v="0"/>
    <x v="0"/>
    <s v="USD"/>
    <n v="1316716129"/>
    <n v="1314124129"/>
    <b v="0"/>
    <n v="56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n v="1389891684"/>
    <b v="0"/>
    <n v="19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n v="1488958200"/>
    <n v="1484912974"/>
    <b v="0"/>
    <n v="16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n v="1400008085"/>
    <b v="0"/>
    <n v="2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n v="1399223500"/>
    <n v="1396631500"/>
    <b v="0"/>
    <n v="4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b v="0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n v="1488340800"/>
    <n v="1483768497"/>
    <b v="0"/>
    <n v="2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n v="1475791912"/>
    <b v="0"/>
    <n v="1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n v="1450166340"/>
    <n v="1448044925"/>
    <b v="0"/>
    <n v="17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n v="1454213820"/>
    <n v="1451723535"/>
    <b v="0"/>
    <n v="11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n v="1413053301"/>
    <b v="0"/>
    <n v="95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n v="1435633602"/>
    <n v="1433041602"/>
    <b v="0"/>
    <n v="13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n v="1433861210"/>
    <b v="0"/>
    <n v="2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b v="0"/>
    <n v="2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n v="1"/>
    <x v="2"/>
    <x v="0"/>
    <s v="USD"/>
    <n v="1470519308"/>
    <n v="1465335308"/>
    <b v="0"/>
    <n v="3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n v="1455377729"/>
    <b v="0"/>
    <n v="2"/>
    <b v="0"/>
    <s v="games/mobile games"/>
    <x v="6"/>
    <x v="18"/>
  </r>
  <r>
    <n v="1880"/>
    <s v="Sim Betting Football"/>
    <s v="Sim Betting Football is the only football (soccer) betting simulation  game."/>
    <n v="5000"/>
    <n v="1004"/>
    <n v="20"/>
    <x v="2"/>
    <x v="1"/>
    <s v="GBP"/>
    <n v="1459341380"/>
    <n v="1456839380"/>
    <b v="0"/>
    <n v="24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n v="1423366789"/>
    <b v="0"/>
    <n v="7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n v="1339109212"/>
    <b v="0"/>
    <n v="81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n v="1331333108"/>
    <b v="0"/>
    <n v="3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n v="1350967535"/>
    <b v="0"/>
    <n v="2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n v="1341800110"/>
    <b v="0"/>
    <n v="105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n v="1413236738"/>
    <b v="0"/>
    <n v="29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s v="EUR"/>
    <n v="1449178200"/>
    <n v="1447614732"/>
    <b v="0"/>
    <n v="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n v="1272692732"/>
    <b v="0"/>
    <n v="89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n v="1359140546"/>
    <b v="0"/>
    <n v="44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n v="1353005528"/>
    <b v="0"/>
    <n v="246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n v="1275851354"/>
    <b v="0"/>
    <n v="12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n v="1304867881"/>
    <b v="0"/>
    <n v="26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b v="0"/>
    <n v="45"/>
    <b v="1"/>
    <s v="music/indie rock"/>
    <x v="4"/>
    <x v="14"/>
  </r>
  <r>
    <n v="1894"/>
    <s v="Help me release my first 3 song EP!!"/>
    <s v="Im trying to raise $1000 for a 3 song EP in a studio!"/>
    <n v="1000"/>
    <n v="1145"/>
    <n v="115"/>
    <x v="0"/>
    <x v="0"/>
    <s v="USD"/>
    <n v="1329082983"/>
    <n v="1326404583"/>
    <b v="0"/>
    <n v="2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n v="1442771722"/>
    <b v="0"/>
    <n v="47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n v="1331658165"/>
    <b v="0"/>
    <n v="1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n v="1392040806"/>
    <b v="0"/>
    <n v="183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n v="1451277473"/>
    <b v="0"/>
    <n v="2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n v="1424730966"/>
    <b v="0"/>
    <n v="42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n v="1347137731"/>
    <b v="0"/>
    <n v="54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n v="1432299600"/>
    <n v="1429707729"/>
    <b v="0"/>
    <n v="25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s v="EUR"/>
    <n v="1425495447"/>
    <n v="1422903447"/>
    <b v="0"/>
    <n v="3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s v="USD"/>
    <n v="1485541791"/>
    <n v="1480357791"/>
    <b v="0"/>
    <n v="4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n v="1447864021"/>
    <b v="0"/>
    <n v="2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n v="1407535994"/>
    <b v="0"/>
    <n v="4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n v="1466697983"/>
    <n v="1464105983"/>
    <b v="0"/>
    <n v="99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n v="1399557925"/>
    <b v="0"/>
    <n v="4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n v="1483048900"/>
    <n v="1480456900"/>
    <b v="0"/>
    <n v="4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n v="1414059479"/>
    <n v="1411467479"/>
    <b v="0"/>
    <n v="38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s v="EUR"/>
    <n v="1446331500"/>
    <n v="1442531217"/>
    <b v="0"/>
    <n v="285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b v="0"/>
    <n v="1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n v="1433395560"/>
    <n v="1430803560"/>
    <b v="0"/>
    <n v="4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n v="1"/>
    <x v="2"/>
    <x v="1"/>
    <s v="GBP"/>
    <n v="1412770578"/>
    <n v="1410178578"/>
    <b v="0"/>
    <n v="26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b v="0"/>
    <n v="2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n v="1409620222"/>
    <n v="1407892222"/>
    <b v="0"/>
    <n v="4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n v="1"/>
    <x v="2"/>
    <x v="0"/>
    <s v="USD"/>
    <n v="1478542375"/>
    <n v="1476378775"/>
    <b v="0"/>
    <n v="6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n v="53"/>
    <x v="2"/>
    <x v="7"/>
    <s v="HKD"/>
    <n v="1486708133"/>
    <n v="1484116133"/>
    <b v="0"/>
    <n v="7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b v="0"/>
    <n v="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n v="1432069249"/>
    <n v="1429477249"/>
    <b v="0"/>
    <n v="8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b v="0"/>
    <n v="105"/>
    <b v="0"/>
    <s v="technology/gadgets"/>
    <x v="2"/>
    <x v="29"/>
  </r>
  <r>
    <n v="1921"/>
    <s v="The Fine Spirits are making an album!"/>
    <s v="The Fine Spirits are making an album, but we need your help!"/>
    <n v="1500"/>
    <n v="2052"/>
    <n v="137"/>
    <x v="0"/>
    <x v="0"/>
    <s v="USD"/>
    <n v="1342243143"/>
    <n v="1339651143"/>
    <b v="0"/>
    <n v="38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n v="1384236507"/>
    <b v="0"/>
    <n v="64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n v="1313612532"/>
    <b v="0"/>
    <n v="1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n v="1387390555"/>
    <b v="0"/>
    <n v="33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n v="1379540288"/>
    <b v="0"/>
    <n v="52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n v="1286319256"/>
    <b v="0"/>
    <n v="107"/>
    <b v="1"/>
    <s v="music/indie rock"/>
    <x v="4"/>
    <x v="14"/>
  </r>
  <r>
    <n v="1927"/>
    <s v="GBS Detroit Presents Hampshire"/>
    <s v="Hampshire is headed to GBS Detroit."/>
    <n v="600"/>
    <n v="620"/>
    <n v="103"/>
    <x v="0"/>
    <x v="0"/>
    <s v="USD"/>
    <n v="1331182740"/>
    <n v="1329856839"/>
    <b v="0"/>
    <n v="11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n v="1365348794"/>
    <b v="0"/>
    <n v="3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n v="1306197066"/>
    <b v="0"/>
    <n v="75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b v="0"/>
    <n v="26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n v="1336512309"/>
    <b v="0"/>
    <n v="5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b v="0"/>
    <n v="8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n v="1409195307"/>
    <b v="0"/>
    <n v="11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n v="1321649321"/>
    <b v="0"/>
    <n v="7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n v="1400106171"/>
    <b v="0"/>
    <n v="5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n v="1320528070"/>
    <b v="0"/>
    <n v="145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n v="1338346281"/>
    <b v="0"/>
    <n v="29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n v="1370067231"/>
    <b v="0"/>
    <n v="11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n v="1360366708"/>
    <b v="0"/>
    <n v="96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n v="1304770233"/>
    <b v="0"/>
    <n v="31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n v="1397545131"/>
    <b v="1"/>
    <n v="488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n v="1302033140"/>
    <b v="1"/>
    <n v="95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n v="1467008916"/>
    <b v="1"/>
    <n v="2478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n v="1396360890"/>
    <b v="1"/>
    <n v="1789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b v="1"/>
    <n v="680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n v="1392780961"/>
    <b v="1"/>
    <n v="70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n v="1255730520"/>
    <b v="1"/>
    <n v="23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n v="1465232520"/>
    <n v="1460557809"/>
    <b v="1"/>
    <n v="4245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b v="1"/>
    <n v="943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n v="1300767673"/>
    <b v="1"/>
    <n v="187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n v="1475921137"/>
    <b v="1"/>
    <n v="834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n v="1378737215"/>
    <b v="1"/>
    <n v="682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n v="1328158065"/>
    <b v="1"/>
    <n v="147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n v="699"/>
    <x v="0"/>
    <x v="0"/>
    <s v="USD"/>
    <n v="1457758800"/>
    <n v="1453730176"/>
    <b v="1"/>
    <n v="415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n v="1334989881"/>
    <b v="1"/>
    <n v="290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b v="1"/>
    <n v="365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n v="168"/>
    <x v="0"/>
    <x v="0"/>
    <s v="USD"/>
    <n v="1351304513"/>
    <n v="1348712513"/>
    <b v="1"/>
    <n v="660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n v="1361490161"/>
    <b v="1"/>
    <n v="1356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n v="1408565860"/>
    <b v="1"/>
    <n v="424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s v="SEK"/>
    <n v="1419151341"/>
    <n v="1416559341"/>
    <b v="1"/>
    <n v="33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n v="1346042417"/>
    <b v="1"/>
    <n v="1633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n v="1397414636"/>
    <b v="1"/>
    <n v="306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n v="1407838734"/>
    <b v="1"/>
    <n v="205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s v="EUR"/>
    <n v="1461306772"/>
    <n v="1458714772"/>
    <b v="1"/>
    <n v="128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n v="1324433310"/>
    <b v="1"/>
    <n v="103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n v="1405429098"/>
    <b v="1"/>
    <n v="1513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n v="1396367729"/>
    <b v="1"/>
    <n v="405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b v="1"/>
    <n v="510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n v="1467831668"/>
    <b v="1"/>
    <n v="1887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n v="1361248701"/>
    <b v="1"/>
    <n v="70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b v="1"/>
    <n v="3863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n v="1350605844"/>
    <b v="1"/>
    <n v="238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n v="1467134464"/>
    <b v="1"/>
    <n v="205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n v="1371715269"/>
    <b v="1"/>
    <n v="402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n v="1360346851"/>
    <b v="1"/>
    <n v="253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n v="1373751325"/>
    <n v="1371159325"/>
    <b v="1"/>
    <n v="473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n v="1446527540"/>
    <b v="1"/>
    <n v="82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n v="1336627492"/>
    <b v="1"/>
    <n v="388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n v="1444734146"/>
    <b v="1"/>
    <n v="81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n v="355"/>
    <x v="0"/>
    <x v="12"/>
    <s v="EUR"/>
    <n v="1459684862"/>
    <n v="1456232462"/>
    <b v="1"/>
    <n v="194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s v="CAD"/>
    <n v="1404926665"/>
    <n v="1402334665"/>
    <b v="0"/>
    <n v="12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n v="1472799600"/>
    <n v="1470874618"/>
    <b v="0"/>
    <n v="16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n v="1412189881"/>
    <b v="0"/>
    <n v="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n v="1470178800"/>
    <n v="1467650771"/>
    <b v="0"/>
    <n v="4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n v="1455359083"/>
    <b v="0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n v="42"/>
    <x v="2"/>
    <x v="1"/>
    <s v="GBP"/>
    <n v="1425223276"/>
    <n v="1422631276"/>
    <b v="0"/>
    <n v="28"/>
    <b v="0"/>
    <s v="photography/people"/>
    <x v="8"/>
    <x v="31"/>
  </r>
  <r>
    <n v="1988"/>
    <s v="Phillip Michael Photography"/>
    <s v="Expressing art in an image!"/>
    <n v="6000"/>
    <n v="25"/>
    <n v="0"/>
    <x v="2"/>
    <x v="0"/>
    <s v="USD"/>
    <n v="1440094742"/>
    <n v="1437502742"/>
    <b v="0"/>
    <n v="1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b v="0"/>
    <n v="1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b v="0"/>
    <n v="5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b v="0"/>
    <n v="3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n v="1421637991"/>
    <b v="0"/>
    <n v="2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s v="CAD"/>
    <n v="1437082736"/>
    <n v="1435354736"/>
    <b v="0"/>
    <n v="3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n v="1406861438"/>
    <n v="1402973438"/>
    <b v="0"/>
    <n v="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n v="1"/>
    <x v="2"/>
    <x v="1"/>
    <s v="GBP"/>
    <n v="1415882108"/>
    <n v="1413286508"/>
    <b v="0"/>
    <n v="7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n v="1452120613"/>
    <n v="1449528613"/>
    <b v="0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s v="EUR"/>
    <n v="1434139200"/>
    <n v="1431406916"/>
    <b v="1"/>
    <n v="1637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n v="1482599143"/>
    <b v="1"/>
    <n v="137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b v="1"/>
    <n v="17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n v="1402410663"/>
    <b v="1"/>
    <n v="354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n v="1379532618"/>
    <b v="1"/>
    <n v="19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n v="1414584045"/>
    <b v="1"/>
    <n v="303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n v="1276891586"/>
    <b v="1"/>
    <n v="137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n v="1312641022"/>
    <b v="1"/>
    <n v="4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s v="EUR"/>
    <n v="1479890743"/>
    <n v="1476776743"/>
    <b v="1"/>
    <n v="398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n v="320"/>
    <x v="0"/>
    <x v="0"/>
    <s v="USD"/>
    <n v="1471564491"/>
    <n v="1468972491"/>
    <b v="1"/>
    <n v="1737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s v="EUR"/>
    <n v="1452553200"/>
    <n v="1449650173"/>
    <b v="1"/>
    <n v="97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n v="1420573441"/>
    <b v="1"/>
    <n v="183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n v="1462835014"/>
    <b v="1"/>
    <n v="4562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n v="1361250539"/>
    <b v="1"/>
    <n v="26457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b v="1"/>
    <n v="16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n v="1360271299"/>
    <b v="1"/>
    <n v="47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n v="1329873755"/>
    <b v="1"/>
    <n v="426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n v="1436863609"/>
    <b v="1"/>
    <n v="450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n v="1471971621"/>
    <b v="1"/>
    <n v="1780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n v="1396923624"/>
    <b v="1"/>
    <n v="122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n v="1407634897"/>
    <b v="1"/>
    <n v="95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n v="1463060372"/>
    <b v="1"/>
    <n v="325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n v="1431425153"/>
    <b v="1"/>
    <n v="353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n v="1341875544"/>
    <b v="1"/>
    <n v="105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n v="1431404746"/>
    <b v="1"/>
    <n v="729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n v="1398052740"/>
    <n v="1394127585"/>
    <b v="1"/>
    <n v="454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n v="1423855919"/>
    <b v="1"/>
    <n v="539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n v="1268690100"/>
    <n v="1265493806"/>
    <b v="1"/>
    <n v="7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n v="361"/>
    <x v="0"/>
    <x v="0"/>
    <s v="USD"/>
    <n v="1409099481"/>
    <n v="1406507481"/>
    <b v="1"/>
    <n v="94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n v="1351641296"/>
    <b v="1"/>
    <n v="625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s v="EUR"/>
    <n v="1420765200"/>
    <n v="1417506853"/>
    <b v="1"/>
    <n v="508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n v="1479216874"/>
    <b v="1"/>
    <n v="53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n v="1395885518"/>
    <b v="1"/>
    <n v="158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n v="1426216033"/>
    <b v="1"/>
    <n v="508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b v="1"/>
    <n v="644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n v="1397076319"/>
    <b v="1"/>
    <n v="84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n v="1383195753"/>
    <b v="1"/>
    <n v="429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n v="1369895421"/>
    <b v="1"/>
    <n v="2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n v="1477996325"/>
    <b v="1"/>
    <n v="379"/>
    <b v="1"/>
    <s v="technology/hardware"/>
    <x v="2"/>
    <x v="30"/>
  </r>
  <r>
    <n v="2040"/>
    <s v="Programmable Capacitor"/>
    <s v="4.29 Billion+ Capacitor Combinations._x000a_No Coding Required."/>
    <n v="3000"/>
    <n v="7445.14"/>
    <n v="248"/>
    <x v="0"/>
    <x v="0"/>
    <s v="USD"/>
    <n v="1384557303"/>
    <n v="1383257703"/>
    <b v="1"/>
    <n v="27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n v="1476189427"/>
    <b v="0"/>
    <n v="12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n v="1448297974"/>
    <b v="0"/>
    <n v="14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n v="1476764077"/>
    <b v="0"/>
    <n v="19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n v="1431620714"/>
    <b v="0"/>
    <n v="18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n v="1339207647"/>
    <b v="0"/>
    <n v="263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n v="1366690044"/>
    <b v="0"/>
    <n v="217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b v="0"/>
    <n v="44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n v="1366731491"/>
    <b v="0"/>
    <n v="1373"/>
    <b v="1"/>
    <s v="technology/hardware"/>
    <x v="2"/>
    <x v="30"/>
  </r>
  <r>
    <n v="2049"/>
    <s v="LOCK8 - the World's First Smart Bike Lock"/>
    <s v="Keyless. Alarm secured. GPS tracking."/>
    <n v="50000"/>
    <n v="60095.35"/>
    <n v="120"/>
    <x v="0"/>
    <x v="1"/>
    <s v="GBP"/>
    <n v="1386025140"/>
    <n v="1382963963"/>
    <b v="0"/>
    <n v="742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n v="1429580578"/>
    <b v="0"/>
    <n v="17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n v="1385425937"/>
    <b v="0"/>
    <n v="242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b v="0"/>
    <n v="541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b v="0"/>
    <n v="121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n v="1396441810"/>
    <b v="0"/>
    <n v="621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n v="1415031043"/>
    <b v="0"/>
    <n v="10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n v="1363630542"/>
    <b v="0"/>
    <n v="554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n v="1453895532"/>
    <b v="0"/>
    <n v="666"/>
    <b v="1"/>
    <s v="technology/hardware"/>
    <x v="2"/>
    <x v="30"/>
  </r>
  <r>
    <n v="2058"/>
    <s v="Raspberry Pi Debug Clip"/>
    <s v="Making using the serial terminal on the Raspberry Pi as easy as Pi!"/>
    <n v="2560"/>
    <n v="4308"/>
    <n v="168"/>
    <x v="0"/>
    <x v="1"/>
    <s v="GBP"/>
    <n v="1425326400"/>
    <n v="1421916830"/>
    <b v="0"/>
    <n v="41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n v="1450880854"/>
    <b v="0"/>
    <n v="375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n v="1400945150"/>
    <b v="0"/>
    <n v="1364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n v="1480616454"/>
    <b v="0"/>
    <n v="35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b v="0"/>
    <n v="203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s v="EUR"/>
    <n v="1463333701"/>
    <n v="1460482501"/>
    <b v="0"/>
    <n v="49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n v="1366879523"/>
    <b v="0"/>
    <n v="5812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n v="1385366429"/>
    <b v="0"/>
    <n v="1556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n v="1406226683"/>
    <b v="0"/>
    <n v="6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n v="1432499376"/>
    <n v="1429648176"/>
    <b v="0"/>
    <n v="1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n v="1474402315"/>
    <b v="0"/>
    <n v="76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n v="1449098391"/>
    <b v="0"/>
    <n v="263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n v="1464536723"/>
    <b v="0"/>
    <n v="153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n v="1471502484"/>
    <b v="0"/>
    <n v="278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n v="1460037432"/>
    <b v="0"/>
    <n v="35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n v="1427212918"/>
    <b v="0"/>
    <n v="47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n v="1459972182"/>
    <b v="0"/>
    <n v="3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n v="1372177288"/>
    <b v="0"/>
    <n v="820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n v="1402693689"/>
    <b v="0"/>
    <n v="8359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n v="1428541276"/>
    <b v="0"/>
    <n v="188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s v="EUR"/>
    <n v="1482085857"/>
    <n v="1479493857"/>
    <b v="0"/>
    <n v="48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n v="1432659793"/>
    <b v="0"/>
    <n v="60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n v="1444690700"/>
    <b v="0"/>
    <n v="5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n v="1333597555"/>
    <b v="0"/>
    <n v="55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n v="1316919196"/>
    <b v="0"/>
    <n v="38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n v="1336238395"/>
    <b v="0"/>
    <n v="25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n v="1396468782"/>
    <b v="0"/>
    <n v="4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n v="1339790587"/>
    <b v="0"/>
    <n v="8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n v="1321200332"/>
    <b v="0"/>
    <n v="35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n v="1312865658"/>
    <b v="0"/>
    <n v="25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n v="1281028152"/>
    <b v="0"/>
    <n v="75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n v="120"/>
    <x v="0"/>
    <x v="0"/>
    <s v="USD"/>
    <n v="1375408194"/>
    <n v="1372384194"/>
    <b v="0"/>
    <n v="62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b v="0"/>
    <n v="16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n v="1294818278"/>
    <b v="0"/>
    <n v="246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n v="1312822732"/>
    <b v="0"/>
    <n v="55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n v="1351024232"/>
    <b v="0"/>
    <n v="2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n v="1327969730"/>
    <b v="0"/>
    <n v="72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b v="0"/>
    <n v="22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n v="1349892735"/>
    <b v="0"/>
    <n v="14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b v="0"/>
    <n v="38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n v="1328582635"/>
    <b v="0"/>
    <n v="32"/>
    <b v="1"/>
    <s v="music/indie rock"/>
    <x v="4"/>
    <x v="14"/>
  </r>
  <r>
    <n v="2099"/>
    <s v="Roosevelt Died."/>
    <s v="Our tour van died, we need help!"/>
    <n v="3000"/>
    <n v="3971"/>
    <n v="132"/>
    <x v="0"/>
    <x v="0"/>
    <s v="USD"/>
    <n v="1435808400"/>
    <n v="1434650084"/>
    <b v="0"/>
    <n v="6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n v="1339704141"/>
    <b v="0"/>
    <n v="2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n v="1323920114"/>
    <b v="0"/>
    <n v="44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b v="0"/>
    <n v="38"/>
    <b v="1"/>
    <s v="music/indie rock"/>
    <x v="4"/>
    <x v="14"/>
  </r>
  <r>
    <n v="2103"/>
    <s v="Matthew Moon's New Album"/>
    <s v="Indie rocker, Matthew Moon, has something to share with you..."/>
    <n v="7777"/>
    <n v="11364"/>
    <n v="146"/>
    <x v="0"/>
    <x v="0"/>
    <s v="USD"/>
    <n v="1352488027"/>
    <n v="1349892427"/>
    <b v="0"/>
    <n v="115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n v="1367286434"/>
    <b v="0"/>
    <n v="37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b v="0"/>
    <n v="99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b v="0"/>
    <n v="44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n v="1413997393"/>
    <b v="0"/>
    <n v="58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n v="1344917580"/>
    <b v="0"/>
    <n v="191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n v="1433523617"/>
    <b v="0"/>
    <n v="4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n v="1398873969"/>
    <b v="0"/>
    <n v="38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n v="1307594625"/>
    <b v="0"/>
    <n v="39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b v="0"/>
    <n v="11"/>
    <b v="1"/>
    <s v="music/indie rock"/>
    <x v="4"/>
    <x v="14"/>
  </r>
  <r>
    <n v="2113"/>
    <s v="Summer Underground // Honeycomb LP"/>
    <s v="Help us fund our second full-length album Honeycomb!"/>
    <n v="7000"/>
    <n v="7340"/>
    <n v="105"/>
    <x v="0"/>
    <x v="0"/>
    <s v="USD"/>
    <n v="1411505176"/>
    <n v="1408481176"/>
    <b v="0"/>
    <n v="107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n v="1286480070"/>
    <b v="0"/>
    <n v="14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n v="1295575001"/>
    <b v="0"/>
    <n v="36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n v="1345056003"/>
    <b v="0"/>
    <n v="92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n v="1444699549"/>
    <b v="0"/>
    <n v="35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n v="135"/>
    <x v="0"/>
    <x v="0"/>
    <s v="USD"/>
    <n v="1311538136"/>
    <n v="1308946136"/>
    <b v="0"/>
    <n v="1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n v="1342494445"/>
    <b v="0"/>
    <n v="22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n v="101"/>
    <x v="0"/>
    <x v="0"/>
    <s v="USD"/>
    <n v="1388617736"/>
    <n v="1384384136"/>
    <b v="0"/>
    <n v="69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n v="1"/>
    <x v="2"/>
    <x v="16"/>
    <s v="CHF"/>
    <n v="1484156948"/>
    <n v="1481564948"/>
    <b v="0"/>
    <n v="1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n v="1481181169"/>
    <b v="0"/>
    <n v="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b v="0"/>
    <n v="5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s v="USD"/>
    <n v="1291093200"/>
    <n v="1286930435"/>
    <b v="0"/>
    <n v="5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n v="1438734833"/>
    <n v="1436142833"/>
    <b v="0"/>
    <n v="2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n v="1415488887"/>
    <b v="0"/>
    <n v="2"/>
    <b v="0"/>
    <s v="games/video games"/>
    <x v="6"/>
    <x v="17"/>
  </r>
  <r>
    <n v="2127"/>
    <s v="Three Monkeys - Part 1: Into the Abyss"/>
    <s v="Three Monkeys is an audio adventure game for PC."/>
    <n v="28000"/>
    <n v="8076"/>
    <n v="29"/>
    <x v="2"/>
    <x v="1"/>
    <s v="GBP"/>
    <n v="1426158463"/>
    <n v="1423570063"/>
    <b v="0"/>
    <n v="236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n v="1406140369"/>
    <b v="0"/>
    <n v="1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n v="1457570100"/>
    <n v="1454978100"/>
    <b v="0"/>
    <n v="1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n v="1405130663"/>
    <b v="0"/>
    <n v="4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b v="0"/>
    <n v="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n v="1388835692"/>
    <b v="0"/>
    <n v="99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n v="1303628340"/>
    <n v="1300328399"/>
    <b v="0"/>
    <n v="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s v="USD"/>
    <n v="1367097391"/>
    <n v="1364505391"/>
    <b v="0"/>
    <n v="3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n v="1346800033"/>
    <b v="0"/>
    <n v="22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n v="1379592786"/>
    <b v="0"/>
    <n v="4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s v="CAD"/>
    <n v="1417804229"/>
    <n v="1415212229"/>
    <b v="0"/>
    <n v="534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n v="13"/>
    <x v="2"/>
    <x v="1"/>
    <s v="GBP"/>
    <n v="1383959939"/>
    <n v="1381364339"/>
    <b v="0"/>
    <n v="12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n v="1475604008"/>
    <b v="0"/>
    <n v="56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n v="1355342424"/>
    <b v="0"/>
    <n v="1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s v="EUR"/>
    <n v="1451494210"/>
    <n v="1449075010"/>
    <b v="0"/>
    <n v="12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n v="1279738800"/>
    <n v="1275599812"/>
    <b v="0"/>
    <n v="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n v="2"/>
    <x v="2"/>
    <x v="0"/>
    <s v="USD"/>
    <n v="1379164040"/>
    <n v="1376399240"/>
    <b v="0"/>
    <n v="24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n v="1385534514"/>
    <n v="1382938914"/>
    <b v="0"/>
    <n v="8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b v="0"/>
    <n v="1"/>
    <b v="0"/>
    <s v="games/video games"/>
    <x v="6"/>
    <x v="17"/>
  </r>
  <r>
    <n v="2147"/>
    <s v="Johnny Rocketfingers 3"/>
    <s v="A Point and Click Adventure on Steroids."/>
    <n v="390000"/>
    <n v="2716"/>
    <n v="1"/>
    <x v="2"/>
    <x v="0"/>
    <s v="USD"/>
    <n v="1416125148"/>
    <n v="1413356748"/>
    <b v="0"/>
    <n v="55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b v="0"/>
    <n v="2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b v="0"/>
    <s v="games/video games"/>
    <x v="6"/>
    <x v="17"/>
  </r>
  <r>
    <n v="2150"/>
    <s v="The Unknown Door"/>
    <s v="A pixel styled open world detective game."/>
    <n v="50000"/>
    <n v="405"/>
    <n v="1"/>
    <x v="2"/>
    <x v="10"/>
    <s v="NOK"/>
    <n v="1468392599"/>
    <n v="1465800599"/>
    <b v="0"/>
    <n v="4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n v="1464639614"/>
    <b v="0"/>
    <n v="6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n v="1392321509"/>
    <b v="0"/>
    <n v="4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b v="0"/>
    <n v="4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n v="1"/>
    <x v="2"/>
    <x v="0"/>
    <s v="USD"/>
    <n v="1390921827"/>
    <n v="1389193827"/>
    <b v="0"/>
    <n v="2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n v="1459443385"/>
    <n v="1456854985"/>
    <b v="0"/>
    <n v="5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n v="3"/>
    <x v="2"/>
    <x v="0"/>
    <s v="USD"/>
    <n v="1379363406"/>
    <n v="1375475406"/>
    <b v="0"/>
    <n v="83"/>
    <b v="0"/>
    <s v="games/video games"/>
    <x v="6"/>
    <x v="17"/>
  </r>
  <r>
    <n v="2157"/>
    <s v="Nin"/>
    <s v="Gamers and 90's fans unite in this small tale of epic proportions!"/>
    <n v="75000"/>
    <n v="21144"/>
    <n v="28"/>
    <x v="2"/>
    <x v="0"/>
    <s v="USD"/>
    <n v="1482479940"/>
    <n v="1479684783"/>
    <b v="0"/>
    <n v="57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s v="USD"/>
    <n v="1360009774"/>
    <n v="1356121774"/>
    <b v="0"/>
    <n v="311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n v="1308245574"/>
    <b v="0"/>
    <n v="2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n v="1337447105"/>
    <n v="1334855105"/>
    <b v="0"/>
    <n v="16"/>
    <b v="0"/>
    <s v="games/video games"/>
    <x v="6"/>
    <x v="17"/>
  </r>
  <r>
    <n v="2161"/>
    <s v="CallMeGhost DEBUT ALBUM preorder!"/>
    <s v="We're trying to fund hard copies of our debut album!"/>
    <n v="400"/>
    <n v="463"/>
    <n v="116"/>
    <x v="0"/>
    <x v="0"/>
    <s v="USD"/>
    <n v="1443040059"/>
    <n v="1440448059"/>
    <b v="0"/>
    <n v="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n v="1403547791"/>
    <b v="0"/>
    <n v="58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n v="1429306520"/>
    <b v="0"/>
    <n v="44"/>
    <b v="1"/>
    <s v="music/rock"/>
    <x v="4"/>
    <x v="11"/>
  </r>
  <r>
    <n v="2164"/>
    <s v="Rosaline debut record"/>
    <s v="South Florida roots country/rock outfit's long awaited debut record"/>
    <n v="5500"/>
    <n v="5645"/>
    <n v="103"/>
    <x v="0"/>
    <x v="0"/>
    <s v="USD"/>
    <n v="1466827140"/>
    <n v="1464196414"/>
    <b v="0"/>
    <n v="83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s v="EUR"/>
    <n v="1460127635"/>
    <n v="1457539235"/>
    <b v="0"/>
    <n v="117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n v="1413922018"/>
    <b v="0"/>
    <n v="32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b v="0"/>
    <n v="8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n v="1484058261"/>
    <b v="0"/>
    <n v="34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b v="0"/>
    <n v="7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n v="1436810422"/>
    <b v="0"/>
    <n v="19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n v="1431903495"/>
    <b v="0"/>
    <n v="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b v="0"/>
    <n v="13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n v="1376066243"/>
    <b v="0"/>
    <n v="9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b v="0"/>
    <n v="63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b v="0"/>
    <n v="26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b v="0"/>
    <n v="71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n v="1463032867"/>
    <b v="0"/>
    <n v="38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n v="1482160597"/>
    <b v="0"/>
    <n v="859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n v="161"/>
    <x v="0"/>
    <x v="0"/>
    <s v="USD"/>
    <n v="1428725192"/>
    <n v="1426133192"/>
    <b v="0"/>
    <n v="2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n v="1443801868"/>
    <b v="0"/>
    <n v="7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n v="1486426053"/>
    <b v="0"/>
    <n v="53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s v="CAD"/>
    <n v="1412285825"/>
    <n v="1409261825"/>
    <b v="0"/>
    <n v="356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n v="1484037977"/>
    <b v="0"/>
    <n v="279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n v="1452530041"/>
    <b v="1"/>
    <n v="266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b v="0"/>
    <n v="62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n v="1470062743"/>
    <b v="0"/>
    <n v="392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n v="1425531666"/>
    <b v="1"/>
    <n v="3562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s v="AUD"/>
    <n v="1477414800"/>
    <n v="1474380241"/>
    <b v="0"/>
    <n v="514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n v="1460055300"/>
    <b v="0"/>
    <n v="88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n v="1455721204"/>
    <b v="0"/>
    <n v="537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n v="1486065627"/>
    <b v="0"/>
    <n v="25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n v="1479414344"/>
    <b v="0"/>
    <n v="3238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n v="1477043072"/>
    <b v="0"/>
    <n v="897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n v="1456423890"/>
    <b v="0"/>
    <n v="878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n v="120"/>
    <x v="0"/>
    <x v="0"/>
    <s v="USD"/>
    <n v="1439317900"/>
    <n v="1436725900"/>
    <b v="0"/>
    <n v="11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n v="114"/>
    <x v="0"/>
    <x v="0"/>
    <s v="USD"/>
    <n v="1480662000"/>
    <n v="1478000502"/>
    <b v="0"/>
    <n v="234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b v="0"/>
    <n v="433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n v="1444911600"/>
    <b v="0"/>
    <n v="651"/>
    <b v="1"/>
    <s v="games/tabletop games"/>
    <x v="6"/>
    <x v="32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b v="1"/>
    <n v="25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n v="1433775668"/>
    <b v="0"/>
    <n v="26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n v="1357157965"/>
    <b v="0"/>
    <n v="28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n v="1349209368"/>
    <b v="0"/>
    <n v="721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n v="1440535082"/>
    <b v="0"/>
    <n v="5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n v="1360222119"/>
    <b v="0"/>
    <n v="7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b v="0"/>
    <n v="27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n v="1333001424"/>
    <b v="0"/>
    <n v="3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b v="0"/>
    <n v="7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n v="1328649026"/>
    <b v="0"/>
    <n v="24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n v="1396524644"/>
    <b v="0"/>
    <n v="15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n v="1329442510"/>
    <b v="0"/>
    <n v="72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n v="1395168625"/>
    <b v="0"/>
    <n v="12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n v="1380650177"/>
    <b v="0"/>
    <n v="123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b v="0"/>
    <n v="1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n v="1389121248"/>
    <b v="0"/>
    <n v="24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n v="156"/>
    <x v="0"/>
    <x v="0"/>
    <s v="USD"/>
    <n v="1331621940"/>
    <n v="1329671572"/>
    <b v="0"/>
    <n v="33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n v="1436464945"/>
    <b v="0"/>
    <n v="1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n v="1445539113"/>
    <b v="0"/>
    <n v="9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n v="1344281383"/>
    <b v="0"/>
    <n v="76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n v="1437412512"/>
    <b v="0"/>
    <n v="19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n v="1372296436"/>
    <b v="0"/>
    <n v="69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n v="1458748809"/>
    <b v="0"/>
    <n v="218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n v="1325184847"/>
    <b v="0"/>
    <n v="3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n v="1432826568"/>
    <b v="0"/>
    <n v="10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n v="1475337675"/>
    <b v="0"/>
    <n v="296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n v="1408734015"/>
    <b v="0"/>
    <n v="1204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n v="1452625822"/>
    <b v="0"/>
    <n v="321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n v="1381778555"/>
    <b v="0"/>
    <n v="301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n v="1437115236"/>
    <b v="0"/>
    <n v="144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b v="0"/>
    <n v="539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b v="0"/>
    <n v="498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n v="1369864301"/>
    <b v="0"/>
    <n v="111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n v="1402945408"/>
    <b v="0"/>
    <n v="988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b v="0"/>
    <n v="3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b v="0"/>
    <n v="28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s v="CAD"/>
    <n v="1427585511"/>
    <n v="1424997111"/>
    <b v="0"/>
    <n v="147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n v="1451746123"/>
    <b v="0"/>
    <n v="68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n v="1412294683"/>
    <b v="0"/>
    <n v="98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n v="137"/>
    <x v="0"/>
    <x v="12"/>
    <s v="EUR"/>
    <n v="1489157716"/>
    <n v="1486565716"/>
    <b v="0"/>
    <n v="79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b v="0"/>
    <n v="426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n v="1458762544"/>
    <b v="0"/>
    <n v="9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n v="1485892300"/>
    <b v="0"/>
    <n v="163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n v="1382449733"/>
    <b v="0"/>
    <n v="2525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b v="0"/>
    <n v="203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b v="0"/>
    <n v="29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b v="0"/>
    <n v="198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n v="1438801210"/>
    <b v="0"/>
    <n v="57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n v="104"/>
    <x v="0"/>
    <x v="0"/>
    <s v="USD"/>
    <n v="1438185565"/>
    <n v="1436975965"/>
    <b v="0"/>
    <n v="38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n v="1479157278"/>
    <b v="0"/>
    <n v="128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n v="1362329565"/>
    <b v="0"/>
    <n v="18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n v="1478131673"/>
    <b v="0"/>
    <n v="571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n v="1406362677"/>
    <b v="0"/>
    <n v="48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s v="EUR"/>
    <n v="1470469938"/>
    <n v="1469173938"/>
    <b v="0"/>
    <n v="24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n v="1445267347"/>
    <b v="0"/>
    <n v="84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n v="1484667168"/>
    <b v="0"/>
    <n v="19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n v="1462661451"/>
    <n v="1460069451"/>
    <b v="0"/>
    <n v="271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n v="1478602246"/>
    <b v="0"/>
    <n v="5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n v="1463351329"/>
    <b v="0"/>
    <n v="169"/>
    <b v="1"/>
    <s v="games/tabletop games"/>
    <x v="6"/>
    <x v="32"/>
  </r>
  <r>
    <n v="2258"/>
    <s v="A Sundered World"/>
    <s v="A Dungeon World campaign setting that takes place after the end of the worlds."/>
    <n v="2200"/>
    <n v="3223"/>
    <n v="147"/>
    <x v="0"/>
    <x v="0"/>
    <s v="USD"/>
    <n v="1434045687"/>
    <n v="1431453687"/>
    <b v="0"/>
    <n v="205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n v="1480360736"/>
    <b v="0"/>
    <n v="206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n v="1393287850"/>
    <b v="0"/>
    <n v="84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n v="1485278620"/>
    <b v="0"/>
    <n v="21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n v="1413295358"/>
    <b v="0"/>
    <n v="18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s v="SEK"/>
    <n v="1422734313"/>
    <n v="1420919913"/>
    <b v="0"/>
    <n v="6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b v="0"/>
    <n v="44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n v="1479241707"/>
    <b v="0"/>
    <n v="1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n v="1461722400"/>
    <n v="1460235592"/>
    <b v="0"/>
    <n v="194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n v="1416945297"/>
    <b v="0"/>
    <n v="404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n v="1486691915"/>
    <b v="0"/>
    <n v="194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n v="1486745663"/>
    <b v="0"/>
    <n v="90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n v="1482353513"/>
    <b v="0"/>
    <n v="167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n v="1478736004"/>
    <b v="0"/>
    <n v="1328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n v="1446914836"/>
    <b v="0"/>
    <n v="944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n v="1487164242"/>
    <b v="0"/>
    <n v="14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n v="1390564857"/>
    <b v="0"/>
    <n v="99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n v="1416667679"/>
    <b v="0"/>
    <n v="79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n v="1386344289"/>
    <b v="0"/>
    <n v="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n v="1327767423"/>
    <b v="0"/>
    <n v="207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s v="EUR"/>
    <n v="1451861940"/>
    <n v="1448902867"/>
    <b v="0"/>
    <n v="102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n v="1421436099"/>
    <b v="0"/>
    <n v="32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n v="1439909991"/>
    <b v="0"/>
    <n v="48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b v="0"/>
    <n v="11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n v="185"/>
    <x v="0"/>
    <x v="0"/>
    <s v="USD"/>
    <n v="1452744686"/>
    <n v="1447560686"/>
    <b v="0"/>
    <n v="12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n v="1331348404"/>
    <b v="0"/>
    <n v="48"/>
    <b v="1"/>
    <s v="music/rock"/>
    <x v="4"/>
    <x v="11"/>
  </r>
  <r>
    <n v="2284"/>
    <s v="Make a record, write a song, take the Vinyl Skyway. "/>
    <s v="The Vinyl Skyway reunite to make a third album. "/>
    <n v="6000"/>
    <n v="6373.27"/>
    <n v="106"/>
    <x v="0"/>
    <x v="0"/>
    <s v="USD"/>
    <n v="1299902400"/>
    <n v="1297451245"/>
    <b v="0"/>
    <n v="59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n v="1338352043"/>
    <b v="0"/>
    <n v="7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n v="1376003254"/>
    <b v="0"/>
    <n v="14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b v="0"/>
    <n v="106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n v="1339098689"/>
    <b v="0"/>
    <n v="25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n v="1382659060"/>
    <b v="0"/>
    <n v="25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n v="1252908330"/>
    <b v="0"/>
    <n v="29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n v="1332199618"/>
    <b v="0"/>
    <n v="43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n v="1332175476"/>
    <b v="0"/>
    <n v="46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n v="1348545540"/>
    <n v="1346345999"/>
    <b v="0"/>
    <n v="2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n v="1356110480"/>
    <b v="0"/>
    <n v="112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n v="1356648856"/>
    <b v="0"/>
    <n v="3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n v="1326994426"/>
    <b v="0"/>
    <n v="145"/>
    <b v="1"/>
    <s v="music/rock"/>
    <x v="4"/>
    <x v="11"/>
  </r>
  <r>
    <n v="2297"/>
    <s v="Company Company: Debut EP"/>
    <s v="New Jersey Alternative Rock band COCO needs YOUR help self-releasing debut EP!"/>
    <n v="1000"/>
    <n v="1006"/>
    <n v="101"/>
    <x v="0"/>
    <x v="0"/>
    <s v="USD"/>
    <n v="1331697540"/>
    <n v="1328749249"/>
    <b v="0"/>
    <n v="19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n v="1393272633"/>
    <b v="0"/>
    <n v="288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n v="1295657209"/>
    <b v="0"/>
    <n v="14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n v="1339694816"/>
    <b v="0"/>
    <n v="7"/>
    <b v="1"/>
    <s v="music/rock"/>
    <x v="4"/>
    <x v="11"/>
  </r>
  <r>
    <n v="2301"/>
    <s v="Time Crash"/>
    <s v="We are America's first trock band, and we're ready to bring you our first album!"/>
    <n v="5000"/>
    <n v="6680.22"/>
    <n v="134"/>
    <x v="0"/>
    <x v="0"/>
    <s v="USD"/>
    <n v="1371785496"/>
    <n v="1369193496"/>
    <b v="1"/>
    <n v="21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n v="1385585434"/>
    <b v="1"/>
    <n v="85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n v="1320287996"/>
    <b v="1"/>
    <n v="103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n v="1290281691"/>
    <b v="1"/>
    <n v="1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n v="1405356072"/>
    <b v="1"/>
    <n v="167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n v="1328760129"/>
    <b v="1"/>
    <n v="7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n v="1333653333"/>
    <b v="1"/>
    <n v="75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n v="1406847996"/>
    <b v="1"/>
    <n v="61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n v="1359848537"/>
    <b v="1"/>
    <n v="107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n v="1361300615"/>
    <b v="1"/>
    <n v="1224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n v="1396829189"/>
    <b v="1"/>
    <n v="10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n v="1395155478"/>
    <b v="1"/>
    <n v="79"/>
    <b v="1"/>
    <s v="music/indie rock"/>
    <x v="4"/>
    <x v="14"/>
  </r>
  <r>
    <n v="2313"/>
    <s v="A SUNNY DAY IN GLASGOW"/>
    <s v="A Sunny Day in Glasgow are recording a new album and we need your help!"/>
    <n v="5000"/>
    <n v="8792.02"/>
    <n v="176"/>
    <x v="0"/>
    <x v="0"/>
    <s v="USD"/>
    <n v="1336086026"/>
    <n v="1333494026"/>
    <b v="1"/>
    <n v="157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b v="1"/>
    <n v="50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n v="1333646743"/>
    <b v="1"/>
    <n v="64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b v="1"/>
    <n v="200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b v="1"/>
    <n v="22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n v="1251214014"/>
    <b v="1"/>
    <n v="16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n v="1384480685"/>
    <b v="1"/>
    <n v="77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n v="1393443400"/>
    <b v="1"/>
    <n v="89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n v="1488694501"/>
    <b v="0"/>
    <n v="64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b v="0"/>
    <n v="4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b v="0"/>
    <n v="61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b v="0"/>
    <n v="1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n v="1406066440"/>
    <b v="1"/>
    <n v="3355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n v="1431715537"/>
    <b v="1"/>
    <n v="537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n v="1403017146"/>
    <b v="1"/>
    <n v="125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n v="1448400943"/>
    <b v="1"/>
    <n v="16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n v="1405728490"/>
    <b v="1"/>
    <n v="283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n v="1420643071"/>
    <b v="1"/>
    <n v="352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n v="1399563390"/>
    <b v="1"/>
    <n v="9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b v="1"/>
    <n v="6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n v="1399902243"/>
    <b v="1"/>
    <n v="22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n v="1390860695"/>
    <b v="1"/>
    <n v="2165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n v="1401204143"/>
    <b v="1"/>
    <n v="179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n v="1401485484"/>
    <b v="1"/>
    <n v="123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n v="1479496309"/>
    <b v="1"/>
    <n v="110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n v="1475249138"/>
    <b v="1"/>
    <n v="403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b v="0"/>
    <n v="1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n v="1464197269"/>
    <b v="0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n v="1472843431"/>
    <b v="0"/>
    <n v="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n v="1469543676"/>
    <b v="0"/>
    <n v="1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n v="1450822938"/>
    <b v="0"/>
    <n v="5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n v="1"/>
    <x v="1"/>
    <x v="4"/>
    <s v="NZD"/>
    <n v="1430360739"/>
    <n v="1427768739"/>
    <b v="0"/>
    <n v="7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n v="1415726460"/>
    <b v="0"/>
    <n v="1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s v="AUD"/>
    <n v="1430604136"/>
    <n v="1428012136"/>
    <b v="0"/>
    <n v="2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n v="1433432124"/>
    <b v="0"/>
    <n v="3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b v="0"/>
    <n v="1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n v="1415723470"/>
    <b v="0"/>
    <n v="2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n v="1442839533"/>
    <b v="0"/>
    <n v="27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n v="1456442216"/>
    <b v="0"/>
    <n v="1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n v="1425143965"/>
    <b v="0"/>
    <n v="2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n v="1416285141"/>
    <b v="0"/>
    <n v="4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s v="AUD"/>
    <n v="1429839571"/>
    <n v="1427247571"/>
    <b v="0"/>
    <n v="6"/>
    <b v="0"/>
    <s v="technology/web"/>
    <x v="2"/>
    <x v="7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b v="0"/>
    <n v="1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b v="0"/>
    <n v="1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n v="1447193566"/>
    <b v="0"/>
    <n v="4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n v="1441134142"/>
    <b v="0"/>
    <n v="3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n v="1426112848"/>
    <b v="0"/>
    <n v="7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n v="1436502603"/>
    <b v="0"/>
    <n v="2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n v="1421976107"/>
    <b v="0"/>
    <n v="3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n v="1413337043"/>
    <b v="0"/>
    <n v="8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n v="1436201432"/>
    <b v="0"/>
    <n v="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n v="1465311740"/>
    <b v="0"/>
    <n v="3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n v="1418761759"/>
    <b v="0"/>
    <n v="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n v="1435160452"/>
    <b v="0"/>
    <n v="1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n v="1425236644"/>
    <b v="0"/>
    <n v="1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n v="1436456017"/>
    <b v="0"/>
    <n v="1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n v="1422348093"/>
    <b v="0"/>
    <n v="2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n v="1442348558"/>
    <b v="0"/>
    <n v="1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n v="1452023096"/>
    <b v="0"/>
    <n v="9"/>
    <b v="0"/>
    <s v="food/food trucks"/>
    <x v="7"/>
    <x v="19"/>
  </r>
  <r>
    <n v="2402"/>
    <s v="Cupcake Truck Unite"/>
    <s v="Small town, delicious treats, and a mobile truck"/>
    <n v="12000"/>
    <n v="52"/>
    <n v="0"/>
    <x v="2"/>
    <x v="0"/>
    <s v="USD"/>
    <n v="1431533931"/>
    <n v="1428941931"/>
    <b v="0"/>
    <n v="1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n v="1459368658"/>
    <n v="1454188258"/>
    <b v="0"/>
    <n v="1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n v="23"/>
    <x v="2"/>
    <x v="0"/>
    <s v="USD"/>
    <n v="1472911375"/>
    <n v="1471096975"/>
    <b v="0"/>
    <n v="2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n v="1418179190"/>
    <b v="0"/>
    <n v="1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n v="1428732000"/>
    <n v="1426772928"/>
    <b v="0"/>
    <n v="33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n v="1412652157"/>
    <b v="0"/>
    <n v="2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n v="1439931675"/>
    <n v="1437339675"/>
    <b v="0"/>
    <n v="6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n v="1437932082"/>
    <b v="0"/>
    <n v="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s v="USD"/>
    <n v="1401579000"/>
    <n v="1398911882"/>
    <b v="0"/>
    <n v="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n v="1440215940"/>
    <n v="1436805660"/>
    <b v="0"/>
    <n v="1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n v="1468615346"/>
    <n v="1466023346"/>
    <b v="0"/>
    <n v="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b v="0"/>
    <n v="1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b v="0"/>
    <s v="food/food trucks"/>
    <x v="7"/>
    <x v="19"/>
  </r>
  <r>
    <n v="2418"/>
    <s v="Mexican food truck"/>
    <s v="I want to start my food truck business."/>
    <n v="25000"/>
    <n v="5"/>
    <n v="0"/>
    <x v="2"/>
    <x v="0"/>
    <s v="USD"/>
    <n v="1427225644"/>
    <n v="1422045244"/>
    <b v="0"/>
    <n v="5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n v="1415583695"/>
    <n v="1410396095"/>
    <b v="0"/>
    <n v="36"/>
    <b v="0"/>
    <s v="food/food trucks"/>
    <x v="7"/>
    <x v="19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b v="0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n v="1423502636"/>
    <b v="0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b v="0"/>
    <n v="1"/>
    <b v="0"/>
    <s v="food/food trucks"/>
    <x v="7"/>
    <x v="19"/>
  </r>
  <r>
    <n v="2424"/>
    <s v="Lily and Memphs"/>
    <s v="Great and creative food from the heart in the form of a sweet food truck!"/>
    <n v="25000"/>
    <n v="310"/>
    <n v="1"/>
    <x v="2"/>
    <x v="0"/>
    <s v="USD"/>
    <n v="1414445108"/>
    <n v="1411853108"/>
    <b v="0"/>
    <n v="9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b v="0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b v="0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b v="0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n v="1483131966"/>
    <b v="0"/>
    <n v="4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n v="1452654504"/>
    <b v="0"/>
    <n v="2"/>
    <b v="0"/>
    <s v="food/food trucks"/>
    <x v="7"/>
    <x v="19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b v="0"/>
    <n v="2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b v="0"/>
    <n v="2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n v="1435206474"/>
    <b v="0"/>
    <n v="2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n v="1441435186"/>
    <b v="0"/>
    <n v="4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b v="0"/>
    <n v="2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n v="1444341462"/>
    <b v="0"/>
    <n v="1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n v="1452807313"/>
    <b v="0"/>
    <n v="2"/>
    <b v="0"/>
    <s v="food/food trucks"/>
    <x v="7"/>
    <x v="19"/>
  </r>
  <r>
    <n v="2441"/>
    <s v="Bring Alchemy Pops to the People!"/>
    <s v="YOU can help Alchemy Pops POP up on a street near you!"/>
    <n v="7500"/>
    <n v="8091"/>
    <n v="108"/>
    <x v="0"/>
    <x v="0"/>
    <s v="USD"/>
    <n v="1437627540"/>
    <n v="1435806054"/>
    <b v="0"/>
    <n v="109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n v="1424188828"/>
    <b v="0"/>
    <n v="372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n v="1405522822"/>
    <b v="0"/>
    <n v="311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n v="1461607591"/>
    <b v="0"/>
    <n v="6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n v="1440650021"/>
    <b v="0"/>
    <n v="115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b v="0"/>
    <n v="11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n v="1476184593"/>
    <b v="0"/>
    <n v="337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n v="1472110513"/>
    <b v="0"/>
    <n v="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b v="0"/>
    <n v="12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n v="1411177456"/>
    <b v="0"/>
    <n v="102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n v="1487022490"/>
    <b v="0"/>
    <n v="186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n v="1448914500"/>
    <b v="0"/>
    <n v="15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n v="1483461409"/>
    <b v="0"/>
    <n v="6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n v="1486183808"/>
    <b v="0"/>
    <n v="13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b v="0"/>
    <n v="16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n v="1485471839"/>
    <b v="0"/>
    <n v="67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n v="1456237656"/>
    <b v="0"/>
    <n v="124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n v="1462481718"/>
    <b v="0"/>
    <n v="8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n v="1454858285"/>
    <b v="0"/>
    <n v="282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n v="1480480167"/>
    <b v="0"/>
    <n v="68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n v="1314577097"/>
    <b v="0"/>
    <n v="86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n v="1340944096"/>
    <b v="0"/>
    <n v="115"/>
    <b v="1"/>
    <s v="music/indie rock"/>
    <x v="4"/>
    <x v="14"/>
  </r>
  <r>
    <n v="2463"/>
    <s v="Emma Ate the Lion &quot;Songs Two Count Too&quot;"/>
    <s v="Emma Ate The Lion's debut full length album"/>
    <n v="2000"/>
    <n v="2325"/>
    <n v="116"/>
    <x v="0"/>
    <x v="0"/>
    <s v="USD"/>
    <n v="1366138800"/>
    <n v="1362710425"/>
    <b v="0"/>
    <n v="75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s v="CAD"/>
    <n v="1443641340"/>
    <n v="1441143397"/>
    <b v="0"/>
    <n v="43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n v="1345828548"/>
    <b v="0"/>
    <n v="48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b v="0"/>
    <n v="52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n v="1335473931"/>
    <b v="0"/>
    <n v="43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n v="1348285321"/>
    <b v="0"/>
    <n v="58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n v="1295000329"/>
    <b v="0"/>
    <n v="47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n v="1335232055"/>
    <b v="0"/>
    <n v="3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b v="0"/>
    <n v="17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n v="1277433980"/>
    <b v="0"/>
    <n v="104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b v="0"/>
    <n v="47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b v="0"/>
    <n v="38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n v="1273647255"/>
    <b v="0"/>
    <n v="81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b v="0"/>
    <n v="55"/>
    <b v="1"/>
    <s v="music/indie rock"/>
    <x v="4"/>
    <x v="14"/>
  </r>
  <r>
    <n v="2477"/>
    <s v="Debut Album"/>
    <s v="Releasing my first album in August, and I need your help in order to get it done!"/>
    <n v="750"/>
    <n v="1285"/>
    <n v="171"/>
    <x v="0"/>
    <x v="0"/>
    <s v="USD"/>
    <n v="1344789345"/>
    <n v="1340901345"/>
    <b v="0"/>
    <n v="41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n v="1355525313"/>
    <b v="0"/>
    <n v="7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n v="133"/>
    <x v="0"/>
    <x v="0"/>
    <s v="USD"/>
    <n v="1343440800"/>
    <n v="1342545994"/>
    <b v="0"/>
    <n v="16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b v="0"/>
    <n v="8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n v="1333207808"/>
    <b v="0"/>
    <n v="95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n v="1308336383"/>
    <b v="0"/>
    <n v="25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n v="1330711203"/>
    <b v="0"/>
    <n v="1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n v="1313532003"/>
    <b v="0"/>
    <n v="9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n v="1315439879"/>
    <b v="0"/>
    <n v="41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n v="1332521976"/>
    <b v="0"/>
    <n v="3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n v="1335491997"/>
    <b v="0"/>
    <n v="3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n v="1318864308"/>
    <b v="0"/>
    <n v="6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n v="1365525239"/>
    <b v="0"/>
    <n v="75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n v="1335245276"/>
    <b v="0"/>
    <n v="16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n v="1293739714"/>
    <b v="0"/>
    <n v="10"/>
    <b v="1"/>
    <s v="music/indie rock"/>
    <x v="4"/>
    <x v="14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b v="0"/>
    <n v="27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n v="1363320140"/>
    <b v="0"/>
    <n v="259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b v="0"/>
    <n v="39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n v="1336430575"/>
    <b v="0"/>
    <n v="42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b v="0"/>
    <n v="1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n v="1309986338"/>
    <b v="0"/>
    <n v="56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n v="1421190787"/>
    <b v="0"/>
    <n v="2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n v="1352820837"/>
    <b v="0"/>
    <n v="17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n v="1337884375"/>
    <b v="0"/>
    <n v="29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n v="1440787104"/>
    <b v="0"/>
    <n v="7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n v="1407440918"/>
    <b v="0"/>
    <n v="5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n v="1443906000"/>
    <n v="1441955269"/>
    <b v="0"/>
    <n v="2"/>
    <b v="0"/>
    <s v="food/restaurants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n v="1424719549"/>
    <b v="0"/>
    <n v="28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n v="1426463772"/>
    <b v="0"/>
    <n v="2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n v="1408526477"/>
    <n v="1407057677"/>
    <b v="0"/>
    <n v="4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n v="1422043753"/>
    <b v="0"/>
    <n v="12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n v="1424200530"/>
    <b v="0"/>
    <n v="33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b v="0"/>
    <n v="4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n v="1442963621"/>
    <b v="0"/>
    <n v="132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b v="0"/>
    <n v="27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n v="1413674692"/>
    <b v="0"/>
    <n v="26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n v="1416338557"/>
    <b v="0"/>
    <n v="43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n v="1338322571"/>
    <b v="0"/>
    <n v="8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b v="0"/>
    <n v="33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n v="1380477691"/>
    <b v="0"/>
    <n v="71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n v="1438459303"/>
    <b v="0"/>
    <n v="81"/>
    <b v="1"/>
    <s v="music/classical music"/>
    <x v="4"/>
    <x v="35"/>
  </r>
  <r>
    <n v="2529"/>
    <s v="UrbanArias is DC's Contemporary Opera Company"/>
    <s v="Opera. Short. New."/>
    <n v="6000"/>
    <n v="6257"/>
    <n v="104"/>
    <x v="0"/>
    <x v="0"/>
    <s v="USD"/>
    <n v="1332636975"/>
    <n v="1328752575"/>
    <b v="0"/>
    <n v="76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b v="0"/>
    <n v="48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n v="1437668354"/>
    <b v="0"/>
    <n v="6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n v="1342556566"/>
    <b v="0"/>
    <n v="6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n v="1359568911"/>
    <b v="0"/>
    <n v="136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b v="0"/>
    <n v="14"/>
    <b v="1"/>
    <s v="music/classical music"/>
    <x v="4"/>
    <x v="35"/>
  </r>
  <r>
    <n v="2535"/>
    <s v="Mark Hayes Requiem Recording"/>
    <s v="Mark Hayes: Requiem Recording"/>
    <n v="20000"/>
    <n v="20755"/>
    <n v="104"/>
    <x v="0"/>
    <x v="0"/>
    <s v="USD"/>
    <n v="1417463945"/>
    <n v="1414781945"/>
    <b v="0"/>
    <n v="78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b v="0"/>
    <n v="4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b v="0"/>
    <n v="11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b v="0"/>
    <n v="185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n v="1417729152"/>
    <b v="0"/>
    <n v="59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n v="1314720721"/>
    <b v="0"/>
    <n v="27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b v="0"/>
    <n v="63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n v="1377252857"/>
    <b v="0"/>
    <n v="13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n v="1291257298"/>
    <b v="0"/>
    <n v="13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n v="1339158569"/>
    <b v="0"/>
    <n v="57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n v="1421983138"/>
    <b v="0"/>
    <n v="61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n v="1378586179"/>
    <b v="0"/>
    <n v="6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n v="1330972403"/>
    <b v="0"/>
    <n v="134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n v="1473087637"/>
    <b v="0"/>
    <n v="37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n v="1366999870"/>
    <b v="0"/>
    <n v="37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n v="1439392406"/>
    <b v="0"/>
    <n v="15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n v="1329890585"/>
    <b v="0"/>
    <n v="56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n v="1486149981"/>
    <b v="0"/>
    <n v="18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n v="1343018807"/>
    <b v="0"/>
    <n v="6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n v="1430445163"/>
    <b v="0"/>
    <n v="67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n v="1335541393"/>
    <b v="0"/>
    <n v="35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n v="1352504857"/>
    <b v="0"/>
    <n v="34"/>
    <b v="1"/>
    <s v="music/classical music"/>
    <x v="4"/>
    <x v="35"/>
  </r>
  <r>
    <n v="2557"/>
    <s v="European Tour"/>
    <s v="Raising money for our concert tour of Switzerland and Germany in June/July 2014"/>
    <n v="900"/>
    <n v="1066"/>
    <n v="118"/>
    <x v="0"/>
    <x v="1"/>
    <s v="GBP"/>
    <n v="1400176386"/>
    <n v="1397584386"/>
    <b v="0"/>
    <n v="36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n v="109"/>
    <x v="0"/>
    <x v="2"/>
    <s v="AUD"/>
    <n v="1430488740"/>
    <n v="1427747906"/>
    <b v="0"/>
    <n v="18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n v="1318539484"/>
    <b v="0"/>
    <n v="25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n v="1423090174"/>
    <b v="0"/>
    <n v="21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s v="EUR"/>
    <n v="1476189339"/>
    <n v="1471005339"/>
    <b v="0"/>
    <n v="3"/>
    <b v="0"/>
    <s v="food/food trucks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b v="0"/>
    <n v="1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n v="1427231138"/>
    <b v="0"/>
    <n v="2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n v="1470153594"/>
    <b v="0"/>
    <n v="1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n v="1439865112"/>
    <b v="0"/>
    <n v="2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n v="1483998035"/>
    <b v="0"/>
    <n v="2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n v="1458461521"/>
    <b v="0"/>
    <n v="4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n v="1405626903"/>
    <b v="0"/>
    <n v="1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n v="1429170603"/>
    <b v="0"/>
    <n v="2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s v="USD"/>
    <n v="1447689898"/>
    <n v="1445094298"/>
    <b v="0"/>
    <n v="11"/>
    <b v="0"/>
    <s v="food/food trucks"/>
    <x v="7"/>
    <x v="19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b v="0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n v="1"/>
    <x v="2"/>
    <x v="0"/>
    <s v="USD"/>
    <n v="1426526880"/>
    <n v="1421346480"/>
    <b v="0"/>
    <n v="5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n v="1402009632"/>
    <b v="0"/>
    <n v="1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n v="1448438136"/>
    <b v="0"/>
    <n v="1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n v="1451491953"/>
    <n v="1448899953"/>
    <b v="0"/>
    <n v="6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n v="1427807640"/>
    <n v="1423325626"/>
    <b v="0"/>
    <n v="8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b v="0"/>
    <n v="1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s v="USD"/>
    <n v="1457901924"/>
    <n v="1452721524"/>
    <b v="0"/>
    <n v="2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n v="1409944421"/>
    <b v="0"/>
    <n v="1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b v="0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n v="12"/>
    <x v="2"/>
    <x v="0"/>
    <s v="USD"/>
    <n v="1487915500"/>
    <n v="1485323500"/>
    <b v="0"/>
    <n v="19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s v="CAD"/>
    <n v="1407427009"/>
    <n v="1404835009"/>
    <b v="0"/>
    <n v="2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n v="1466323917"/>
    <n v="1463731917"/>
    <b v="0"/>
    <n v="7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b v="0"/>
    <n v="14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b v="0"/>
    <n v="5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n v="7"/>
    <x v="2"/>
    <x v="0"/>
    <s v="USD"/>
    <n v="1458938200"/>
    <n v="1453757800"/>
    <b v="0"/>
    <n v="3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n v="1346276349"/>
    <b v="1"/>
    <n v="15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n v="1412358968"/>
    <b v="1"/>
    <n v="489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n v="101"/>
    <x v="0"/>
    <x v="0"/>
    <s v="USD"/>
    <n v="1387835654"/>
    <n v="1386626054"/>
    <b v="1"/>
    <n v="50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n v="1333070023"/>
    <b v="1"/>
    <n v="32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n v="1463576390"/>
    <b v="1"/>
    <n v="1762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n v="1396026382"/>
    <b v="1"/>
    <n v="385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n v="1435611572"/>
    <b v="1"/>
    <n v="398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n v="1485976468"/>
    <b v="1"/>
    <n v="304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n v="1339738951"/>
    <b v="1"/>
    <n v="676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n v="1468444125"/>
    <b v="1"/>
    <n v="577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n v="1480493014"/>
    <b v="1"/>
    <n v="3663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n v="1418095570"/>
    <b v="1"/>
    <n v="294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b v="1"/>
    <n v="28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b v="1"/>
    <n v="100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n v="1458820564"/>
    <b v="0"/>
    <n v="72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n v="1437954729"/>
    <b v="1"/>
    <n v="238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n v="1411246751"/>
    <b v="1"/>
    <n v="159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n v="105"/>
    <x v="0"/>
    <x v="0"/>
    <s v="USD"/>
    <n v="1449000061"/>
    <n v="1443812461"/>
    <b v="1"/>
    <n v="77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n v="1443302004"/>
    <b v="1"/>
    <n v="53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n v="1441339242"/>
    <b v="1"/>
    <n v="125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n v="1429638988"/>
    <b v="1"/>
    <n v="465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s v="EUR"/>
    <n v="1483120216"/>
    <n v="1479232216"/>
    <b v="0"/>
    <n v="74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b v="0"/>
    <n v="62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n v="1345716422"/>
    <b v="0"/>
    <n v="3468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b v="0"/>
    <n v="52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b v="0"/>
    <n v="5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n v="1445975661"/>
    <b v="0"/>
    <n v="45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n v="110"/>
    <x v="0"/>
    <x v="0"/>
    <s v="USD"/>
    <n v="1417389067"/>
    <n v="1415661067"/>
    <b v="0"/>
    <n v="2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n v="1429016122"/>
    <b v="0"/>
    <n v="10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s v="AUD"/>
    <n v="1467280800"/>
    <n v="1464921112"/>
    <b v="0"/>
    <n v="81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n v="1438488227"/>
    <b v="0"/>
    <n v="286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b v="0"/>
    <n v="42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n v="1390938332"/>
    <b v="0"/>
    <n v="199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b v="0"/>
    <n v="25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b v="0"/>
    <n v="84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n v="1474641914"/>
    <b v="0"/>
    <n v="5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n v="1474895475"/>
    <b v="0"/>
    <n v="2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n v="1418766895"/>
    <b v="0"/>
    <n v="14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b v="0"/>
    <n v="4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n v="1428551474"/>
    <b v="0"/>
    <n v="69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b v="0"/>
    <n v="1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n v="1479218315"/>
    <b v="1"/>
    <n v="150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n v="1486580435"/>
    <b v="1"/>
    <n v="52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n v="1412885603"/>
    <b v="1"/>
    <n v="2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n v="1439191869"/>
    <b v="1"/>
    <n v="535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n v="1436941019"/>
    <b v="0"/>
    <n v="3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n v="1454951360"/>
    <b v="0"/>
    <n v="6"/>
    <b v="0"/>
    <s v="technology/space exploration"/>
    <x v="2"/>
    <x v="36"/>
  </r>
  <r>
    <n v="2649"/>
    <s v="The Mission - Please Check Back Soon (Canceled)"/>
    <s v="They have launched a Kickstarter."/>
    <n v="125000"/>
    <n v="124"/>
    <n v="0"/>
    <x v="1"/>
    <x v="0"/>
    <s v="USD"/>
    <n v="1454370941"/>
    <n v="1449186941"/>
    <b v="0"/>
    <n v="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n v="1479740343"/>
    <b v="0"/>
    <n v="5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n v="1447960809"/>
    <b v="0"/>
    <n v="1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s v="AUD"/>
    <n v="1418183325"/>
    <n v="1415591325"/>
    <b v="0"/>
    <n v="11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n v="1399909127"/>
    <b v="0"/>
    <n v="7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n v="1424442326"/>
    <b v="0"/>
    <n v="6"/>
    <b v="0"/>
    <s v="technology/space exploration"/>
    <x v="2"/>
    <x v="36"/>
  </r>
  <r>
    <n v="2655"/>
    <s v="Balloons (Canceled)"/>
    <s v="Thank you for your support!"/>
    <n v="15000"/>
    <n v="3155"/>
    <n v="21"/>
    <x v="1"/>
    <x v="0"/>
    <s v="USD"/>
    <n v="1455048000"/>
    <n v="1452631647"/>
    <b v="0"/>
    <n v="43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n v="1485966688"/>
    <b v="0"/>
    <n v="152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n v="1467325053"/>
    <b v="0"/>
    <n v="59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n v="1467321194"/>
    <b v="0"/>
    <n v="4"/>
    <b v="0"/>
    <s v="technology/space exploration"/>
    <x v="2"/>
    <x v="36"/>
  </r>
  <r>
    <n v="2659"/>
    <s v="test (Canceled)"/>
    <s v="test"/>
    <n v="49000"/>
    <n v="1333"/>
    <n v="3"/>
    <x v="1"/>
    <x v="0"/>
    <s v="USD"/>
    <n v="1429321210"/>
    <n v="1426729210"/>
    <b v="0"/>
    <n v="1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n v="1443200818"/>
    <b v="0"/>
    <n v="5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n v="1380150010"/>
    <b v="0"/>
    <n v="6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n v="1437587713"/>
    <b v="0"/>
    <n v="8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s v="CAD"/>
    <n v="1441378800"/>
    <n v="1438873007"/>
    <b v="0"/>
    <n v="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n v="1446683797"/>
    <b v="0"/>
    <n v="1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n v="1426886974"/>
    <b v="0"/>
    <n v="46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n v="1440008439"/>
    <b v="0"/>
    <n v="206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n v="1452550416"/>
    <b v="0"/>
    <n v="18"/>
    <b v="1"/>
    <s v="technology/makerspaces"/>
    <x v="2"/>
    <x v="37"/>
  </r>
  <r>
    <n v="2668"/>
    <s v="UOttawa Makermobile"/>
    <s v="Creativity on the go! |_x000a_CrÃ©ativitÃ© en mouvement !"/>
    <n v="1000"/>
    <n v="1707"/>
    <n v="171"/>
    <x v="0"/>
    <x v="5"/>
    <s v="CAD"/>
    <n v="1447079520"/>
    <n v="1443449265"/>
    <b v="0"/>
    <n v="28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n v="1447203096"/>
    <b v="0"/>
    <n v="1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s v="AUD"/>
    <n v="1406593780"/>
    <n v="1404174580"/>
    <b v="1"/>
    <n v="60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n v="1419017880"/>
    <n v="1416419916"/>
    <b v="1"/>
    <n v="84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n v="1451282400"/>
    <n v="1449436390"/>
    <b v="1"/>
    <n v="47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n v="1414622700"/>
    <n v="1412081999"/>
    <b v="1"/>
    <n v="6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n v="1465398670"/>
    <b v="1"/>
    <n v="17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n v="1415655289"/>
    <n v="1413059689"/>
    <b v="1"/>
    <n v="29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s v="CAD"/>
    <n v="1463929174"/>
    <n v="1461337174"/>
    <b v="0"/>
    <n v="9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n v="1404348143"/>
    <n v="1401756143"/>
    <b v="0"/>
    <n v="27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b v="0"/>
    <n v="2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n v="1422489694"/>
    <b v="0"/>
    <n v="3"/>
    <b v="0"/>
    <s v="technology/makerspaces"/>
    <x v="2"/>
    <x v="37"/>
  </r>
  <r>
    <n v="2680"/>
    <s v="iHeart Pillow"/>
    <s v="iHeartPillow, Connecting loved ones"/>
    <n v="32000"/>
    <n v="276"/>
    <n v="1"/>
    <x v="2"/>
    <x v="3"/>
    <s v="EUR"/>
    <n v="1459915491"/>
    <n v="1457327091"/>
    <b v="0"/>
    <n v="4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s v="USD"/>
    <n v="1405027750"/>
    <n v="1402867750"/>
    <b v="0"/>
    <n v="2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s v="USD"/>
    <n v="1416635940"/>
    <n v="1413838540"/>
    <b v="0"/>
    <n v="2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n v="1422641240"/>
    <b v="0"/>
    <n v="3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n v="1407621425"/>
    <n v="1404165425"/>
    <b v="0"/>
    <n v="4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b v="0"/>
    <n v="1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b v="0"/>
    <s v="food/food trucks"/>
    <x v="7"/>
    <x v="19"/>
  </r>
  <r>
    <n v="2688"/>
    <s v="Mac N Cheez Food Truck"/>
    <s v="The amazing gourmet Mac N Cheez Food Truck Campaigne!"/>
    <n v="50000"/>
    <n v="74"/>
    <n v="0"/>
    <x v="2"/>
    <x v="0"/>
    <s v="USD"/>
    <n v="1424746800"/>
    <n v="1422067870"/>
    <b v="0"/>
    <n v="14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b v="0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n v="1429410676"/>
    <b v="0"/>
    <n v="118"/>
    <b v="0"/>
    <s v="food/food trucks"/>
    <x v="7"/>
    <x v="19"/>
  </r>
  <r>
    <n v="2691"/>
    <s v="Cook"/>
    <s v="A Great New local Food Truck serving up ethnic fusion inspired eats in Ottawa."/>
    <n v="65000"/>
    <n v="35"/>
    <n v="0"/>
    <x v="2"/>
    <x v="5"/>
    <s v="CAD"/>
    <n v="1431278557"/>
    <n v="1427390557"/>
    <b v="0"/>
    <n v="2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n v="1424678460"/>
    <b v="0"/>
    <n v="1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s v="USD"/>
    <n v="1407899966"/>
    <n v="1405307966"/>
    <b v="0"/>
    <n v="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b v="0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n v="1423801318"/>
    <b v="0"/>
    <n v="3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n v="1419538560"/>
    <n v="1416600960"/>
    <b v="0"/>
    <n v="3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n v="1438552800"/>
    <n v="1435876423"/>
    <b v="0"/>
    <n v="52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n v="1401312808"/>
    <b v="0"/>
    <n v="2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s v="USD"/>
    <n v="1411073972"/>
    <n v="1408481972"/>
    <b v="0"/>
    <n v="4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n v="1488911734"/>
    <b v="0"/>
    <n v="46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b v="1"/>
    <n v="26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n v="104"/>
    <x v="3"/>
    <x v="14"/>
    <s v="MXN"/>
    <n v="1490196830"/>
    <n v="1485016430"/>
    <b v="0"/>
    <n v="45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b v="0"/>
    <s v="theater/spaces"/>
    <x v="1"/>
    <x v="38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b v="0"/>
    <n v="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n v="1410937483"/>
    <b v="1"/>
    <n v="263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n v="1367088443"/>
    <b v="1"/>
    <n v="394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n v="1463935526"/>
    <b v="1"/>
    <n v="1049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n v="1472528141"/>
    <b v="1"/>
    <n v="308"/>
    <b v="1"/>
    <s v="theater/spaces"/>
    <x v="1"/>
    <x v="38"/>
  </r>
  <r>
    <n v="2710"/>
    <s v="House of Yes"/>
    <s v="Building Brooklyn's own creative venue for circus, theater and events of all types."/>
    <n v="60000"/>
    <n v="92340.21"/>
    <n v="154"/>
    <x v="0"/>
    <x v="0"/>
    <s v="USD"/>
    <n v="1407549600"/>
    <n v="1404797428"/>
    <b v="1"/>
    <n v="1088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n v="1400694790"/>
    <b v="1"/>
    <n v="73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n v="1370568560"/>
    <b v="1"/>
    <n v="14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n v="1447515684"/>
    <b v="1"/>
    <n v="1420"/>
    <b v="1"/>
    <s v="theater/spaces"/>
    <x v="1"/>
    <x v="38"/>
  </r>
  <r>
    <n v="2714"/>
    <s v="The Crane Theater"/>
    <s v="The Crane will be the new home for independent theater in Northeast Minneapolis"/>
    <n v="25000"/>
    <n v="29089"/>
    <n v="116"/>
    <x v="0"/>
    <x v="0"/>
    <s v="USD"/>
    <n v="1476486000"/>
    <n v="1474040596"/>
    <b v="1"/>
    <n v="30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n v="1453109628"/>
    <b v="1"/>
    <n v="55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b v="1"/>
    <n v="187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n v="1414015049"/>
    <b v="1"/>
    <n v="32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n v="1459865945"/>
    <b v="1"/>
    <n v="14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n v="1455756294"/>
    <b v="0"/>
    <n v="69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n v="1478866253"/>
    <n v="1476270653"/>
    <b v="0"/>
    <n v="173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b v="0"/>
    <n v="269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n v="1480538053"/>
    <b v="0"/>
    <n v="18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n v="1414872488"/>
    <b v="0"/>
    <n v="17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n v="1436860259"/>
    <b v="0"/>
    <n v="10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s v="CAD"/>
    <n v="1488390735"/>
    <n v="1484070735"/>
    <b v="0"/>
    <n v="113"/>
    <b v="1"/>
    <s v="technology/hardware"/>
    <x v="2"/>
    <x v="30"/>
  </r>
  <r>
    <n v="2726"/>
    <s v="Krimston TWO - Dual SIM case for iPhone"/>
    <s v="Krimston TWO: iPhone Dual SIM Case"/>
    <n v="100000"/>
    <n v="105745"/>
    <n v="106"/>
    <x v="0"/>
    <x v="0"/>
    <s v="USD"/>
    <n v="1461333311"/>
    <n v="1458741311"/>
    <b v="0"/>
    <n v="404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n v="1436804063"/>
    <b v="0"/>
    <n v="70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n v="1451485434"/>
    <n v="1448461434"/>
    <b v="0"/>
    <n v="392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n v="1427867197"/>
    <b v="0"/>
    <n v="23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n v="1363611575"/>
    <b v="0"/>
    <n v="68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n v="1408624622"/>
    <b v="0"/>
    <n v="3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n v="1366917828"/>
    <b v="0"/>
    <n v="146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n v="1423463574"/>
    <b v="0"/>
    <n v="119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b v="0"/>
    <n v="16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n v="1360551250"/>
    <b v="0"/>
    <n v="339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n v="1395676773"/>
    <b v="0"/>
    <n v="58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n v="1386108087"/>
    <b v="0"/>
    <n v="456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n v="1473218804"/>
    <b v="0"/>
    <n v="15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n v="1395436717"/>
    <b v="0"/>
    <n v="191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n v="1423529152"/>
    <b v="0"/>
    <n v="17"/>
    <b v="1"/>
    <s v="technology/hardware"/>
    <x v="2"/>
    <x v="30"/>
  </r>
  <r>
    <n v="2741"/>
    <s v="Mrs. Brown and Her Lost Puppy."/>
    <s v="Help me publish my 1st children's book as an aspiring author!"/>
    <n v="8000"/>
    <n v="35"/>
    <n v="0"/>
    <x v="2"/>
    <x v="0"/>
    <s v="USD"/>
    <n v="1413770820"/>
    <n v="1412005602"/>
    <b v="0"/>
    <n v="4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n v="29"/>
    <x v="2"/>
    <x v="0"/>
    <s v="USD"/>
    <n v="1337102187"/>
    <n v="1335892587"/>
    <b v="0"/>
    <n v="18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n v="1327886998"/>
    <b v="0"/>
    <n v="22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n v="1337125368"/>
    <b v="0"/>
    <n v="49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n v="1409337911"/>
    <n v="1406745911"/>
    <b v="0"/>
    <n v="19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b v="0"/>
    <n v="4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s v="USD"/>
    <n v="1472835802"/>
    <n v="1470243802"/>
    <b v="0"/>
    <n v="4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n v="1"/>
    <x v="2"/>
    <x v="0"/>
    <s v="USD"/>
    <n v="1428171037"/>
    <n v="1425582637"/>
    <b v="0"/>
    <n v="2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n v="1320776504"/>
    <b v="0"/>
    <n v="14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b v="0"/>
    <n v="8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b v="0"/>
    <n v="15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n v="1389476201"/>
    <n v="1386884201"/>
    <b v="0"/>
    <n v="33"/>
    <b v="0"/>
    <s v="publishing/children's books"/>
    <x v="3"/>
    <x v="39"/>
  </r>
  <r>
    <n v="2757"/>
    <s v="C is for Crooked"/>
    <s v="A children's letter book that Lampoons Hillary Clinton"/>
    <n v="1500"/>
    <n v="10"/>
    <n v="1"/>
    <x v="2"/>
    <x v="0"/>
    <s v="USD"/>
    <n v="1470498332"/>
    <n v="1469202332"/>
    <b v="0"/>
    <n v="2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n v="1474886183"/>
    <b v="0"/>
    <n v="6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s v="AUD"/>
    <n v="1468658866"/>
    <n v="1464943666"/>
    <b v="0"/>
    <n v="2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s v="USD"/>
    <n v="1357176693"/>
    <n v="1354584693"/>
    <b v="0"/>
    <n v="4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n v="1332114795"/>
    <n v="1326934395"/>
    <b v="0"/>
    <n v="1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n v="1365515684"/>
    <b v="0"/>
    <n v="3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s v="USD"/>
    <n v="1338404400"/>
    <n v="1335855631"/>
    <b v="0"/>
    <n v="4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b v="0"/>
    <n v="4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n v="1"/>
    <x v="2"/>
    <x v="5"/>
    <s v="CAD"/>
    <n v="1439766050"/>
    <n v="1434582050"/>
    <b v="0"/>
    <n v="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n v="1330440323"/>
    <b v="0"/>
    <n v="34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n v="1397677790"/>
    <b v="0"/>
    <n v="2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n v="1395158130"/>
    <n v="1392569730"/>
    <b v="0"/>
    <n v="33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n v="1460666721"/>
    <b v="0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n v="1362711728"/>
    <n v="1360119728"/>
    <b v="0"/>
    <n v="13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b v="0"/>
    <n v="2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n v="1431414476"/>
    <b v="0"/>
    <n v="36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n v="1434557004"/>
    <b v="0"/>
    <n v="1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n v="1406417306"/>
    <b v="0"/>
    <n v="15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n v="1445609021"/>
    <b v="0"/>
    <n v="1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n v="1421274954"/>
    <b v="0"/>
    <n v="28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b v="0"/>
    <n v="18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n v="1428583846"/>
    <b v="0"/>
    <n v="61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b v="0"/>
    <n v="108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n v="1467865967"/>
    <b v="0"/>
    <n v="142"/>
    <b v="1"/>
    <s v="theater/plays"/>
    <x v="1"/>
    <x v="6"/>
  </r>
  <r>
    <n v="2786"/>
    <s v="Fierce"/>
    <s v="A heart-melting farce about sex, art and the lovelorn lay-abouts of London-town."/>
    <n v="2500"/>
    <n v="2946"/>
    <n v="118"/>
    <x v="0"/>
    <x v="1"/>
    <s v="GBP"/>
    <n v="1404913180"/>
    <n v="1403703580"/>
    <b v="0"/>
    <n v="7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n v="1403066752"/>
    <b v="0"/>
    <n v="38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n v="1469811043"/>
    <n v="1467219043"/>
    <b v="0"/>
    <n v="20"/>
    <b v="1"/>
    <s v="theater/plays"/>
    <x v="1"/>
    <x v="6"/>
  </r>
  <r>
    <n v="2789"/>
    <s v="The Adventurers Club"/>
    <s v="BNT's Biggest Adventure So Far: Our 2015 full length production!"/>
    <n v="3000"/>
    <n v="3035"/>
    <n v="101"/>
    <x v="0"/>
    <x v="0"/>
    <s v="USD"/>
    <n v="1426132800"/>
    <n v="1424477934"/>
    <b v="0"/>
    <n v="24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n v="1421101903"/>
    <b v="0"/>
    <n v="66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n v="1470778559"/>
    <b v="0"/>
    <n v="2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n v="1435469559"/>
    <b v="0"/>
    <n v="24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n v="1434881005"/>
    <b v="0"/>
    <n v="7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b v="0"/>
    <n v="3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n v="1400675841"/>
    <b v="0"/>
    <n v="2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n v="1401972028"/>
    <b v="0"/>
    <n v="21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n v="1402266840"/>
    <b v="0"/>
    <n v="94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n v="1437063121"/>
    <b v="0"/>
    <n v="139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n v="1463466070"/>
    <b v="0"/>
    <n v="13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b v="0"/>
    <n v="31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n v="133"/>
    <x v="0"/>
    <x v="2"/>
    <s v="AUD"/>
    <n v="1412938800"/>
    <n v="1411019409"/>
    <b v="0"/>
    <n v="1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n v="1436283107"/>
    <b v="0"/>
    <n v="9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b v="0"/>
    <n v="141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b v="0"/>
    <n v="23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b v="0"/>
    <n v="18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n v="1435645490"/>
    <b v="0"/>
    <n v="76"/>
    <b v="1"/>
    <s v="theater/plays"/>
    <x v="1"/>
    <x v="6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b v="0"/>
    <n v="93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n v="1437682735"/>
    <b v="0"/>
    <n v="69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n v="1458647725"/>
    <b v="0"/>
    <n v="21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n v="1398828064"/>
    <b v="0"/>
    <n v="57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n v="1422100503"/>
    <b v="0"/>
    <n v="108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s v="CAD"/>
    <n v="1428292800"/>
    <n v="1424368298"/>
    <b v="0"/>
    <n v="83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n v="1479577761"/>
    <b v="0"/>
    <n v="9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n v="1428572115"/>
    <b v="0"/>
    <n v="64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b v="0"/>
    <n v="14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n v="1435921992"/>
    <b v="0"/>
    <n v="169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b v="0"/>
    <n v="33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b v="0"/>
    <n v="102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n v="1431693409"/>
    <b v="0"/>
    <n v="104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b v="0"/>
    <n v="2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b v="0"/>
    <n v="35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b v="0"/>
    <n v="94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b v="0"/>
    <n v="14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n v="117"/>
    <x v="0"/>
    <x v="0"/>
    <s v="USD"/>
    <n v="1434159780"/>
    <n v="1431412196"/>
    <b v="0"/>
    <n v="15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n v="1446663686"/>
    <b v="0"/>
    <n v="51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n v="1434415812"/>
    <b v="0"/>
    <n v="19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n v="1462379066"/>
    <b v="0"/>
    <n v="2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n v="1441606869"/>
    <b v="0"/>
    <n v="9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n v="1462443918"/>
    <b v="0"/>
    <n v="76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b v="0"/>
    <n v="11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n v="1434484070"/>
    <b v="0"/>
    <n v="52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n v="1414342894"/>
    <b v="0"/>
    <n v="95"/>
    <b v="1"/>
    <s v="theater/plays"/>
    <x v="1"/>
    <x v="6"/>
  </r>
  <r>
    <n v="2833"/>
    <s v="Star Man Rocket Man"/>
    <s v="A new play about exploring outer space"/>
    <n v="2700"/>
    <n v="2923"/>
    <n v="108"/>
    <x v="0"/>
    <x v="0"/>
    <s v="USD"/>
    <n v="1444528800"/>
    <n v="1442804633"/>
    <b v="0"/>
    <n v="35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b v="0"/>
    <n v="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n v="1446742417"/>
    <b v="0"/>
    <n v="93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n v="1484115418"/>
    <b v="0"/>
    <n v="11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b v="0"/>
    <n v="21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n v="1406039696"/>
    <b v="0"/>
    <n v="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n v="1406958354"/>
    <b v="0"/>
    <n v="3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b v="0"/>
    <n v="132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b v="0"/>
    <n v="1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s v="EUR"/>
    <n v="1483535180"/>
    <n v="1480943180"/>
    <b v="0"/>
    <n v="1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n v="1433723033"/>
    <n v="1428539033"/>
    <b v="0"/>
    <n v="39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n v="1430321659"/>
    <b v="0"/>
    <n v="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b v="0"/>
    <n v="1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n v="1409962211"/>
    <n v="1407370211"/>
    <b v="0"/>
    <n v="1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n v="2"/>
    <x v="2"/>
    <x v="0"/>
    <s v="USD"/>
    <n v="1403312703"/>
    <n v="1400720703"/>
    <b v="0"/>
    <n v="6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n v="42"/>
    <x v="2"/>
    <x v="1"/>
    <s v="GBP"/>
    <n v="1431018719"/>
    <n v="1429290719"/>
    <b v="0"/>
    <n v="14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b v="0"/>
    <n v="5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n v="1439069640"/>
    <n v="1433897647"/>
    <b v="0"/>
    <n v="6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n v="1482444295"/>
    <b v="0"/>
    <n v="15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n v="2"/>
    <x v="2"/>
    <x v="2"/>
    <s v="AUD"/>
    <n v="1444984904"/>
    <n v="1439800904"/>
    <b v="0"/>
    <n v="1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n v="1466363576"/>
    <n v="1461179576"/>
    <b v="0"/>
    <n v="9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b v="0"/>
    <n v="3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n v="1401044229"/>
    <b v="0"/>
    <n v="3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b v="0"/>
    <n v="1"/>
    <b v="0"/>
    <s v="theater/plays"/>
    <x v="1"/>
    <x v="6"/>
  </r>
  <r>
    <n v="2864"/>
    <s v="'Haunting Julia' by Alan Ayckbourn"/>
    <s v="Accessible, original theatre for all!"/>
    <n v="2500"/>
    <n v="40"/>
    <n v="2"/>
    <x v="2"/>
    <x v="1"/>
    <s v="GBP"/>
    <n v="1437139080"/>
    <n v="1434552207"/>
    <b v="0"/>
    <n v="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n v="1476482400"/>
    <n v="1473893721"/>
    <b v="0"/>
    <n v="2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n v="1465533672"/>
    <b v="0"/>
    <n v="1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b v="0"/>
    <n v="6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n v="1468937681"/>
    <n v="1466345681"/>
    <b v="0"/>
    <n v="5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b v="0"/>
    <n v="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n v="1419183813"/>
    <n v="1417455813"/>
    <b v="0"/>
    <n v="13"/>
    <b v="0"/>
    <s v="theater/plays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n v="1419881831"/>
    <b v="0"/>
    <n v="8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n v="1484684186"/>
    <n v="1482092186"/>
    <b v="0"/>
    <n v="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b v="0"/>
    <n v="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n v="1477781724"/>
    <b v="0"/>
    <n v="6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n v="1430750795"/>
    <b v="0"/>
    <n v="4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n v="1450718661"/>
    <b v="0"/>
    <n v="1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n v="1436305452"/>
    <b v="0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n v="1462112318"/>
    <n v="1459520318"/>
    <b v="0"/>
    <n v="4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n v="1454734740"/>
    <n v="1451684437"/>
    <b v="0"/>
    <n v="5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n v="1415208435"/>
    <b v="0"/>
    <n v="4"/>
    <b v="0"/>
    <s v="theater/plays"/>
    <x v="1"/>
    <x v="6"/>
  </r>
  <r>
    <n v="2885"/>
    <s v="The Wedding"/>
    <s v="An historic and proud work of Polish nationalistic literature performed on stage."/>
    <n v="400"/>
    <n v="130"/>
    <n v="33"/>
    <x v="2"/>
    <x v="0"/>
    <s v="USD"/>
    <n v="1426294201"/>
    <n v="1423705801"/>
    <b v="0"/>
    <n v="5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b v="0"/>
    <n v="1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n v="1418379324"/>
    <b v="0"/>
    <n v="1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s v="USD"/>
    <n v="1409344985"/>
    <n v="1406752985"/>
    <b v="0"/>
    <n v="1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n v="1407553200"/>
    <n v="1405100992"/>
    <b v="0"/>
    <n v="3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n v="1460751128"/>
    <n v="1455570728"/>
    <b v="0"/>
    <n v="1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s v="USD"/>
    <n v="1409000400"/>
    <n v="1408381704"/>
    <b v="0"/>
    <n v="17"/>
    <b v="0"/>
    <s v="theater/plays"/>
    <x v="1"/>
    <x v="6"/>
  </r>
  <r>
    <n v="2893"/>
    <s v="REDISCOVERING KIA THE PLAY"/>
    <s v="Fundraising for REDISCOVERING KIA THE PLAY"/>
    <n v="5000"/>
    <n v="25"/>
    <n v="1"/>
    <x v="2"/>
    <x v="0"/>
    <s v="USD"/>
    <n v="1420768800"/>
    <n v="1415644395"/>
    <b v="0"/>
    <n v="2"/>
    <b v="0"/>
    <s v="theater/plays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n v="1403470800"/>
    <n v="1403356792"/>
    <b v="0"/>
    <n v="4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n v="1481522400"/>
    <n v="1480283321"/>
    <b v="0"/>
    <n v="12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n v="1441985458"/>
    <b v="0"/>
    <n v="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n v="1446307053"/>
    <n v="1443715053"/>
    <b v="0"/>
    <n v="1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n v="1404970632"/>
    <b v="0"/>
    <n v="7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n v="1423345339"/>
    <n v="1418161339"/>
    <b v="0"/>
    <n v="2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b v="0"/>
    <n v="1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n v="1441771218"/>
    <n v="1436587218"/>
    <b v="0"/>
    <n v="4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b v="0"/>
    <n v="4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n v="1473211313"/>
    <n v="1472001713"/>
    <b v="0"/>
    <n v="17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n v="1438390800"/>
    <n v="1436888066"/>
    <b v="0"/>
    <n v="7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n v="1458075837"/>
    <b v="0"/>
    <n v="2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n v="1462815219"/>
    <b v="0"/>
    <n v="5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b v="0"/>
    <n v="1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b v="0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n v="1431973626"/>
    <b v="0"/>
    <n v="14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s v="USD"/>
    <n v="1452827374"/>
    <n v="1450235374"/>
    <b v="0"/>
    <n v="26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b v="0"/>
    <n v="2"/>
    <b v="0"/>
    <s v="theater/plays"/>
    <x v="1"/>
    <x v="6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b v="0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n v="1458117190"/>
    <n v="1455528790"/>
    <b v="0"/>
    <n v="3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s v="GBP"/>
    <n v="1400498789"/>
    <n v="1398511589"/>
    <b v="0"/>
    <n v="7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n v="1442381847"/>
    <n v="1440826647"/>
    <b v="0"/>
    <n v="9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n v="1446131207"/>
    <n v="1443712007"/>
    <b v="0"/>
    <n v="2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n v="9"/>
    <x v="2"/>
    <x v="0"/>
    <s v="USD"/>
    <n v="1407250329"/>
    <n v="1404658329"/>
    <b v="0"/>
    <n v="6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n v="1424718070"/>
    <b v="0"/>
    <n v="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b v="0"/>
    <n v="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b v="0"/>
    <n v="6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b v="0"/>
    <n v="1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n v="1428585710"/>
    <b v="0"/>
    <n v="147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n v="1407852068"/>
    <b v="0"/>
    <n v="199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b v="0"/>
    <n v="5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n v="1402934629"/>
    <b v="0"/>
    <n v="21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b v="0"/>
    <n v="2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n v="1398432758"/>
    <b v="0"/>
    <n v="32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n v="1428415264"/>
    <b v="0"/>
    <n v="62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b v="0"/>
    <n v="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s v="AUD"/>
    <n v="1424516400"/>
    <n v="1421812637"/>
    <b v="0"/>
    <n v="38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n v="1462489053"/>
    <b v="0"/>
    <n v="54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b v="0"/>
    <n v="3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n v="1467468008"/>
    <b v="0"/>
    <n v="39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b v="0"/>
    <n v="34"/>
    <b v="1"/>
    <s v="theater/musical"/>
    <x v="1"/>
    <x v="40"/>
  </r>
  <r>
    <n v="2937"/>
    <s v="UCAS"/>
    <s v="UCAS is a new British musical premiering at the Edinburgh Fringe Festival 2014."/>
    <n v="1500"/>
    <n v="2000"/>
    <n v="133"/>
    <x v="0"/>
    <x v="1"/>
    <s v="GBP"/>
    <n v="1405249113"/>
    <n v="1402657113"/>
    <b v="0"/>
    <n v="55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n v="1420044814"/>
    <b v="0"/>
    <n v="3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n v="1406316312"/>
    <b v="0"/>
    <n v="25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n v="1418150018"/>
    <b v="0"/>
    <n v="33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b v="0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n v="1448565459"/>
    <b v="0"/>
    <n v="20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b v="0"/>
    <n v="1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n v="1468673092"/>
    <b v="0"/>
    <n v="2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n v="1480007460"/>
    <n v="1475760567"/>
    <b v="0"/>
    <n v="13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b v="0"/>
    <n v="9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n v="1447965917"/>
    <n v="1445370317"/>
    <b v="0"/>
    <n v="2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n v="1408648573"/>
    <b v="0"/>
    <n v="58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b v="0"/>
    <n v="8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n v="1441738821"/>
    <b v="0"/>
    <n v="3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n v="1431884849"/>
    <b v="0"/>
    <n v="11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n v="1459810850"/>
    <b v="0"/>
    <n v="2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n v="1422317772"/>
    <b v="0"/>
    <n v="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n v="1424927159"/>
    <b v="0"/>
    <n v="108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n v="1422769906"/>
    <b v="0"/>
    <n v="2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n v="1433243824"/>
    <b v="0"/>
    <n v="98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n v="1404769819"/>
    <b v="0"/>
    <n v="19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b v="0"/>
    <n v="39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n v="1439833412"/>
    <b v="0"/>
    <n v="128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n v="1423284292"/>
    <b v="0"/>
    <n v="71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b v="0"/>
    <n v="47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n v="1428087153"/>
    <b v="0"/>
    <n v="17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b v="0"/>
    <n v="91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n v="1406908078"/>
    <b v="0"/>
    <n v="43"/>
    <b v="1"/>
    <s v="theater/plays"/>
    <x v="1"/>
    <x v="6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n v="1479609520"/>
    <b v="0"/>
    <n v="17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n v="1449171508"/>
    <b v="0"/>
    <n v="33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b v="0"/>
    <n v="87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n v="1414599886"/>
    <b v="0"/>
    <n v="113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n v="1457870400"/>
    <n v="1456421530"/>
    <b v="0"/>
    <n v="14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n v="1421960934"/>
    <b v="0"/>
    <n v="3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n v="1412954547"/>
    <b v="0"/>
    <n v="16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n v="1419104823"/>
    <b v="0"/>
    <n v="46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n v="1438639130"/>
    <b v="0"/>
    <n v="2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n v="1439126756"/>
    <b v="1"/>
    <n v="9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n v="1452616143"/>
    <b v="1"/>
    <n v="5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n v="1410534636"/>
    <b v="1"/>
    <n v="1095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n v="1469428881"/>
    <b v="1"/>
    <n v="21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n v="1476228128"/>
    <b v="0"/>
    <n v="111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n v="1456920006"/>
    <b v="0"/>
    <n v="56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n v="1473837751"/>
    <b v="0"/>
    <n v="26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b v="0"/>
    <n v="28"/>
    <b v="1"/>
    <s v="theater/spaces"/>
    <x v="1"/>
    <x v="38"/>
  </r>
  <r>
    <n v="2989"/>
    <s v="Let's Light Up The Gem!"/>
    <s v="Bring the movies back to Bethel, Maine."/>
    <n v="20000"/>
    <n v="35307"/>
    <n v="177"/>
    <x v="0"/>
    <x v="0"/>
    <s v="USD"/>
    <n v="1450673940"/>
    <n v="1448756962"/>
    <b v="0"/>
    <n v="364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b v="0"/>
    <n v="2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n v="1483646730"/>
    <b v="0"/>
    <n v="93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n v="1473445510"/>
    <b v="0"/>
    <n v="64"/>
    <b v="1"/>
    <s v="theater/spaces"/>
    <x v="1"/>
    <x v="38"/>
  </r>
  <r>
    <n v="2993"/>
    <s v="TRUE WEST: Think, Dog! Productions"/>
    <s v="Help us build the Kitchen from Hell!"/>
    <n v="1000"/>
    <n v="1003"/>
    <n v="100"/>
    <x v="0"/>
    <x v="0"/>
    <s v="USD"/>
    <n v="1455998867"/>
    <n v="1453406867"/>
    <b v="0"/>
    <n v="22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n v="1409743772"/>
    <b v="0"/>
    <n v="59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b v="0"/>
    <n v="249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n v="1427493240"/>
    <b v="0"/>
    <n v="392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n v="1486661793"/>
    <b v="0"/>
    <n v="115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b v="0"/>
    <n v="433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n v="1487094360"/>
    <b v="0"/>
    <n v="2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b v="0"/>
    <n v="8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n v="1465853382"/>
    <b v="0"/>
    <n v="175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n v="1353960252"/>
    <b v="0"/>
    <n v="104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n v="1454098976"/>
    <b v="0"/>
    <n v="17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n v="1413493724"/>
    <b v="0"/>
    <n v="277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n v="1410019905"/>
    <b v="0"/>
    <n v="118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n v="108"/>
    <x v="0"/>
    <x v="5"/>
    <s v="CAD"/>
    <n v="1418580591"/>
    <n v="1415988591"/>
    <b v="0"/>
    <n v="97"/>
    <b v="1"/>
    <s v="theater/spaces"/>
    <x v="1"/>
    <x v="38"/>
  </r>
  <r>
    <n v="3007"/>
    <s v="Bethlem"/>
    <s v="Consuite for 2015 CoreCon.  An adventure into insanity."/>
    <n v="600"/>
    <n v="1080"/>
    <n v="180"/>
    <x v="0"/>
    <x v="0"/>
    <s v="USD"/>
    <n v="1429938683"/>
    <n v="1428124283"/>
    <b v="0"/>
    <n v="2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n v="1450760719"/>
    <b v="0"/>
    <n v="26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n v="1414417240"/>
    <b v="0"/>
    <n v="128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b v="0"/>
    <n v="15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s v="EUR"/>
    <n v="1450911540"/>
    <n v="1448536516"/>
    <b v="0"/>
    <n v="25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n v="1421772730"/>
    <b v="0"/>
    <n v="55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b v="0"/>
    <n v="107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n v="1412737080"/>
    <b v="0"/>
    <n v="557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n v="1401125238"/>
    <b v="0"/>
    <n v="4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n v="1400504952"/>
    <b v="0"/>
    <n v="36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n v="1405974243"/>
    <b v="0"/>
    <n v="15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s v="EUR"/>
    <n v="1437429600"/>
    <n v="1433747376"/>
    <b v="0"/>
    <n v="41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n v="1398801620"/>
    <b v="0"/>
    <n v="226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n v="1434399533"/>
    <b v="0"/>
    <n v="3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b v="0"/>
    <n v="103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n v="1468450409"/>
    <b v="0"/>
    <n v="62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b v="0"/>
    <n v="6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n v="1346975475"/>
    <b v="0"/>
    <n v="182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n v="1399032813"/>
    <b v="0"/>
    <n v="145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n v="1487329292"/>
    <b v="0"/>
    <n v="25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n v="1424278451"/>
    <b v="0"/>
    <n v="32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b v="0"/>
    <n v="99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n v="1413824447"/>
    <b v="0"/>
    <n v="348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n v="1439834171"/>
    <b v="0"/>
    <n v="4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b v="0"/>
    <n v="29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n v="1439341459"/>
    <b v="0"/>
    <n v="25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n v="1468895925"/>
    <b v="0"/>
    <n v="2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n v="1475326255"/>
    <b v="0"/>
    <n v="126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n v="109"/>
    <x v="0"/>
    <x v="0"/>
    <s v="USD"/>
    <n v="1367674009"/>
    <n v="1365082009"/>
    <b v="0"/>
    <n v="307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n v="1373568644"/>
    <b v="0"/>
    <n v="329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n v="1279574773"/>
    <b v="0"/>
    <n v="32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n v="1451887397"/>
    <b v="0"/>
    <n v="27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n v="1386011038"/>
    <b v="0"/>
    <n v="236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n v="1434999621"/>
    <b v="0"/>
    <n v="4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n v="110"/>
    <x v="0"/>
    <x v="0"/>
    <s v="USD"/>
    <n v="1453323048"/>
    <n v="1450731048"/>
    <b v="0"/>
    <n v="9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b v="0"/>
    <n v="37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b v="0"/>
    <n v="128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n v="1453137998"/>
    <b v="0"/>
    <n v="156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n v="1406087055"/>
    <b v="0"/>
    <n v="6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n v="1407784586"/>
    <b v="0"/>
    <n v="58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b v="0"/>
    <n v="2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n v="1417556262"/>
    <b v="0"/>
    <n v="47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n v="1431649255"/>
    <b v="0"/>
    <n v="54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b v="0"/>
    <n v="9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n v="1483955945"/>
    <b v="1"/>
    <n v="35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n v="1430237094"/>
    <b v="0"/>
    <n v="2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n v="1407781013"/>
    <b v="0"/>
    <n v="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b v="0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b v="0"/>
    <n v="3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b v="0"/>
    <n v="1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n v="1440830134"/>
    <b v="0"/>
    <n v="6"/>
    <b v="0"/>
    <s v="theater/spaces"/>
    <x v="1"/>
    <x v="38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n v="1443636000"/>
    <n v="1441111892"/>
    <b v="0"/>
    <n v="67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n v="20"/>
    <x v="2"/>
    <x v="0"/>
    <s v="USD"/>
    <n v="1477174138"/>
    <n v="1474150138"/>
    <b v="0"/>
    <n v="23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n v="11"/>
    <x v="2"/>
    <x v="0"/>
    <s v="USD"/>
    <n v="1448175540"/>
    <n v="1445483246"/>
    <b v="0"/>
    <n v="72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b v="0"/>
    <n v="2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b v="0"/>
    <n v="1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n v="1439245879"/>
    <b v="0"/>
    <n v="1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n v="1442421352"/>
    <b v="0"/>
    <n v="2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n v="1415995234"/>
    <b v="0"/>
    <n v="7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n v="1481132169"/>
    <n v="1479317769"/>
    <b v="0"/>
    <n v="16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s v="USD"/>
    <n v="1429595940"/>
    <n v="1428082481"/>
    <b v="0"/>
    <n v="11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b v="0"/>
    <n v="2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b v="0"/>
    <n v="7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n v="1455025359"/>
    <b v="0"/>
    <n v="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s v="USD"/>
    <n v="1471573640"/>
    <n v="1467253640"/>
    <b v="0"/>
    <n v="20"/>
    <b v="0"/>
    <s v="theater/spaces"/>
    <x v="1"/>
    <x v="38"/>
  </r>
  <r>
    <n v="3076"/>
    <s v="10,000 Hours"/>
    <s v="Helping female comedians get in their 10,000 Hours of practice!"/>
    <n v="10000"/>
    <n v="1506"/>
    <n v="15"/>
    <x v="2"/>
    <x v="0"/>
    <s v="USD"/>
    <n v="1444405123"/>
    <n v="1439221123"/>
    <b v="0"/>
    <n v="5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n v="1485903478"/>
    <b v="0"/>
    <n v="2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n v="1422328795"/>
    <b v="0"/>
    <n v="3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n v="1424452035"/>
    <b v="0"/>
    <n v="2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b v="0"/>
    <n v="7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n v="1440130891"/>
    <b v="0"/>
    <n v="5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n v="1406986278"/>
    <b v="0"/>
    <n v="3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n v="1428340931"/>
    <b v="0"/>
    <n v="6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n v="1443561159"/>
    <n v="1440969159"/>
    <b v="0"/>
    <n v="9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n v="1434643559"/>
    <b v="0"/>
    <n v="3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n v="1477107390"/>
    <b v="0"/>
    <n v="2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n v="1418046247"/>
    <b v="0"/>
    <n v="3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n v="1468029540"/>
    <n v="1465304483"/>
    <b v="0"/>
    <n v="45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n v="1425325145"/>
    <b v="0"/>
    <n v="9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n v="1471214743"/>
    <n v="1468622743"/>
    <b v="0"/>
    <n v="9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n v="1444946400"/>
    <n v="1441723912"/>
    <b v="0"/>
    <n v="21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s v="CAD"/>
    <n v="1401595140"/>
    <n v="1398980941"/>
    <b v="0"/>
    <n v="17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b v="0"/>
    <n v="1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n v="1464827780"/>
    <b v="0"/>
    <n v="1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b v="0"/>
    <n v="14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n v="1475848800"/>
    <n v="1474027501"/>
    <b v="0"/>
    <n v="42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n v="1454890620"/>
    <n v="1450724449"/>
    <b v="0"/>
    <n v="27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n v="1452659591"/>
    <b v="0"/>
    <n v="5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n v="1413816975"/>
    <n v="1411224975"/>
    <b v="0"/>
    <n v="13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b v="0"/>
    <n v="12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n v="1467619818"/>
    <b v="0"/>
    <n v="9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n v="1428896706"/>
    <b v="0"/>
    <n v="2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s v="AUD"/>
    <n v="1422928800"/>
    <n v="1420235311"/>
    <b v="0"/>
    <n v="5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n v="1413694800"/>
    <n v="1408986916"/>
    <b v="0"/>
    <n v="31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n v="1442440800"/>
    <n v="1440497876"/>
    <b v="0"/>
    <n v="4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s v="USD"/>
    <n v="1431372751"/>
    <n v="1430767951"/>
    <b v="0"/>
    <n v="29"/>
    <b v="0"/>
    <s v="theater/spaces"/>
    <x v="1"/>
    <x v="38"/>
  </r>
  <r>
    <n v="3108"/>
    <s v="Funding a home for our Children's Theater"/>
    <s v="We need a permanent home for the theater!"/>
    <n v="50000"/>
    <n v="26"/>
    <n v="0"/>
    <x v="2"/>
    <x v="0"/>
    <s v="USD"/>
    <n v="1430234394"/>
    <n v="1425053994"/>
    <b v="0"/>
    <n v="2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b v="0"/>
    <n v="114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b v="0"/>
    <n v="1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s v="USD"/>
    <n v="1412432220"/>
    <n v="1409753820"/>
    <b v="0"/>
    <n v="76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n v="1472784934"/>
    <b v="0"/>
    <n v="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n v="1429291982"/>
    <n v="1426699982"/>
    <b v="0"/>
    <n v="3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b v="0"/>
    <n v="1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n v="57"/>
    <x v="2"/>
    <x v="0"/>
    <s v="USD"/>
    <n v="1427890925"/>
    <n v="1426681325"/>
    <b v="0"/>
    <n v="1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n v="1463648360"/>
    <b v="0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n v="1465832123"/>
    <b v="0"/>
    <n v="2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n v="1424826332"/>
    <b v="0"/>
    <n v="1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b v="0"/>
    <n v="1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s v="CAD"/>
    <n v="1411748335"/>
    <n v="1406564335"/>
    <b v="0"/>
    <n v="1"/>
    <b v="0"/>
    <s v="theater/spaces"/>
    <x v="1"/>
    <x v="38"/>
  </r>
  <r>
    <n v="3122"/>
    <s v="be back soon (Canceled)"/>
    <s v="cancelled until further notice"/>
    <n v="199"/>
    <n v="116"/>
    <n v="58"/>
    <x v="1"/>
    <x v="0"/>
    <s v="USD"/>
    <n v="1478733732"/>
    <n v="1478298132"/>
    <b v="0"/>
    <n v="2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n v="1465516198"/>
    <b v="0"/>
    <n v="34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b v="0"/>
    <n v="4"/>
    <b v="0"/>
    <s v="theater/spaces"/>
    <x v="1"/>
    <x v="38"/>
  </r>
  <r>
    <n v="3125"/>
    <s v="N/A (Canceled)"/>
    <s v="N/A"/>
    <n v="1500000"/>
    <n v="0"/>
    <n v="0"/>
    <x v="1"/>
    <x v="0"/>
    <s v="USD"/>
    <n v="1452142672"/>
    <n v="1449550672"/>
    <b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n v="1456532762"/>
    <b v="0"/>
    <n v="1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b v="0"/>
    <n v="117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b v="0"/>
    <n v="1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b v="0"/>
    <n v="4"/>
    <b v="0"/>
    <s v="theater/plays"/>
    <x v="1"/>
    <x v="6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b v="0"/>
    <n v="12"/>
    <b v="0"/>
    <s v="theater/plays"/>
    <x v="1"/>
    <x v="6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b v="0"/>
    <n v="12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b v="0"/>
    <n v="7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b v="0"/>
    <n v="22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b v="0"/>
    <n v="1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n v="1487485760"/>
    <b v="0"/>
    <n v="6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b v="0"/>
    <n v="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n v="1488823488"/>
    <b v="0"/>
    <n v="8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b v="0"/>
    <n v="3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b v="0"/>
    <n v="3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n v="11"/>
    <x v="3"/>
    <x v="14"/>
    <s v="MXN"/>
    <n v="1492356166"/>
    <n v="1488471766"/>
    <b v="0"/>
    <n v="12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n v="1411859755"/>
    <b v="1"/>
    <n v="213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n v="1412136000"/>
    <n v="1410278284"/>
    <b v="1"/>
    <n v="5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b v="1"/>
    <n v="25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b v="1"/>
    <n v="104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n v="1407787774"/>
    <b v="1"/>
    <n v="34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b v="1"/>
    <n v="67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n v="1301542937"/>
    <b v="1"/>
    <n v="24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n v="1330722058"/>
    <b v="1"/>
    <n v="123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n v="1353412725"/>
    <b v="1"/>
    <n v="30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n v="1335567144"/>
    <b v="1"/>
    <n v="89"/>
    <b v="1"/>
    <s v="theater/plays"/>
    <x v="1"/>
    <x v="6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b v="1"/>
    <n v="41"/>
    <b v="1"/>
    <s v="theater/plays"/>
    <x v="1"/>
    <x v="6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b v="1"/>
    <n v="69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n v="1326927600"/>
    <n v="1323221761"/>
    <b v="1"/>
    <n v="52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n v="1405923687"/>
    <b v="1"/>
    <n v="57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n v="1410785522"/>
    <b v="1"/>
    <n v="74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n v="1402331262"/>
    <b v="1"/>
    <n v="6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n v="1400263525"/>
    <b v="1"/>
    <n v="72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n v="1399490415"/>
    <b v="1"/>
    <n v="7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n v="1302493760"/>
    <b v="1"/>
    <n v="2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n v="1414514153"/>
    <b v="1"/>
    <n v="930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n v="116"/>
    <x v="0"/>
    <x v="0"/>
    <s v="USD"/>
    <n v="1406952781"/>
    <n v="1405743181"/>
    <b v="1"/>
    <n v="55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n v="1399948353"/>
    <b v="1"/>
    <n v="61"/>
    <b v="1"/>
    <s v="theater/plays"/>
    <x v="1"/>
    <x v="6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b v="1"/>
    <n v="82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n v="1401414944"/>
    <b v="1"/>
    <n v="7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n v="1459953358"/>
    <b v="1"/>
    <n v="117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b v="1"/>
    <n v="29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b v="1"/>
    <n v="7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n v="1407789908"/>
    <b v="1"/>
    <n v="23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n v="1292793427"/>
    <b v="1"/>
    <n v="60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n v="1374531631"/>
    <b v="1"/>
    <n v="55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n v="1400774409"/>
    <b v="1"/>
    <n v="5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n v="1402929075"/>
    <b v="1"/>
    <n v="78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n v="1367859071"/>
    <n v="1365699071"/>
    <b v="1"/>
    <n v="62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n v="1400666049"/>
    <b v="1"/>
    <n v="45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b v="1"/>
    <n v="15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n v="1323211621"/>
    <b v="1"/>
    <n v="15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b v="1"/>
    <n v="68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n v="1401666631"/>
    <b v="1"/>
    <n v="46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b v="1"/>
    <n v="2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n v="1408313438"/>
    <b v="1"/>
    <n v="70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n v="1405439973"/>
    <b v="1"/>
    <n v="244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b v="0"/>
    <n v="9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n v="1429863532"/>
    <b v="0"/>
    <n v="19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b v="0"/>
    <n v="4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b v="0"/>
    <n v="8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n v="1424474056"/>
    <n v="1420586056"/>
    <b v="0"/>
    <n v="24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n v="1421158542"/>
    <b v="0"/>
    <n v="39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n v="1433254875"/>
    <b v="0"/>
    <n v="6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n v="11"/>
    <x v="2"/>
    <x v="10"/>
    <s v="NOK"/>
    <n v="1423050618"/>
    <n v="1420458618"/>
    <b v="0"/>
    <n v="4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n v="1420798277"/>
    <b v="0"/>
    <n v="3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n v="1410037200"/>
    <n v="1407435418"/>
    <b v="0"/>
    <n v="53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b v="0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n v="1407695077"/>
    <b v="0"/>
    <n v="2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n v="1450072740"/>
    <n v="1445027346"/>
    <b v="0"/>
    <n v="25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b v="0"/>
    <n v="6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n v="1430470772"/>
    <n v="1427878772"/>
    <b v="0"/>
    <n v="12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n v="1429767607"/>
    <n v="1424587207"/>
    <b v="0"/>
    <n v="36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n v="1404743477"/>
    <b v="1"/>
    <n v="82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n v="1400512658"/>
    <b v="1"/>
    <n v="22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n v="1334442519"/>
    <b v="1"/>
    <n v="60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n v="1405346680"/>
    <b v="1"/>
    <n v="322"/>
    <b v="1"/>
    <s v="theater/plays"/>
    <x v="1"/>
    <x v="6"/>
  </r>
  <r>
    <n v="3212"/>
    <s v="Campo Maldito"/>
    <s v="Help us bring our production of Campo Maldito to New York AND San Francisco!"/>
    <n v="4000"/>
    <n v="5050"/>
    <n v="126"/>
    <x v="0"/>
    <x v="0"/>
    <s v="USD"/>
    <n v="1407524751"/>
    <n v="1404932751"/>
    <b v="1"/>
    <n v="94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n v="1434478759"/>
    <b v="1"/>
    <n v="47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n v="1448823673"/>
    <b v="1"/>
    <n v="115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n v="1438617471"/>
    <b v="1"/>
    <n v="134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n v="1433934371"/>
    <b v="1"/>
    <n v="35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b v="1"/>
    <n v="104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n v="1417132986"/>
    <b v="1"/>
    <n v="184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n v="1424043347"/>
    <b v="1"/>
    <n v="119"/>
    <b v="1"/>
    <s v="theater/plays"/>
    <x v="1"/>
    <x v="6"/>
  </r>
  <r>
    <n v="3220"/>
    <s v="Burners"/>
    <s v="A sci-fi thriller for the stage opening March 10 in Los Angeles."/>
    <n v="15000"/>
    <n v="15126"/>
    <n v="101"/>
    <x v="0"/>
    <x v="0"/>
    <s v="USD"/>
    <n v="1489352400"/>
    <n v="1486411204"/>
    <b v="1"/>
    <n v="5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n v="1433090603"/>
    <b v="1"/>
    <n v="113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n v="1443016697"/>
    <b v="1"/>
    <n v="8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n v="1437508976"/>
    <b v="1"/>
    <n v="74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b v="1"/>
    <n v="21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n v="1463145938"/>
    <b v="1"/>
    <n v="3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n v="1443621612"/>
    <b v="1"/>
    <n v="2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b v="0"/>
    <n v="30"/>
    <b v="1"/>
    <s v="theater/plays"/>
    <x v="1"/>
    <x v="6"/>
  </r>
  <r>
    <n v="3228"/>
    <s v="Hear Me Roar: A Season of Powerful Women"/>
    <s v="A Season of Powerful Women. A Season of Defiance."/>
    <n v="7000"/>
    <n v="7164"/>
    <n v="102"/>
    <x v="0"/>
    <x v="0"/>
    <s v="USD"/>
    <n v="1450328340"/>
    <n v="1447606884"/>
    <b v="1"/>
    <n v="37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n v="1413874798"/>
    <b v="1"/>
    <n v="202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n v="1410840126"/>
    <b v="1"/>
    <n v="37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b v="0"/>
    <n v="28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n v="1459711917"/>
    <b v="1"/>
    <n v="2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n v="1485890355"/>
    <b v="0"/>
    <n v="61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n v="1483124208"/>
    <b v="0"/>
    <n v="11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n v="1464769251"/>
    <b v="1"/>
    <n v="18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n v="1480370433"/>
    <b v="0"/>
    <n v="11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n v="1441452184"/>
    <b v="1"/>
    <n v="26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n v="1433160898"/>
    <b v="1"/>
    <n v="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n v="1443665293"/>
    <b v="1"/>
    <n v="10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n v="1484843948"/>
    <b v="0"/>
    <n v="3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n v="1410421670"/>
    <b v="1"/>
    <n v="167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n v="1408558092"/>
    <b v="1"/>
    <n v="18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n v="1442283562"/>
    <b v="1"/>
    <n v="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n v="1478018382"/>
    <b v="0"/>
    <n v="69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n v="1431354258"/>
    <b v="0"/>
    <n v="27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n v="1439551200"/>
    <b v="1"/>
    <n v="19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n v="1434104712"/>
    <b v="1"/>
    <n v="5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n v="101"/>
    <x v="0"/>
    <x v="0"/>
    <s v="USD"/>
    <n v="1428178757"/>
    <n v="1425590357"/>
    <b v="1"/>
    <n v="200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n v="1432230914"/>
    <b v="1"/>
    <n v="8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n v="1412617724"/>
    <b v="1"/>
    <n v="21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n v="1432315966"/>
    <b v="1"/>
    <n v="20"/>
    <b v="1"/>
    <s v="theater/plays"/>
    <x v="1"/>
    <x v="6"/>
  </r>
  <r>
    <n v="3252"/>
    <s v="Modern Love"/>
    <s v="How do we navigate the boundaries between friendship, sexual intimacy and obsessive desire?"/>
    <n v="2250"/>
    <n v="2876"/>
    <n v="128"/>
    <x v="0"/>
    <x v="1"/>
    <s v="GBP"/>
    <n v="1473247240"/>
    <n v="1470655240"/>
    <b v="1"/>
    <n v="50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n v="1473306300"/>
    <n v="1471701028"/>
    <b v="1"/>
    <n v="115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n v="1424743409"/>
    <b v="1"/>
    <n v="186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b v="1"/>
    <n v="1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n v="1432129577"/>
    <b v="1"/>
    <n v="176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n v="1485177952"/>
    <b v="0"/>
    <n v="41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n v="1418159861"/>
    <b v="1"/>
    <n v="7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n v="1472753745"/>
    <b v="1"/>
    <n v="9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n v="1445875718"/>
    <b v="1"/>
    <n v="7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n v="1434475476"/>
    <b v="1"/>
    <n v="4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b v="1"/>
    <n v="134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n v="1444220588"/>
    <b v="1"/>
    <n v="68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b v="1"/>
    <n v="49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b v="1"/>
    <n v="63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n v="1431435122"/>
    <b v="1"/>
    <n v="16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n v="1434564660"/>
    <b v="1"/>
    <n v="28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b v="1"/>
    <n v="42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n v="1431509397"/>
    <b v="1"/>
    <n v="70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n v="1434113265"/>
    <b v="1"/>
    <n v="30"/>
    <b v="1"/>
    <s v="theater/plays"/>
    <x v="1"/>
    <x v="6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b v="1"/>
    <n v="5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n v="1444219209"/>
    <b v="1"/>
    <n v="14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n v="1472498042"/>
    <b v="1"/>
    <n v="2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n v="1454259272"/>
    <b v="1"/>
    <n v="28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n v="1421183271"/>
    <b v="1"/>
    <n v="12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s v="CAD"/>
    <n v="1459483140"/>
    <n v="1456526879"/>
    <b v="1"/>
    <n v="100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n v="1413735806"/>
    <b v="1"/>
    <n v="100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n v="1430425303"/>
    <b v="1"/>
    <n v="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n v="1456885659"/>
    <b v="0"/>
    <n v="6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b v="0"/>
    <n v="3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n v="1438561705"/>
    <b v="0"/>
    <n v="4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n v="1458103188"/>
    <b v="0"/>
    <n v="23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n v="1452448298"/>
    <b v="0"/>
    <n v="47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n v="1452546853"/>
    <b v="0"/>
    <n v="15"/>
    <b v="1"/>
    <s v="theater/plays"/>
    <x v="1"/>
    <x v="6"/>
  </r>
  <r>
    <n v="3285"/>
    <s v="By Morning"/>
    <s v="A new play by Matthew Gasda"/>
    <n v="4999"/>
    <n v="5604"/>
    <n v="112"/>
    <x v="0"/>
    <x v="0"/>
    <s v="USD"/>
    <n v="1488258000"/>
    <n v="1485556626"/>
    <b v="0"/>
    <n v="81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n v="1468699782"/>
    <b v="0"/>
    <n v="12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b v="0"/>
    <n v="3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n v="1463337315"/>
    <b v="0"/>
    <n v="207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b v="0"/>
    <n v="25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n v="1486642891"/>
    <b v="0"/>
    <n v="72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b v="0"/>
    <n v="14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n v="1444069748"/>
    <b v="0"/>
    <n v="1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n v="1486030352"/>
    <b v="0"/>
    <n v="91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n v="1431867554"/>
    <b v="0"/>
    <n v="24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n v="1472294229"/>
    <b v="0"/>
    <n v="2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n v="1446401372"/>
    <b v="0"/>
    <n v="47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n v="1436380256"/>
    <b v="0"/>
    <n v="44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n v="1440370768"/>
    <b v="0"/>
    <n v="7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n v="1442268063"/>
    <b v="0"/>
    <n v="6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n v="1428515462"/>
    <b v="0"/>
    <n v="88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n v="1466185176"/>
    <b v="0"/>
    <n v="70"/>
    <b v="1"/>
    <s v="theater/plays"/>
    <x v="1"/>
    <x v="6"/>
  </r>
  <r>
    <n v="3302"/>
    <s v="El muro de BorÃ­s KiÃ©n"/>
    <s v="FilosofÃ­a de los anÃ³nimos"/>
    <n v="8400"/>
    <n v="8685"/>
    <n v="103"/>
    <x v="0"/>
    <x v="3"/>
    <s v="EUR"/>
    <n v="1481099176"/>
    <n v="1478507176"/>
    <b v="0"/>
    <n v="5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n v="1424533084"/>
    <b v="0"/>
    <n v="35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n v="1479826752"/>
    <b v="0"/>
    <n v="175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b v="0"/>
    <n v="2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n v="1462252542"/>
    <b v="0"/>
    <n v="54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n v="1460683339"/>
    <b v="0"/>
    <n v="2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n v="1458766965"/>
    <b v="0"/>
    <n v="57"/>
    <b v="1"/>
    <s v="theater/plays"/>
    <x v="1"/>
    <x v="6"/>
  </r>
  <r>
    <n v="3309"/>
    <s v="Collision Course"/>
    <s v="Two unlikely friends, a garage, tinned beans &amp; the end of the world."/>
    <n v="350"/>
    <n v="558"/>
    <n v="159"/>
    <x v="0"/>
    <x v="1"/>
    <s v="GBP"/>
    <n v="1476632178"/>
    <n v="1473953778"/>
    <b v="0"/>
    <n v="31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n v="1444169825"/>
    <n v="1441577825"/>
    <b v="0"/>
    <n v="31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n v="1442473210"/>
    <b v="0"/>
    <n v="45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b v="0"/>
    <n v="4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n v="1452664317"/>
    <b v="0"/>
    <n v="29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n v="1428733511"/>
    <b v="0"/>
    <n v="58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b v="0"/>
    <n v="89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n v="1404680075"/>
    <b v="0"/>
    <n v="125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n v="1462755424"/>
    <b v="0"/>
    <n v="18"/>
    <b v="1"/>
    <s v="theater/plays"/>
    <x v="1"/>
    <x v="6"/>
  </r>
  <r>
    <n v="3318"/>
    <s v="ROOMIES - Atlantic Canada Tour 2016-17"/>
    <s v="Help us strengthen and inspire disability arts in Atlantic Canada"/>
    <n v="2000"/>
    <n v="2512"/>
    <n v="126"/>
    <x v="0"/>
    <x v="5"/>
    <s v="CAD"/>
    <n v="1460341800"/>
    <n v="1456902893"/>
    <b v="0"/>
    <n v="32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b v="0"/>
    <n v="16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b v="0"/>
    <n v="38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n v="1412216665"/>
    <b v="0"/>
    <n v="1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n v="1464653696"/>
    <b v="0"/>
    <n v="23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n v="1472201208"/>
    <b v="0"/>
    <n v="4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n v="1465135190"/>
    <n v="1463925590"/>
    <b v="0"/>
    <n v="1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n v="1425235877"/>
    <b v="0"/>
    <n v="1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n v="1423242505"/>
    <b v="0"/>
    <n v="5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n v="1460105966"/>
    <b v="0"/>
    <n v="33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n v="1404308883"/>
    <b v="0"/>
    <n v="9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n v="1405583108"/>
    <b v="0"/>
    <n v="26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n v="1425331068"/>
    <b v="0"/>
    <n v="6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n v="1441125886"/>
    <b v="0"/>
    <n v="65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b v="0"/>
    <n v="83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n v="1432484080"/>
    <b v="0"/>
    <n v="111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n v="1435667422"/>
    <b v="0"/>
    <n v="4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n v="1404749446"/>
    <b v="0"/>
    <n v="63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b v="0"/>
    <n v="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n v="1411109167"/>
    <b v="0"/>
    <n v="3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n v="102"/>
    <x v="0"/>
    <x v="0"/>
    <s v="USD"/>
    <n v="1487944080"/>
    <n v="1486129680"/>
    <b v="0"/>
    <n v="112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n v="1467129518"/>
    <b v="0"/>
    <n v="47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n v="1478906554"/>
    <b v="0"/>
    <n v="3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b v="0"/>
    <n v="28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n v="1425020810"/>
    <b v="0"/>
    <n v="78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n v="1458770384"/>
    <b v="0"/>
    <n v="23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n v="1406782093"/>
    <b v="0"/>
    <n v="4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b v="0"/>
    <n v="1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b v="0"/>
    <n v="1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n v="1461503654"/>
    <b v="0"/>
    <n v="22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n v="1459949080"/>
    <b v="0"/>
    <n v="79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n v="1463971172"/>
    <b v="0"/>
    <n v="14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n v="1445791811"/>
    <b v="0"/>
    <n v="5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n v="1402910965"/>
    <b v="0"/>
    <n v="5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n v="1462492178"/>
    <b v="0"/>
    <n v="7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b v="0"/>
    <n v="4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n v="1443029206"/>
    <b v="0"/>
    <n v="55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n v="1461941527"/>
    <b v="0"/>
    <n v="15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n v="1466019272"/>
    <b v="0"/>
    <n v="27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b v="0"/>
    <n v="21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b v="0"/>
    <n v="162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n v="1487985734"/>
    <n v="1484097734"/>
    <b v="0"/>
    <n v="23"/>
    <b v="1"/>
    <s v="theater/plays"/>
    <x v="1"/>
    <x v="6"/>
  </r>
  <r>
    <n v="3360"/>
    <s v="Pretty Butch"/>
    <s v="World Premiere, an M1 Singapore Fringe Festival 2017 commission."/>
    <n v="9000"/>
    <n v="9124"/>
    <n v="101"/>
    <x v="0"/>
    <x v="20"/>
    <s v="SGD"/>
    <n v="1481731140"/>
    <n v="1479866343"/>
    <b v="0"/>
    <n v="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n v="1408062990"/>
    <b v="0"/>
    <n v="68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b v="0"/>
    <n v="2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n v="1406831445"/>
    <b v="0"/>
    <n v="26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n v="1456183649"/>
    <b v="0"/>
    <n v="72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b v="0"/>
    <n v="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b v="0"/>
    <n v="18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n v="1436307894"/>
    <b v="0"/>
    <n v="3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n v="1416977259"/>
    <b v="0"/>
    <n v="23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s v="EUR"/>
    <n v="1484441980"/>
    <n v="1479257980"/>
    <b v="0"/>
    <n v="54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n v="1479283285"/>
    <b v="0"/>
    <n v="26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n v="1446670765"/>
    <b v="0"/>
    <n v="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n v="1407157756"/>
    <b v="0"/>
    <n v="27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n v="1435177840"/>
    <b v="0"/>
    <n v="3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s v="CAD"/>
    <n v="1446053616"/>
    <n v="1443461616"/>
    <b v="0"/>
    <n v="52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b v="0"/>
    <n v="1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b v="0"/>
    <n v="19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n v="1424280899"/>
    <b v="0"/>
    <n v="77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n v="1407400306"/>
    <b v="0"/>
    <n v="21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n v="1439122800"/>
    <b v="0"/>
    <n v="38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n v="1414277578"/>
    <b v="0"/>
    <n v="28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n v="1423455983"/>
    <b v="0"/>
    <n v="48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n v="1467973256"/>
    <b v="0"/>
    <n v="4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n v="1464979620"/>
    <b v="0"/>
    <n v="3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b v="0"/>
    <n v="64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b v="0"/>
    <n v="15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b v="0"/>
    <n v="4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n v="1415125088"/>
    <b v="0"/>
    <n v="35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n v="1432033441"/>
    <b v="0"/>
    <n v="45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n v="1462368682"/>
    <b v="0"/>
    <n v="6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n v="1403721345"/>
    <b v="0"/>
    <n v="22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b v="0"/>
    <n v="18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b v="0"/>
    <n v="12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n v="1413065230"/>
    <b v="0"/>
    <n v="44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n v="1403878645"/>
    <b v="0"/>
    <n v="27"/>
    <b v="1"/>
    <s v="theater/plays"/>
    <x v="1"/>
    <x v="6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b v="0"/>
    <n v="38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n v="1399286589"/>
    <b v="0"/>
    <n v="28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b v="0"/>
    <n v="24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n v="1414605776"/>
    <b v="0"/>
    <n v="65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n v="1421964325"/>
    <b v="0"/>
    <n v="46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n v="1405378414"/>
    <b v="0"/>
    <n v="85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n v="1436376146"/>
    <b v="0"/>
    <n v="6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n v="1444747843"/>
    <b v="0"/>
    <n v="165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b v="0"/>
    <n v="17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b v="0"/>
    <n v="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n v="1455063886"/>
    <b v="0"/>
    <n v="1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n v="1405511376"/>
    <n v="1401623376"/>
    <b v="0"/>
    <n v="91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n v="1402049289"/>
    <b v="0"/>
    <n v="6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b v="0"/>
    <n v="18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n v="1466710358"/>
    <b v="0"/>
    <n v="21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n v="1462841990"/>
    <b v="0"/>
    <n v="4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n v="1442536372"/>
    <b v="0"/>
    <n v="78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b v="0"/>
    <n v="26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b v="0"/>
    <n v="14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n v="1478030325"/>
    <b v="0"/>
    <n v="44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b v="0"/>
    <n v="9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n v="1427363645"/>
    <b v="0"/>
    <n v="3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b v="0"/>
    <n v="45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n v="1398283307"/>
    <b v="0"/>
    <n v="56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n v="1458416585"/>
    <b v="0"/>
    <n v="46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b v="0"/>
    <n v="34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n v="1422903563"/>
    <b v="0"/>
    <n v="9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n v="1447594176"/>
    <b v="0"/>
    <n v="4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b v="0"/>
    <n v="1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n v="1421252084"/>
    <b v="0"/>
    <n v="76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b v="0"/>
    <n v="104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n v="1409620903"/>
    <b v="0"/>
    <n v="87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b v="0"/>
    <n v="29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n v="1422983847"/>
    <b v="0"/>
    <n v="51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b v="0"/>
    <n v="12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n v="1404168101"/>
    <b v="0"/>
    <n v="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b v="0"/>
    <n v="2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n v="1452520614"/>
    <b v="0"/>
    <n v="42"/>
    <b v="1"/>
    <s v="theater/plays"/>
    <x v="1"/>
    <x v="6"/>
  </r>
  <r>
    <n v="3433"/>
    <s v="The Dybbuk"/>
    <s v="death&amp;pretzels presents their first Chicago based project:_x000a_The Dybbuk by S. Ansky"/>
    <n v="9500"/>
    <n v="9525"/>
    <n v="100"/>
    <x v="0"/>
    <x v="0"/>
    <s v="USD"/>
    <n v="1402974000"/>
    <n v="1400290255"/>
    <b v="0"/>
    <n v="71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n v="1402391269"/>
    <b v="0"/>
    <n v="168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b v="0"/>
    <n v="19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n v="1406811593"/>
    <b v="0"/>
    <n v="37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b v="0"/>
    <n v="36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n v="1428358567"/>
    <b v="0"/>
    <n v="14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n v="1452030730"/>
    <b v="0"/>
    <n v="18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n v="1403146628"/>
    <b v="0"/>
    <n v="82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n v="1445077121"/>
    <b v="0"/>
    <n v="43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b v="0"/>
    <n v="8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n v="1407674146"/>
    <b v="0"/>
    <n v="4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b v="0"/>
    <n v="2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b v="0"/>
    <n v="3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n v="1421092725"/>
    <b v="0"/>
    <n v="25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n v="108"/>
    <x v="0"/>
    <x v="0"/>
    <s v="USD"/>
    <n v="1458332412"/>
    <n v="1454448012"/>
    <b v="0"/>
    <n v="14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n v="1416192689"/>
    <b v="0"/>
    <n v="45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n v="1465607738"/>
    <b v="0"/>
    <n v="2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b v="0"/>
    <n v="39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n v="1427304127"/>
    <b v="0"/>
    <n v="16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n v="1404141626"/>
    <b v="0"/>
    <n v="37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n v="1465946956"/>
    <b v="0"/>
    <n v="14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n v="1404233159"/>
    <b v="0"/>
    <n v="21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n v="1473789627"/>
    <b v="0"/>
    <n v="69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n v="1404190567"/>
    <b v="0"/>
    <n v="16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n v="1423720740"/>
    <n v="1421081857"/>
    <b v="0"/>
    <n v="55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n v="1420606303"/>
    <b v="0"/>
    <n v="27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n v="1461151860"/>
    <b v="0"/>
    <n v="36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b v="0"/>
    <n v="19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b v="0"/>
    <n v="1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b v="0"/>
    <n v="17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s v="CAD"/>
    <n v="1476158340"/>
    <n v="1472594585"/>
    <b v="0"/>
    <n v="114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n v="1469329637"/>
    <b v="0"/>
    <n v="9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b v="0"/>
    <n v="36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n v="1455928050"/>
    <b v="0"/>
    <n v="61"/>
    <b v="1"/>
    <s v="theater/plays"/>
    <x v="1"/>
    <x v="6"/>
  </r>
  <r>
    <n v="3467"/>
    <s v="Venus in Fur, Los Angeles."/>
    <s v="Venus in Fur, By David Ives."/>
    <n v="3000"/>
    <n v="3030"/>
    <n v="101"/>
    <x v="0"/>
    <x v="0"/>
    <s v="USD"/>
    <n v="1426864032"/>
    <n v="1424275632"/>
    <b v="0"/>
    <n v="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n v="1471976529"/>
    <b v="0"/>
    <n v="17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n v="1459265045"/>
    <b v="0"/>
    <n v="63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b v="0"/>
    <n v="9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n v="1405971690"/>
    <b v="0"/>
    <n v="3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n v="1413432331"/>
    <b v="0"/>
    <n v="23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b v="0"/>
    <n v="33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b v="0"/>
    <n v="3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n v="1412629704"/>
    <b v="0"/>
    <n v="1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b v="0"/>
    <n v="6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n v="1430761243"/>
    <b v="0"/>
    <n v="39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n v="1424296822"/>
    <b v="0"/>
    <n v="57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n v="1400790680"/>
    <b v="0"/>
    <n v="56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n v="1434440227"/>
    <b v="0"/>
    <n v="13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n v="1418709388"/>
    <b v="0"/>
    <n v="9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n v="1402079466"/>
    <b v="0"/>
    <n v="8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n v="1401811381"/>
    <b v="0"/>
    <n v="133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n v="1463422499"/>
    <b v="0"/>
    <n v="44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n v="1451839080"/>
    <b v="0"/>
    <n v="3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n v="1430600401"/>
    <b v="0"/>
    <n v="56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n v="1432593252"/>
    <b v="0"/>
    <n v="66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n v="1427221560"/>
    <b v="0"/>
    <n v="2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n v="1398352531"/>
    <b v="0"/>
    <n v="72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n v="1457982924"/>
    <b v="0"/>
    <n v="27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n v="1430114384"/>
    <b v="0"/>
    <n v="1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n v="1442794397"/>
    <b v="0"/>
    <n v="35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b v="0"/>
    <n v="29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b v="0"/>
    <n v="13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s v="CAD"/>
    <n v="1414862280"/>
    <n v="1412360309"/>
    <b v="0"/>
    <n v="72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n v="1470169166"/>
    <b v="0"/>
    <n v="78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n v="1463852904"/>
    <b v="0"/>
    <n v="49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n v="1459309704"/>
    <b v="0"/>
    <n v="42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n v="1431046325"/>
    <b v="0"/>
    <n v="3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n v="1455919438"/>
    <b v="0"/>
    <n v="42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n v="1439835595"/>
    <b v="0"/>
    <n v="42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n v="1456862924"/>
    <b v="0"/>
    <n v="31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n v="1466767728"/>
    <b v="0"/>
    <n v="38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b v="0"/>
    <n v="8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n v="1398983245"/>
    <b v="0"/>
    <n v="39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n v="1404927440"/>
    <b v="0"/>
    <n v="29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n v="1462140537"/>
    <b v="0"/>
    <n v="72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b v="0"/>
    <n v="15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n v="1415392666"/>
    <b v="0"/>
    <n v="3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n v="1402584846"/>
    <b v="0"/>
    <n v="15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n v="1413406695"/>
    <b v="0"/>
    <n v="1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b v="0"/>
    <n v="17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n v="1400725112"/>
    <b v="0"/>
    <n v="4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b v="0"/>
    <n v="1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n v="1430505171"/>
    <b v="0"/>
    <n v="46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b v="0"/>
    <n v="11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b v="0"/>
    <n v="13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b v="0"/>
    <n v="3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n v="1422886950"/>
    <b v="0"/>
    <n v="28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n v="1441547220"/>
    <n v="1439322412"/>
    <b v="0"/>
    <n v="21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n v="1409388020"/>
    <b v="0"/>
    <n v="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b v="0"/>
    <n v="3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n v="1469871148"/>
    <b v="0"/>
    <n v="8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n v="1409336373"/>
    <b v="0"/>
    <n v="7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b v="0"/>
    <n v="7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b v="0"/>
    <n v="34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n v="1434069205"/>
    <b v="0"/>
    <n v="86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n v="1483012918"/>
    <b v="0"/>
    <n v="37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b v="0"/>
    <n v="18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b v="0"/>
    <n v="22"/>
    <b v="1"/>
    <s v="theater/plays"/>
    <x v="1"/>
    <x v="6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b v="0"/>
    <n v="26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b v="0"/>
    <n v="27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n v="1444673767"/>
    <b v="0"/>
    <n v="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n v="1443711623"/>
    <n v="1440687623"/>
    <b v="0"/>
    <n v="204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n v="1441120910"/>
    <b v="0"/>
    <n v="46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n v="1448040425"/>
    <b v="0"/>
    <n v="17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n v="1413016216"/>
    <b v="0"/>
    <n v="28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n v="1469009140"/>
    <b v="0"/>
    <n v="83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n v="1471543722"/>
    <b v="0"/>
    <n v="1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b v="0"/>
    <n v="8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b v="0"/>
    <n v="32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n v="1404915822"/>
    <b v="0"/>
    <n v="85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s v="EUR"/>
    <n v="1435255659"/>
    <n v="1432663659"/>
    <b v="0"/>
    <n v="29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b v="0"/>
    <n v="24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n v="1426188159"/>
    <b v="0"/>
    <n v="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n v="1426002684"/>
    <b v="0"/>
    <n v="19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n v="1461117201"/>
    <b v="0"/>
    <n v="336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n v="1455230214"/>
    <b v="0"/>
    <n v="13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b v="0"/>
    <n v="42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n v="1459632398"/>
    <b v="0"/>
    <n v="6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n v="1398342170"/>
    <b v="0"/>
    <n v="25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b v="0"/>
    <n v="2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n v="1436575280"/>
    <b v="0"/>
    <n v="104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n v="1421025159"/>
    <b v="0"/>
    <n v="53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b v="0"/>
    <n v="14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n v="1403105724"/>
    <b v="0"/>
    <n v="2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b v="0"/>
    <n v="55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b v="0"/>
    <n v="22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n v="1436408308"/>
    <b v="0"/>
    <n v="24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n v="1429651266"/>
    <b v="0"/>
    <n v="74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n v="1437236378"/>
    <b v="0"/>
    <n v="54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n v="1457115427"/>
    <b v="0"/>
    <n v="31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n v="1467648456"/>
    <b v="0"/>
    <n v="25"/>
    <b v="1"/>
    <s v="theater/plays"/>
    <x v="1"/>
    <x v="6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n v="1440082649"/>
    <b v="0"/>
    <n v="17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n v="1417456208"/>
    <b v="0"/>
    <n v="1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n v="1419423083"/>
    <b v="0"/>
    <n v="3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n v="1431372444"/>
    <b v="0"/>
    <n v="41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b v="0"/>
    <n v="19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n v="1418142696"/>
    <b v="0"/>
    <n v="41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n v="1417593483"/>
    <b v="0"/>
    <n v="2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n v="1412109413"/>
    <b v="0"/>
    <n v="25"/>
    <b v="1"/>
    <s v="theater/plays"/>
    <x v="1"/>
    <x v="6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b v="0"/>
    <n v="9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n v="103"/>
    <x v="0"/>
    <x v="1"/>
    <s v="GBP"/>
    <n v="1415440846"/>
    <n v="1412845246"/>
    <b v="0"/>
    <n v="78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n v="1413326248"/>
    <b v="0"/>
    <n v="45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n v="1468176527"/>
    <b v="0"/>
    <n v="102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b v="0"/>
    <n v="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b v="0"/>
    <n v="27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b v="0"/>
    <n v="3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b v="0"/>
    <n v="14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n v="1421900022"/>
    <b v="0"/>
    <n v="27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b v="0"/>
    <n v="45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b v="0"/>
    <n v="4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n v="1455790405"/>
    <b v="0"/>
    <n v="24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n v="1434180944"/>
    <b v="0"/>
    <n v="112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n v="1416589890"/>
    <b v="0"/>
    <n v="23"/>
    <b v="1"/>
    <s v="theater/plays"/>
    <x v="1"/>
    <x v="6"/>
  </r>
  <r>
    <n v="3586"/>
    <s v="Actors &amp; Musicians who are Blind or Autistic"/>
    <s v="See Theatre In A New Light"/>
    <n v="7500"/>
    <n v="8207"/>
    <n v="109"/>
    <x v="0"/>
    <x v="0"/>
    <s v="USD"/>
    <n v="1474649070"/>
    <n v="1469465070"/>
    <b v="0"/>
    <n v="54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n v="1463144254"/>
    <b v="0"/>
    <n v="2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n v="1428436410"/>
    <b v="0"/>
    <n v="11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n v="1430494347"/>
    <b v="0"/>
    <n v="62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n v="1411200034"/>
    <b v="0"/>
    <n v="7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b v="0"/>
    <n v="18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n v="1418673307"/>
    <b v="0"/>
    <n v="35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n v="1417469639"/>
    <b v="0"/>
    <n v="43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n v="1470792982"/>
    <b v="0"/>
    <n v="36"/>
    <b v="1"/>
    <s v="theater/plays"/>
    <x v="1"/>
    <x v="6"/>
  </r>
  <r>
    <n v="3595"/>
    <s v="The Flu Season"/>
    <s v="A new theatre company staging Will Eno's The Flu Season in Seattle"/>
    <n v="2600"/>
    <n v="3081"/>
    <n v="119"/>
    <x v="0"/>
    <x v="0"/>
    <s v="USD"/>
    <n v="1426229940"/>
    <n v="1423959123"/>
    <b v="0"/>
    <n v="62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s v="CAD"/>
    <n v="1409072982"/>
    <n v="1407258582"/>
    <b v="0"/>
    <n v="15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n v="1455717790"/>
    <b v="0"/>
    <n v="3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n v="1408129822"/>
    <b v="0"/>
    <n v="27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b v="0"/>
    <n v="17"/>
    <b v="1"/>
    <s v="theater/plays"/>
    <x v="1"/>
    <x v="6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b v="0"/>
    <n v="4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n v="1418860682"/>
    <b v="0"/>
    <n v="5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n v="1458336479"/>
    <b v="0"/>
    <n v="49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n v="1444164280"/>
    <b v="0"/>
    <n v="5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n v="1461370956"/>
    <b v="0"/>
    <n v="69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b v="0"/>
    <n v="1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n v="1468593057"/>
    <b v="0"/>
    <n v="64"/>
    <b v="1"/>
    <s v="theater/plays"/>
    <x v="1"/>
    <x v="6"/>
  </r>
  <r>
    <n v="3607"/>
    <s v="E15 at The Pleasance and CPT"/>
    <s v="'E15' is a verbatim project that looks at the story of the Focus E15 Campaign"/>
    <n v="550"/>
    <n v="580"/>
    <n v="105"/>
    <x v="0"/>
    <x v="1"/>
    <s v="GBP"/>
    <n v="1450137600"/>
    <n v="1448924882"/>
    <b v="0"/>
    <n v="2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b v="0"/>
    <n v="27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n v="1456789685"/>
    <b v="0"/>
    <n v="2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n v="1437214936"/>
    <b v="0"/>
    <n v="31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b v="0"/>
    <n v="5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s v="CAD"/>
    <n v="1402334811"/>
    <n v="1401470811"/>
    <b v="0"/>
    <n v="5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b v="0"/>
    <n v="2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n v="1432083616"/>
    <b v="0"/>
    <n v="71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n v="1447164896"/>
    <b v="0"/>
    <n v="72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n v="1424213264"/>
    <b v="0"/>
    <n v="45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n v="1486996729"/>
    <b v="0"/>
    <n v="51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b v="0"/>
    <n v="5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b v="0"/>
    <n v="1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n v="1422916261"/>
    <b v="0"/>
    <n v="19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n v="1473200844"/>
    <b v="0"/>
    <n v="7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n v="1409030371"/>
    <b v="0"/>
    <n v="21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b v="0"/>
    <n v="3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n v="1466793290"/>
    <b v="0"/>
    <n v="39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n v="1433259577"/>
    <b v="0"/>
    <n v="78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n v="1406390457"/>
    <b v="0"/>
    <n v="48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b v="0"/>
    <n v="29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b v="0"/>
    <n v="2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b v="0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b v="0"/>
    <n v="59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b v="0"/>
    <n v="1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s v="USD"/>
    <n v="1479517200"/>
    <n v="1475765867"/>
    <b v="0"/>
    <n v="31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n v="1480219174"/>
    <b v="0"/>
    <n v="18"/>
    <b v="0"/>
    <s v="theater/musical"/>
    <x v="1"/>
    <x v="40"/>
  </r>
  <r>
    <n v="3635"/>
    <s v="Mary's Son"/>
    <s v="Mary's Son is a pop opera about Jesus and the hope he brings to all people."/>
    <n v="3500"/>
    <n v="1276"/>
    <n v="36"/>
    <x v="2"/>
    <x v="0"/>
    <s v="USD"/>
    <n v="1461186676"/>
    <n v="1458594676"/>
    <b v="0"/>
    <n v="1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n v="1420130935"/>
    <n v="1417538935"/>
    <b v="0"/>
    <n v="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n v="7"/>
    <x v="2"/>
    <x v="5"/>
    <s v="CAD"/>
    <n v="1429456132"/>
    <n v="1424275732"/>
    <b v="0"/>
    <n v="2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b v="0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n v="1428691530"/>
    <b v="0"/>
    <n v="3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s v="EUR"/>
    <n v="1448902800"/>
    <n v="1445369727"/>
    <b v="0"/>
    <n v="2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n v="1457413140"/>
    <n v="1454996887"/>
    <b v="0"/>
    <n v="1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n v="1477178238"/>
    <b v="0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n v="5"/>
    <x v="2"/>
    <x v="0"/>
    <s v="USD"/>
    <n v="1434497400"/>
    <n v="1431770802"/>
    <b v="0"/>
    <n v="8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b v="0"/>
    <n v="2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n v="100"/>
    <x v="0"/>
    <x v="0"/>
    <s v="USD"/>
    <n v="1412492445"/>
    <n v="1409900445"/>
    <b v="0"/>
    <n v="7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b v="0"/>
    <n v="8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b v="0"/>
    <n v="17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b v="0"/>
    <n v="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s v="CAD"/>
    <n v="1472097540"/>
    <n v="1471188502"/>
    <b v="0"/>
    <n v="1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n v="1436172207"/>
    <b v="0"/>
    <n v="33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n v="1457690386"/>
    <b v="0"/>
    <n v="38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n v="1434654998"/>
    <b v="0"/>
    <n v="79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s v="CHF"/>
    <n v="1485989940"/>
    <n v="1483393836"/>
    <b v="0"/>
    <n v="46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n v="1462806419"/>
    <b v="0"/>
    <n v="20"/>
    <b v="1"/>
    <s v="theater/plays"/>
    <x v="1"/>
    <x v="6"/>
  </r>
  <r>
    <n v="3658"/>
    <s v="Mr. Marmalade"/>
    <s v="Life is hard when your own imaginary friend can't make time for you."/>
    <n v="1500"/>
    <n v="1510"/>
    <n v="101"/>
    <x v="0"/>
    <x v="0"/>
    <s v="USD"/>
    <n v="1404273540"/>
    <n v="1400272580"/>
    <b v="0"/>
    <n v="2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b v="0"/>
    <n v="13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b v="0"/>
    <n v="22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b v="0"/>
    <n v="36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n v="1425187014"/>
    <b v="0"/>
    <n v="4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b v="0"/>
    <n v="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n v="1464847089"/>
    <b v="0"/>
    <n v="19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s v="EUR"/>
    <n v="1446062040"/>
    <n v="1445109822"/>
    <b v="0"/>
    <n v="14"/>
    <b v="1"/>
    <s v="theater/plays"/>
    <x v="1"/>
    <x v="6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b v="0"/>
    <n v="3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n v="1434669419"/>
    <b v="0"/>
    <n v="58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n v="1435670452"/>
    <b v="0"/>
    <n v="2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n v="1431447137"/>
    <b v="0"/>
    <n v="17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n v="1431951611"/>
    <b v="0"/>
    <n v="1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n v="1404140667"/>
    <b v="0"/>
    <n v="4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n v="1409179384"/>
    <b v="0"/>
    <n v="57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n v="1412233497"/>
    <b v="0"/>
    <n v="114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b v="0"/>
    <n v="31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b v="0"/>
    <n v="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n v="1408995284"/>
    <b v="0"/>
    <n v="16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n v="1402580818"/>
    <b v="0"/>
    <n v="199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n v="1433076298"/>
    <n v="1430052298"/>
    <b v="0"/>
    <n v="31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n v="1401214581"/>
    <b v="0"/>
    <n v="3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n v="1473850434"/>
    <b v="0"/>
    <n v="34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n v="1452008290"/>
    <b v="0"/>
    <n v="18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n v="1399998418"/>
    <b v="0"/>
    <n v="67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n v="1474339696"/>
    <b v="0"/>
    <n v="66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n v="1438575586"/>
    <b v="0"/>
    <n v="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n v="1398348859"/>
    <b v="0"/>
    <n v="126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n v="1439567660"/>
    <b v="0"/>
    <n v="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n v="1401254055"/>
    <b v="0"/>
    <n v="2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n v="1404932004"/>
    <b v="0"/>
    <n v="39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n v="1432410639"/>
    <b v="0"/>
    <n v="6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b v="0"/>
    <n v="31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b v="0"/>
    <n v="274"/>
    <b v="1"/>
    <s v="theater/plays"/>
    <x v="1"/>
    <x v="6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b v="0"/>
    <n v="17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n v="1446352529"/>
    <b v="0"/>
    <n v="14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n v="1461985967"/>
    <b v="0"/>
    <n v="6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n v="1419281610"/>
    <b v="0"/>
    <n v="33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b v="0"/>
    <n v="78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b v="0"/>
    <n v="3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n v="1454354487"/>
    <b v="0"/>
    <n v="136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n v="1410791216"/>
    <b v="0"/>
    <n v="40"/>
    <b v="1"/>
    <s v="theater/plays"/>
    <x v="1"/>
    <x v="6"/>
  </r>
  <r>
    <n v="3700"/>
    <s v="Generations (Senior Project)"/>
    <s v="Help me produce the play I have written for my senior project!"/>
    <n v="500"/>
    <n v="606"/>
    <n v="121"/>
    <x v="0"/>
    <x v="0"/>
    <s v="USD"/>
    <n v="1412092800"/>
    <n v="1409493800"/>
    <b v="0"/>
    <n v="18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n v="1430830793"/>
    <b v="0"/>
    <n v="39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n v="1464958484"/>
    <b v="0"/>
    <n v="21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n v="1467720388"/>
    <b v="0"/>
    <n v="3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n v="1459528394"/>
    <b v="0"/>
    <n v="27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n v="1401714114"/>
    <b v="0"/>
    <n v="35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n v="1409262949"/>
    <b v="0"/>
    <n v="13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b v="0"/>
    <n v="23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b v="0"/>
    <n v="39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n v="1401123546"/>
    <b v="0"/>
    <n v="35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n v="1425908988"/>
    <b v="0"/>
    <n v="27"/>
    <b v="1"/>
    <s v="theater/plays"/>
    <x v="1"/>
    <x v="6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b v="0"/>
    <n v="21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n v="1431230867"/>
    <b v="0"/>
    <n v="10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n v="1463334166"/>
    <b v="0"/>
    <n v="1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n v="1429881667"/>
    <b v="0"/>
    <n v="9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n v="1422834819"/>
    <b v="0"/>
    <n v="27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n v="1450819109"/>
    <b v="0"/>
    <n v="2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n v="1428526049"/>
    <b v="0"/>
    <n v="13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n v="1422465075"/>
    <b v="0"/>
    <n v="46"/>
    <b v="1"/>
    <s v="theater/plays"/>
    <x v="1"/>
    <x v="6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b v="0"/>
    <n v="4"/>
    <b v="1"/>
    <s v="theater/plays"/>
    <x v="1"/>
    <x v="6"/>
  </r>
  <r>
    <n v="3720"/>
    <s v="Lakotas and the American Theatre"/>
    <s v="Breaking the American Indian stereotype in the American Theatre."/>
    <n v="3300"/>
    <n v="3449"/>
    <n v="105"/>
    <x v="0"/>
    <x v="0"/>
    <s v="USD"/>
    <n v="1435881006"/>
    <n v="1433980206"/>
    <b v="0"/>
    <n v="4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n v="1413412084"/>
    <b v="0"/>
    <n v="44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n v="1452614847"/>
    <b v="0"/>
    <n v="35"/>
    <b v="1"/>
    <s v="theater/plays"/>
    <x v="1"/>
    <x v="6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b v="0"/>
    <n v="63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n v="1459856860"/>
    <b v="0"/>
    <n v="89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b v="0"/>
    <n v="15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n v="1459567371"/>
    <b v="0"/>
    <n v="46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n v="1474273294"/>
    <b v="0"/>
    <n v="33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s v="USD"/>
    <n v="1439957176"/>
    <n v="1437365176"/>
    <b v="0"/>
    <n v="31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n v="1427082912"/>
    <n v="1423198512"/>
    <b v="0"/>
    <n v="5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b v="0"/>
    <n v="1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n v="1420860180"/>
    <n v="1418234646"/>
    <b v="0"/>
    <n v="12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s v="EUR"/>
    <n v="1422100800"/>
    <n v="1416932133"/>
    <b v="0"/>
    <n v="4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n v="1432589896"/>
    <n v="1427405896"/>
    <b v="0"/>
    <n v="7"/>
    <b v="0"/>
    <s v="theater/plays"/>
    <x v="1"/>
    <x v="6"/>
  </r>
  <r>
    <n v="3735"/>
    <s v="Women Beware Women"/>
    <s v="Young Actor's taking on a Jacobean tragedy. Family, betrayal, love, lust, sex and death."/>
    <n v="150"/>
    <n v="20"/>
    <n v="13"/>
    <x v="2"/>
    <x v="1"/>
    <s v="GBP"/>
    <n v="1432831089"/>
    <n v="1430239089"/>
    <b v="0"/>
    <n v="2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n v="1427133600"/>
    <n v="1423847093"/>
    <b v="0"/>
    <n v="1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n v="21"/>
    <x v="2"/>
    <x v="0"/>
    <s v="USD"/>
    <n v="1447311540"/>
    <n v="1445358903"/>
    <b v="0"/>
    <n v="4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b v="0"/>
    <n v="6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n v="1468752468"/>
    <n v="1467024468"/>
    <b v="0"/>
    <n v="8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n v="1405217355"/>
    <b v="0"/>
    <n v="14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b v="0"/>
    <n v="4"/>
    <b v="0"/>
    <s v="theater/plays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b v="0"/>
    <n v="1"/>
    <b v="0"/>
    <s v="theater/plays"/>
    <x v="1"/>
    <x v="6"/>
  </r>
  <r>
    <n v="3746"/>
    <s v="Stage Play Production - &quot;I Love You to Death&quot;"/>
    <s v="Generational curses CAN be broken...right?"/>
    <n v="8500"/>
    <n v="202"/>
    <n v="2"/>
    <x v="2"/>
    <x v="0"/>
    <s v="USD"/>
    <n v="1475918439"/>
    <n v="1473326439"/>
    <b v="0"/>
    <n v="1"/>
    <b v="0"/>
    <s v="theater/plays"/>
    <x v="1"/>
    <x v="6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b v="0"/>
    <n v="1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n v="1453827436"/>
    <b v="0"/>
    <n v="52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b v="0"/>
    <n v="7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n v="1421105608"/>
    <b v="0"/>
    <n v="28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n v="1454460673"/>
    <b v="0"/>
    <n v="11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b v="0"/>
    <n v="15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n v="1430768800"/>
    <b v="0"/>
    <n v="3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b v="0"/>
    <n v="27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n v="1458161307"/>
    <b v="0"/>
    <n v="28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n v="1399923198"/>
    <b v="0"/>
    <n v="17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n v="1415737515"/>
    <b v="0"/>
    <n v="50"/>
    <b v="1"/>
    <s v="theater/musical"/>
    <x v="1"/>
    <x v="40"/>
  </r>
  <r>
    <n v="3758"/>
    <s v="Luigi's Ladies"/>
    <s v="LUIGI'S LADIES: an original one-woman musical comedy"/>
    <n v="1500"/>
    <n v="1535"/>
    <n v="102"/>
    <x v="0"/>
    <x v="0"/>
    <s v="USD"/>
    <n v="1400475600"/>
    <n v="1397819938"/>
    <b v="0"/>
    <n v="26"/>
    <b v="1"/>
    <s v="theater/musical"/>
    <x v="1"/>
    <x v="40"/>
  </r>
  <r>
    <n v="3759"/>
    <s v="Pared Down Productions"/>
    <s v="A production company specializing in small-scale musicals"/>
    <n v="4000"/>
    <n v="4409.7700000000004"/>
    <n v="110"/>
    <x v="0"/>
    <x v="0"/>
    <s v="USD"/>
    <n v="1440556553"/>
    <n v="1435372553"/>
    <b v="0"/>
    <n v="88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b v="0"/>
    <n v="91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b v="0"/>
    <n v="3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n v="1436383889"/>
    <b v="0"/>
    <n v="28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b v="0"/>
    <n v="77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b v="0"/>
    <n v="2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n v="1404153482"/>
    <b v="0"/>
    <n v="10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n v="1401336045"/>
    <b v="0"/>
    <n v="96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n v="1423960097"/>
    <b v="0"/>
    <n v="56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n v="1400002090"/>
    <b v="0"/>
    <n v="58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b v="0"/>
    <n v="15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b v="0"/>
    <n v="20"/>
    <b v="1"/>
    <s v="theater/musical"/>
    <x v="1"/>
    <x v="40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b v="0"/>
    <n v="38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n v="1478616506"/>
    <b v="0"/>
    <n v="33"/>
    <b v="1"/>
    <s v="theater/musical"/>
    <x v="1"/>
    <x v="40"/>
  </r>
  <r>
    <n v="3773"/>
    <s v="Dundee: A Hip-Hopera"/>
    <s v="A dramatic hip-hopera, inspired from monologues written by the performers."/>
    <n v="5000"/>
    <n v="5410"/>
    <n v="108"/>
    <x v="0"/>
    <x v="0"/>
    <s v="USD"/>
    <n v="1479175680"/>
    <n v="1476317247"/>
    <b v="0"/>
    <n v="57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b v="0"/>
    <n v="25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n v="1426199843"/>
    <b v="0"/>
    <n v="14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n v="1403599778"/>
    <b v="0"/>
    <n v="94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n v="1409884821"/>
    <b v="0"/>
    <n v="59"/>
    <b v="1"/>
    <s v="theater/musical"/>
    <x v="1"/>
    <x v="40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b v="0"/>
    <n v="36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b v="0"/>
    <n v="115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b v="0"/>
    <n v="3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n v="1408050685"/>
    <b v="0"/>
    <n v="52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n v="1466887297"/>
    <b v="0"/>
    <n v="2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n v="1455938520"/>
    <b v="0"/>
    <n v="2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b v="0"/>
    <n v="1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n v="1467040769"/>
    <b v="0"/>
    <n v="3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b v="0"/>
    <n v="71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n v="1434113406"/>
    <b v="0"/>
    <n v="1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n v="1448469719"/>
    <b v="0"/>
    <n v="1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s v="GBP"/>
    <n v="1434395418"/>
    <n v="1431630618"/>
    <b v="0"/>
    <n v="4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n v="0"/>
    <x v="2"/>
    <x v="0"/>
    <s v="USD"/>
    <n v="1436957022"/>
    <n v="1434365022"/>
    <b v="0"/>
    <n v="2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n v="1416954729"/>
    <b v="0"/>
    <n v="2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b v="0"/>
    <n v="1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n v="1437042490"/>
    <b v="0"/>
    <n v="2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b v="0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n v="1426972165"/>
    <b v="0"/>
    <n v="37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n v="1405099248"/>
    <b v="0"/>
    <n v="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b v="0"/>
    <n v="4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b v="0"/>
    <n v="1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n v="1420215216"/>
    <n v="1417536816"/>
    <b v="0"/>
    <n v="9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n v="20"/>
    <x v="2"/>
    <x v="0"/>
    <s v="USD"/>
    <n v="1457133568"/>
    <n v="1454541568"/>
    <b v="0"/>
    <n v="4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b v="0"/>
    <n v="2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n v="1402294381"/>
    <b v="0"/>
    <n v="1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n v="1428097739"/>
    <n v="1427492939"/>
    <b v="0"/>
    <n v="9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b v="0"/>
    <n v="2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n v="1402403907"/>
    <b v="0"/>
    <n v="38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n v="1424377358"/>
    <b v="0"/>
    <n v="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b v="0"/>
    <n v="19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n v="1429120908"/>
    <b v="0"/>
    <n v="11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b v="0"/>
    <n v="27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n v="1424727712"/>
    <b v="0"/>
    <n v="34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b v="0"/>
    <n v="2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n v="1403022823"/>
    <b v="0"/>
    <n v="3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n v="1444236216"/>
    <b v="0"/>
    <n v="2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b v="0"/>
    <n v="1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n v="1435554104"/>
    <b v="0"/>
    <n v="26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n v="1433518717"/>
    <b v="0"/>
    <n v="2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n v="1449116407"/>
    <b v="0"/>
    <n v="4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b v="0"/>
    <n v="76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b v="0"/>
    <n v="4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b v="0"/>
    <n v="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n v="1432690814"/>
    <b v="0"/>
    <n v="49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n v="1428401394"/>
    <b v="0"/>
    <n v="26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n v="1422656201"/>
    <b v="0"/>
    <n v="65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b v="0"/>
    <n v="2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n v="1470948371"/>
    <b v="0"/>
    <n v="8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b v="0"/>
    <n v="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b v="0"/>
    <n v="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n v="1452048335"/>
    <b v="0"/>
    <n v="9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n v="1416516972"/>
    <b v="0"/>
    <n v="2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b v="0"/>
    <n v="57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b v="0"/>
    <n v="8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n v="1467497652"/>
    <b v="0"/>
    <n v="14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n v="102"/>
    <x v="0"/>
    <x v="1"/>
    <s v="GBP"/>
    <n v="1435947758"/>
    <n v="1432837358"/>
    <b v="0"/>
    <n v="17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n v="1429722209"/>
    <b v="0"/>
    <n v="10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n v="1433042724"/>
    <b v="0"/>
    <n v="32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b v="0"/>
    <n v="3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n v="1400698287"/>
    <b v="1"/>
    <n v="34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n v="1399809052"/>
    <n v="1397217052"/>
    <b v="1"/>
    <n v="23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n v="1399427064"/>
    <b v="1"/>
    <n v="19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n v="1401778740"/>
    <n v="1399474134"/>
    <b v="1"/>
    <n v="50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n v="1441119774"/>
    <b v="1"/>
    <n v="12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s v="USD"/>
    <n v="1412405940"/>
    <n v="1409721542"/>
    <b v="1"/>
    <n v="8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s v="USD"/>
    <n v="1437283391"/>
    <n v="1433395391"/>
    <b v="1"/>
    <n v="9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n v="1442604989"/>
    <b v="1"/>
    <n v="43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b v="1"/>
    <n v="28"/>
    <b v="0"/>
    <s v="theater/plays"/>
    <x v="1"/>
    <x v="6"/>
  </r>
  <r>
    <n v="3850"/>
    <s v="The Vagina Monologues 2015"/>
    <s v="V-Day is a global activist movement to end violence against women and girls."/>
    <n v="1000"/>
    <n v="38"/>
    <n v="4"/>
    <x v="2"/>
    <x v="0"/>
    <s v="USD"/>
    <n v="1420081143"/>
    <n v="1417489143"/>
    <b v="1"/>
    <n v="4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n v="34"/>
    <x v="2"/>
    <x v="1"/>
    <s v="GBP"/>
    <n v="1437129179"/>
    <n v="1434537179"/>
    <b v="1"/>
    <n v="24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n v="1425270876"/>
    <b v="0"/>
    <n v="2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b v="0"/>
    <n v="2"/>
    <b v="0"/>
    <s v="theater/plays"/>
    <x v="1"/>
    <x v="6"/>
  </r>
  <r>
    <n v="3854"/>
    <s v="The Case Of Soghomon Tehlirian"/>
    <s v="A play dedicated to the 100th anniversary of the Armenian Genocide."/>
    <n v="11000"/>
    <n v="1788"/>
    <n v="16"/>
    <x v="2"/>
    <x v="0"/>
    <s v="USD"/>
    <n v="1431206058"/>
    <n v="1428614058"/>
    <b v="0"/>
    <n v="2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n v="1427408271"/>
    <n v="1424819871"/>
    <b v="0"/>
    <n v="1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b v="0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n v="1406913120"/>
    <n v="1404927690"/>
    <b v="0"/>
    <n v="4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b v="0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b v="0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n v="1405266710"/>
    <b v="0"/>
    <n v="13"/>
    <b v="0"/>
    <s v="theater/plays"/>
    <x v="1"/>
    <x v="6"/>
  </r>
  <r>
    <n v="3861"/>
    <s v="READY OR NOT HERE I COME"/>
    <s v="THE COMING OF THE LORD!"/>
    <n v="2000"/>
    <n v="100"/>
    <n v="5"/>
    <x v="2"/>
    <x v="0"/>
    <s v="USD"/>
    <n v="1415828820"/>
    <n v="1412258977"/>
    <b v="0"/>
    <n v="1"/>
    <b v="0"/>
    <s v="theater/plays"/>
    <x v="1"/>
    <x v="6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b v="0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n v="1447799054"/>
    <n v="1445203454"/>
    <b v="0"/>
    <n v="3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s v="CAD"/>
    <n v="1409376600"/>
    <n v="1405957098"/>
    <b v="0"/>
    <n v="14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n v="1"/>
    <x v="2"/>
    <x v="0"/>
    <s v="USD"/>
    <n v="1458703740"/>
    <n v="1454453021"/>
    <b v="0"/>
    <n v="2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n v="1466278339"/>
    <n v="1463686339"/>
    <b v="0"/>
    <n v="5"/>
    <b v="0"/>
    <s v="theater/plays"/>
    <x v="1"/>
    <x v="6"/>
  </r>
  <r>
    <n v="3868"/>
    <s v="1000 words (Canceled)"/>
    <s v="New collection of music by Scott Evan Davis!"/>
    <n v="5000"/>
    <n v="10"/>
    <n v="0"/>
    <x v="1"/>
    <x v="1"/>
    <s v="GBP"/>
    <n v="1410191405"/>
    <n v="1408031405"/>
    <b v="0"/>
    <n v="1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n v="1426302660"/>
    <n v="1423761792"/>
    <b v="0"/>
    <n v="15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b v="0"/>
    <n v="1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n v="1485629050"/>
    <b v="0"/>
    <n v="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n v="1451833128"/>
    <b v="0"/>
    <n v="4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b v="0"/>
    <n v="1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n v="1433014746"/>
    <b v="0"/>
    <n v="1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n v="1403724820"/>
    <b v="0"/>
    <n v="17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b v="0"/>
    <n v="1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b v="0"/>
    <s v="theater/musical"/>
    <x v="1"/>
    <x v="40"/>
  </r>
  <r>
    <n v="3886"/>
    <s v="a (Canceled)"/>
    <n v="1"/>
    <n v="10000"/>
    <n v="0"/>
    <n v="0"/>
    <x v="1"/>
    <x v="2"/>
    <s v="AUD"/>
    <n v="1418275702"/>
    <n v="1415683702"/>
    <b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n v="1426538129"/>
    <b v="0"/>
    <n v="2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n v="1488114358"/>
    <n v="1485522358"/>
    <b v="0"/>
    <n v="14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n v="1420413960"/>
    <n v="1417651630"/>
    <b v="0"/>
    <n v="9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n v="1434478344"/>
    <b v="0"/>
    <n v="8"/>
    <b v="0"/>
    <s v="theater/plays"/>
    <x v="1"/>
    <x v="6"/>
  </r>
  <r>
    <n v="3891"/>
    <s v="Out of the Box: A Mime Story"/>
    <s v="A comedy about a mime who dreams of becoming a stand up comedian."/>
    <n v="800"/>
    <n v="260"/>
    <n v="33"/>
    <x v="2"/>
    <x v="0"/>
    <s v="USD"/>
    <n v="1427086740"/>
    <n v="1424488244"/>
    <b v="0"/>
    <n v="7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n v="1400600840"/>
    <b v="0"/>
    <n v="84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n v="1481000340"/>
    <n v="1478386812"/>
    <b v="0"/>
    <n v="11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b v="0"/>
    <n v="1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s v="USD"/>
    <n v="1402979778"/>
    <n v="1401770178"/>
    <b v="0"/>
    <n v="4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s v="NZD"/>
    <n v="1420750683"/>
    <n v="1418158683"/>
    <b v="0"/>
    <n v="1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n v="1436355270"/>
    <b v="0"/>
    <n v="16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n v="1407868561"/>
    <n v="1406140561"/>
    <b v="0"/>
    <n v="2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s v="USD"/>
    <n v="1433988791"/>
    <n v="1431396791"/>
    <b v="0"/>
    <n v="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n v="1447098599"/>
    <b v="0"/>
    <n v="1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n v="1479125642"/>
    <n v="1476962042"/>
    <b v="0"/>
    <n v="31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b v="0"/>
    <n v="2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n v="1430405903"/>
    <b v="0"/>
    <n v="7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n v="1435325100"/>
    <n v="1432072893"/>
    <b v="0"/>
    <n v="16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n v="1414354080"/>
    <n v="1411587606"/>
    <b v="0"/>
    <n v="4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n v="1406603696"/>
    <n v="1405307696"/>
    <b v="0"/>
    <n v="4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n v="1407832642"/>
    <b v="0"/>
    <n v="4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n v="1441649397"/>
    <n v="1439057397"/>
    <b v="0"/>
    <n v="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s v="USD"/>
    <n v="1417033777"/>
    <n v="1414438177"/>
    <b v="0"/>
    <n v="3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b v="0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b v="0"/>
    <n v="7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n v="1429558756"/>
    <b v="0"/>
    <n v="2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n v="1462232309"/>
    <b v="0"/>
    <n v="1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n v="1407847161"/>
    <b v="0"/>
    <n v="1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n v="1406131023"/>
    <b v="0"/>
    <n v="3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s v="GBP"/>
    <n v="1453075200"/>
    <n v="1450628773"/>
    <b v="0"/>
    <n v="3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n v="1479032260"/>
    <n v="1476436660"/>
    <b v="0"/>
    <n v="3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n v="1421432810"/>
    <b v="0"/>
    <n v="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b v="0"/>
    <n v="17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n v="1403823722"/>
    <n v="1401231722"/>
    <b v="0"/>
    <n v="4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b v="0"/>
    <n v="3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n v="1417053748"/>
    <b v="0"/>
    <n v="1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b v="0"/>
    <n v="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b v="0"/>
    <n v="7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n v="1474228265"/>
    <n v="1471636265"/>
    <b v="0"/>
    <n v="1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b v="0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n v="1466205262"/>
    <b v="0"/>
    <n v="12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b v="0"/>
    <n v="12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n v="1438789546"/>
    <b v="0"/>
    <n v="23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n v="1468249760"/>
    <n v="1465830560"/>
    <b v="0"/>
    <n v="1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n v="1435441454"/>
    <n v="1432763054"/>
    <b v="0"/>
    <n v="5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n v="1412328979"/>
    <b v="0"/>
    <n v="1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n v="1416311351"/>
    <b v="0"/>
    <n v="2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n v="1414505137"/>
    <b v="0"/>
    <n v="2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n v="1446483000"/>
    <n v="1443811268"/>
    <b v="0"/>
    <n v="13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n v="1429125268"/>
    <b v="0"/>
    <n v="1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n v="3"/>
    <x v="2"/>
    <x v="0"/>
    <s v="USD"/>
    <n v="1425110400"/>
    <n v="1422388822"/>
    <b v="0"/>
    <n v="5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n v="1475378744"/>
    <n v="1472786744"/>
    <b v="0"/>
    <n v="2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n v="1421031221"/>
    <b v="0"/>
    <n v="32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n v="1460140500"/>
    <n v="1457628680"/>
    <b v="0"/>
    <n v="1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b v="0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n v="1440701890"/>
    <b v="0"/>
    <n v="1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n v="1448745741"/>
    <n v="1446150141"/>
    <b v="0"/>
    <n v="8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b v="0"/>
    <n v="1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n v="1406988000"/>
    <n v="1403822912"/>
    <b v="0"/>
    <n v="1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n v="1409338556"/>
    <b v="0"/>
    <n v="1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n v="1449260256"/>
    <b v="0"/>
    <n v="4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n v="1397683410"/>
    <b v="0"/>
    <n v="2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n v="1448722494"/>
    <n v="1446562494"/>
    <b v="0"/>
    <n v="3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n v="1429460386"/>
    <n v="1424279986"/>
    <b v="0"/>
    <n v="3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n v="1460608780"/>
    <n v="1455428380"/>
    <b v="0"/>
    <n v="4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n v="1406170740"/>
    <n v="1402506278"/>
    <b v="0"/>
    <n v="2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n v="1488783507"/>
    <n v="1486191507"/>
    <b v="0"/>
    <n v="1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n v="1463945673"/>
    <n v="1458761673"/>
    <b v="0"/>
    <n v="1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n v="1471638646"/>
    <b v="0"/>
    <n v="6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n v="1458333811"/>
    <b v="0"/>
    <n v="2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b v="0"/>
    <n v="6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n v="21"/>
    <x v="2"/>
    <x v="0"/>
    <s v="USD"/>
    <n v="1423186634"/>
    <n v="1418002634"/>
    <b v="0"/>
    <n v="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n v="1462766400"/>
    <n v="1460219110"/>
    <b v="0"/>
    <n v="37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b v="0"/>
    <n v="11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n v="1405024561"/>
    <b v="0"/>
    <n v="1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n v="1466621732"/>
    <b v="0"/>
    <n v="6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n v="1422717953"/>
    <n v="1417533953"/>
    <b v="0"/>
    <n v="8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n v="1427659200"/>
    <n v="1425678057"/>
    <b v="0"/>
    <n v="6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b v="0"/>
    <n v="7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n v="4"/>
    <x v="2"/>
    <x v="0"/>
    <s v="USD"/>
    <n v="1468729149"/>
    <n v="1463545149"/>
    <b v="0"/>
    <n v="7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b v="0"/>
    <n v="5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n v="1397854356"/>
    <b v="0"/>
    <n v="46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n v="1415404800"/>
    <n v="1412809644"/>
    <b v="0"/>
    <n v="1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n v="1456002300"/>
    <n v="1454173120"/>
    <b v="0"/>
    <n v="19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n v="1460034594"/>
    <b v="0"/>
    <n v="13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n v="38"/>
    <x v="2"/>
    <x v="1"/>
    <s v="GBP"/>
    <n v="1400278290"/>
    <n v="1399414290"/>
    <b v="0"/>
    <n v="13"/>
    <b v="0"/>
    <s v="theater/plays"/>
    <x v="1"/>
    <x v="6"/>
  </r>
  <r>
    <n v="3988"/>
    <s v="Folk-Tales: What Stories Do Your Folks Tell?"/>
    <s v="An evening of of stories based both in myth and truth."/>
    <n v="1500"/>
    <n v="32"/>
    <n v="2"/>
    <x v="2"/>
    <x v="0"/>
    <s v="USD"/>
    <n v="1440813413"/>
    <n v="1439517413"/>
    <b v="0"/>
    <n v="4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n v="1456934893"/>
    <n v="1454342893"/>
    <b v="0"/>
    <n v="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b v="0"/>
    <n v="1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n v="1449876859"/>
    <n v="1444689259"/>
    <b v="0"/>
    <n v="9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b v="0"/>
    <n v="1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n v="1403169690"/>
    <b v="0"/>
    <n v="1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b v="0"/>
    <n v="4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n v="1416499440"/>
    <n v="1415341464"/>
    <b v="0"/>
    <n v="17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n v="57"/>
    <x v="2"/>
    <x v="0"/>
    <s v="USD"/>
    <n v="1427580426"/>
    <n v="1424992026"/>
    <b v="0"/>
    <n v="12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n v="1409514709"/>
    <n v="1406058798"/>
    <b v="0"/>
    <n v="14"/>
    <b v="0"/>
    <s v="theater/plays"/>
    <x v="1"/>
    <x v="6"/>
  </r>
  <r>
    <n v="4000"/>
    <s v="The Escorts"/>
    <s v="An Enticing Trip into the World of Assisted Dying"/>
    <n v="8000"/>
    <n v="10"/>
    <n v="0"/>
    <x v="2"/>
    <x v="0"/>
    <s v="USD"/>
    <n v="1462631358"/>
    <n v="1457450958"/>
    <b v="0"/>
    <n v="1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n v="1486681708"/>
    <b v="0"/>
    <n v="1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n v="1411779761"/>
    <n v="1409187761"/>
    <b v="0"/>
    <n v="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n v="1424009147"/>
    <n v="1421417147"/>
    <b v="0"/>
    <n v="2"/>
    <b v="0"/>
    <s v="theater/plays"/>
    <x v="1"/>
    <x v="6"/>
  </r>
  <r>
    <n v="4004"/>
    <s v="South Florida Tours"/>
    <s v="Help Launch The Queen Into South Florida!"/>
    <n v="500"/>
    <n v="1"/>
    <n v="0"/>
    <x v="2"/>
    <x v="0"/>
    <s v="USD"/>
    <n v="1412740457"/>
    <n v="1410148457"/>
    <b v="0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n v="1413832985"/>
    <n v="1408648985"/>
    <b v="0"/>
    <n v="2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b v="0"/>
    <n v="1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n v="1406572381"/>
    <b v="0"/>
    <n v="1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b v="0"/>
    <n v="4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n v="1410281360"/>
    <n v="1406825360"/>
    <b v="0"/>
    <n v="3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s v="USD"/>
    <n v="1414348166"/>
    <n v="1412879366"/>
    <b v="0"/>
    <n v="38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n v="1422450278"/>
    <n v="1419858278"/>
    <b v="0"/>
    <n v="4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n v="1424070823"/>
    <n v="1421478823"/>
    <b v="0"/>
    <n v="2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b v="0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b v="0"/>
    <n v="7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n v="1407254874"/>
    <b v="0"/>
    <n v="2"/>
    <b v="0"/>
    <s v="theater/plays"/>
    <x v="1"/>
    <x v="6"/>
  </r>
  <r>
    <n v="4018"/>
    <s v="Time Please Fringe"/>
    <s v="Funding for a production of Time Please at the Brighton Fringe 2017... and beyond."/>
    <n v="1500"/>
    <n v="130"/>
    <n v="9"/>
    <x v="2"/>
    <x v="1"/>
    <s v="GBP"/>
    <n v="1475877108"/>
    <n v="1473285108"/>
    <b v="0"/>
    <n v="4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n v="1460737680"/>
    <n v="1455725596"/>
    <b v="0"/>
    <n v="4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n v="1427168099"/>
    <n v="1424579699"/>
    <b v="0"/>
    <n v="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n v="1"/>
    <x v="2"/>
    <x v="0"/>
    <s v="USD"/>
    <n v="1414360358"/>
    <n v="1409176358"/>
    <b v="0"/>
    <n v="2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n v="70"/>
    <x v="2"/>
    <x v="0"/>
    <s v="USD"/>
    <n v="1422759240"/>
    <n v="1418824867"/>
    <b v="0"/>
    <n v="197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n v="1441037097"/>
    <n v="1438445097"/>
    <b v="0"/>
    <n v="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b v="0"/>
    <n v="4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n v="1487811600"/>
    <n v="1486077481"/>
    <b v="0"/>
    <n v="7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n v="1402007500"/>
    <n v="1399415500"/>
    <b v="0"/>
    <n v="1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b v="0"/>
    <n v="6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n v="1450211116"/>
    <n v="1445023516"/>
    <b v="0"/>
    <n v="7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n v="1475398800"/>
    <n v="1472711224"/>
    <b v="0"/>
    <n v="9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n v="1428097450"/>
    <n v="1425509050"/>
    <b v="0"/>
    <n v="2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n v="37"/>
    <x v="2"/>
    <x v="0"/>
    <s v="USD"/>
    <n v="1413925887"/>
    <n v="1411333887"/>
    <b v="0"/>
    <n v="25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n v="1402784964"/>
    <b v="0"/>
    <n v="1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n v="1464099900"/>
    <n v="1462585315"/>
    <b v="0"/>
    <n v="2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b v="0"/>
    <n v="4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b v="0"/>
    <n v="5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n v="1437188400"/>
    <n v="1432100004"/>
    <b v="0"/>
    <n v="2"/>
    <b v="0"/>
    <s v="theater/plays"/>
    <x v="1"/>
    <x v="6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n v="1467976954"/>
    <b v="0"/>
    <n v="2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n v="1419213664"/>
    <b v="0"/>
    <n v="3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n v="1428642000"/>
    <n v="1426050982"/>
    <b v="0"/>
    <n v="4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b v="0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n v="1413992210"/>
    <n v="1411400210"/>
    <b v="0"/>
    <n v="12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n v="1420938000"/>
    <n v="1418862743"/>
    <b v="0"/>
    <n v="4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n v="1457352787"/>
    <b v="0"/>
    <n v="9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n v="1434322815"/>
    <b v="0"/>
    <n v="1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n v="1411485391"/>
    <b v="0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n v="1408050316"/>
    <b v="0"/>
    <n v="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b v="0"/>
    <n v="2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n v="1400600031"/>
    <b v="0"/>
    <n v="21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b v="0"/>
    <n v="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n v="1446506080"/>
    <b v="0"/>
    <n v="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n v="1459483140"/>
    <n v="1458178044"/>
    <b v="0"/>
    <n v="4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s v="CAD"/>
    <n v="1410836400"/>
    <n v="1408116152"/>
    <b v="0"/>
    <n v="7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s v="CAD"/>
    <n v="1403539200"/>
    <n v="1400604056"/>
    <b v="0"/>
    <n v="5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n v="1467481468"/>
    <n v="1464889468"/>
    <b v="0"/>
    <n v="3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n v="1403886084"/>
    <n v="1401294084"/>
    <b v="0"/>
    <n v="9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s v="AUD"/>
    <n v="1430316426"/>
    <n v="1427724426"/>
    <b v="0"/>
    <n v="6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n v="1"/>
    <x v="2"/>
    <x v="0"/>
    <s v="USD"/>
    <n v="1407883811"/>
    <n v="1405291811"/>
    <b v="0"/>
    <n v="4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n v="1461027388"/>
    <b v="0"/>
    <n v="1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n v="1443408550"/>
    <n v="1439952550"/>
    <b v="0"/>
    <n v="17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b v="0"/>
    <n v="1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s v="GBP"/>
    <n v="1425124800"/>
    <n v="1421596356"/>
    <b v="0"/>
    <n v="13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n v="17"/>
    <x v="2"/>
    <x v="0"/>
    <s v="USD"/>
    <n v="1425178800"/>
    <n v="1422374420"/>
    <b v="0"/>
    <n v="6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n v="1403462111"/>
    <b v="0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n v="1431144000"/>
    <n v="1426407426"/>
    <b v="0"/>
    <n v="2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n v="1446732975"/>
    <n v="1444137375"/>
    <b v="0"/>
    <n v="21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n v="1404149280"/>
    <n v="1400547969"/>
    <b v="0"/>
    <n v="13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n v="1479747794"/>
    <b v="0"/>
    <n v="6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n v="1463783521"/>
    <b v="0"/>
    <n v="1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n v="1425819425"/>
    <n v="1423231025"/>
    <b v="0"/>
    <n v="12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b v="0"/>
    <n v="2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n v="1450203416"/>
    <b v="0"/>
    <n v="6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n v="1473416906"/>
    <b v="0"/>
    <n v="1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n v="1424701775"/>
    <b v="0"/>
    <n v="1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n v="1448078400"/>
    <n v="1445985299"/>
    <b v="0"/>
    <n v="5"/>
    <b v="0"/>
    <s v="theater/plays"/>
    <x v="1"/>
    <x v="6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n v="1421403960"/>
    <n v="1418827324"/>
    <b v="0"/>
    <n v="3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n v="1430242488"/>
    <b v="0"/>
    <n v="8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n v="1438959600"/>
    <n v="1437754137"/>
    <b v="0"/>
    <n v="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n v="1418818151"/>
    <b v="0"/>
    <n v="8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b v="0"/>
    <n v="1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n v="1440272093"/>
    <n v="1435088093"/>
    <b v="0"/>
    <n v="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n v="1413953940"/>
    <n v="1410141900"/>
    <b v="0"/>
    <n v="8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n v="3"/>
    <x v="2"/>
    <x v="14"/>
    <s v="MXN"/>
    <n v="1482108350"/>
    <n v="1479516350"/>
    <b v="0"/>
    <n v="1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n v="1488271860"/>
    <n v="1484484219"/>
    <b v="0"/>
    <n v="5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n v="1472847873"/>
    <n v="1468959873"/>
    <b v="0"/>
    <n v="1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n v="27"/>
    <x v="2"/>
    <x v="0"/>
    <s v="USD"/>
    <n v="1463343673"/>
    <n v="1460751673"/>
    <b v="0"/>
    <n v="6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b v="0"/>
    <n v="6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s v="AUD"/>
    <n v="1477550434"/>
    <n v="1474958434"/>
    <b v="0"/>
    <n v="14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b v="0"/>
    <n v="6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n v="1424221866"/>
    <b v="0"/>
    <n v="33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s v="USD"/>
    <n v="1411596001"/>
    <n v="1409608801"/>
    <b v="0"/>
    <n v="4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b v="0"/>
    <n v="1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n v="1469113351"/>
    <n v="1463929351"/>
    <b v="0"/>
    <n v="6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s v="USD"/>
    <n v="1424747740"/>
    <n v="1422155740"/>
    <b v="0"/>
    <n v="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b v="0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n v="1450619123"/>
    <b v="0"/>
    <n v="3"/>
    <b v="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n v="1434931811"/>
    <b v="0"/>
    <n v="182"/>
    <b v="1"/>
    <s v="film &amp; video/television"/>
    <x v="0"/>
    <s v="television"/>
    <x v="0"/>
    <d v="2015-07-23T03:00:00"/>
  </r>
  <r>
    <n v="1"/>
    <s v="FannibalFest Fan Convention"/>
    <s v="A Hannibal TV Show Fan Convention and Art Collective"/>
    <n v="10275"/>
    <n v="14653"/>
    <n v="143"/>
    <x v="0"/>
    <x v="0"/>
    <s v="USD"/>
    <n v="1488464683"/>
    <n v="1485872683"/>
    <b v="0"/>
    <n v="79"/>
    <b v="1"/>
    <s v="film &amp; video/television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b v="0"/>
    <n v="35"/>
    <b v="1"/>
    <s v="film &amp; video/television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n v="1404822107"/>
    <b v="0"/>
    <n v="150"/>
    <b v="1"/>
    <s v="film &amp; video/television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b v="0"/>
    <n v="284"/>
    <b v="1"/>
    <s v="film &amp; video/television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n v="1468362207"/>
    <b v="0"/>
    <n v="47"/>
    <b v="1"/>
    <s v="film &amp; video/television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n v="1401846250"/>
    <b v="0"/>
    <n v="58"/>
    <b v="1"/>
    <s v="film &amp; video/television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n v="1464224867"/>
    <b v="0"/>
    <n v="57"/>
    <b v="1"/>
    <s v="film &amp; video/television"/>
    <x v="0"/>
    <s v="television"/>
    <x v="7"/>
    <d v="2016-07-05T01:07:47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b v="0"/>
    <n v="12"/>
    <b v="1"/>
    <s v="film &amp; video/television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b v="0"/>
    <n v="20"/>
    <b v="1"/>
    <s v="film &amp; video/television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n v="1400636279"/>
    <b v="0"/>
    <n v="19"/>
    <b v="1"/>
    <s v="film &amp; video/television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n v="1469126462"/>
    <b v="0"/>
    <n v="75"/>
    <b v="1"/>
    <s v="film &amp; video/television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n v="1401642425"/>
    <b v="0"/>
    <n v="827"/>
    <b v="1"/>
    <s v="film &amp; video/television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b v="0"/>
    <n v="51"/>
    <b v="1"/>
    <s v="film &amp; video/television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n v="101"/>
    <x v="0"/>
    <x v="2"/>
    <s v="AUD"/>
    <n v="1405259940"/>
    <n v="1403051888"/>
    <b v="0"/>
    <n v="41"/>
    <b v="1"/>
    <s v="film &amp; video/television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s v="EUR"/>
    <n v="1443384840"/>
    <n v="1441790658"/>
    <b v="0"/>
    <n v="98"/>
    <b v="1"/>
    <s v="film &amp; video/television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n v="1398971211"/>
    <b v="0"/>
    <n v="70"/>
    <b v="1"/>
    <s v="film &amp; video/television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n v="1412530422"/>
    <b v="0"/>
    <n v="36"/>
    <b v="1"/>
    <s v="film &amp; video/television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n v="1408366856"/>
    <b v="0"/>
    <n v="342"/>
    <b v="1"/>
    <s v="film &amp; video/television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n v="1434828934"/>
    <b v="0"/>
    <n v="22"/>
    <b v="1"/>
    <s v="film &amp; video/television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n v="1436983912"/>
    <b v="0"/>
    <n v="25"/>
    <b v="1"/>
    <s v="film &amp; video/television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n v="1409151789"/>
    <b v="0"/>
    <n v="101"/>
    <b v="1"/>
    <s v="film &amp; video/television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n v="117"/>
    <x v="0"/>
    <x v="0"/>
    <s v="USD"/>
    <n v="1420099140"/>
    <n v="1418766740"/>
    <b v="0"/>
    <n v="8"/>
    <b v="1"/>
    <s v="film &amp; video/television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n v="1428086501"/>
    <b v="0"/>
    <n v="23"/>
    <b v="1"/>
    <s v="film &amp; video/television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n v="109"/>
    <x v="0"/>
    <x v="0"/>
    <s v="USD"/>
    <n v="1442345940"/>
    <n v="1439494863"/>
    <b v="0"/>
    <n v="574"/>
    <b v="1"/>
    <s v="film &amp; video/television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n v="1447115761"/>
    <b v="0"/>
    <n v="14"/>
    <b v="1"/>
    <s v="film &amp; video/television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n v="1404822144"/>
    <b v="0"/>
    <n v="19"/>
    <b v="1"/>
    <s v="film &amp; video/television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s v="NZD"/>
    <n v="1416113833"/>
    <n v="1413518233"/>
    <b v="0"/>
    <n v="150"/>
    <b v="1"/>
    <s v="film &amp; video/television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n v="1447715284"/>
    <b v="0"/>
    <n v="71"/>
    <b v="1"/>
    <s v="film &amp; video/television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n v="1403453368"/>
    <b v="0"/>
    <n v="117"/>
    <b v="1"/>
    <s v="film &amp; video/television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n v="1406012515"/>
    <b v="0"/>
    <n v="53"/>
    <b v="1"/>
    <s v="film &amp; video/television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b v="0"/>
    <n v="1"/>
    <b v="1"/>
    <s v="film &amp; video/television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n v="1459523017"/>
    <b v="0"/>
    <n v="89"/>
    <b v="1"/>
    <s v="film &amp; video/television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n v="1444405901"/>
    <b v="0"/>
    <n v="64"/>
    <b v="1"/>
    <s v="film &amp; video/television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n v="1405928601"/>
    <b v="0"/>
    <n v="68"/>
    <b v="1"/>
    <s v="film &amp; video/television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n v="1428130814"/>
    <b v="0"/>
    <n v="28"/>
    <b v="1"/>
    <s v="film &amp; video/television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n v="142"/>
    <x v="0"/>
    <x v="0"/>
    <s v="USD"/>
    <n v="1428128525"/>
    <n v="1425540125"/>
    <b v="0"/>
    <n v="44"/>
    <b v="1"/>
    <s v="film &amp; video/television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n v="1422463079"/>
    <b v="0"/>
    <n v="253"/>
    <b v="1"/>
    <s v="film &amp; video/television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b v="0"/>
    <n v="66"/>
    <b v="1"/>
    <s v="film &amp; video/television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b v="0"/>
    <n v="217"/>
    <b v="1"/>
    <s v="film &amp; video/television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n v="1401426488"/>
    <b v="0"/>
    <n v="16"/>
    <b v="1"/>
    <s v="film &amp; video/television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b v="0"/>
    <n v="19"/>
    <b v="1"/>
    <s v="film &amp; video/television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n v="1417188026"/>
    <b v="0"/>
    <n v="169"/>
    <b v="1"/>
    <s v="film &amp; video/television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n v="1402599486"/>
    <b v="0"/>
    <n v="263"/>
    <b v="1"/>
    <s v="film &amp; video/television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b v="0"/>
    <n v="15"/>
    <b v="1"/>
    <s v="film &amp; video/television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b v="0"/>
    <n v="61"/>
    <b v="1"/>
    <s v="film &amp; video/television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s v="AUD"/>
    <n v="1450220974"/>
    <n v="1447628974"/>
    <b v="0"/>
    <n v="45"/>
    <b v="1"/>
    <s v="film &amp; video/television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n v="1413834007"/>
    <b v="0"/>
    <n v="70"/>
    <b v="1"/>
    <s v="film &amp; video/television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b v="0"/>
    <n v="38"/>
    <b v="1"/>
    <s v="film &amp; video/television"/>
    <x v="0"/>
    <s v="television"/>
    <x v="48"/>
    <d v="2015-03-01T12:00:00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b v="0"/>
    <n v="87"/>
    <b v="1"/>
    <s v="film &amp; video/television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b v="0"/>
    <n v="22"/>
    <b v="1"/>
    <s v="film &amp; video/television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b v="0"/>
    <n v="119"/>
    <b v="1"/>
    <s v="film &amp; video/television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n v="1403023846"/>
    <b v="0"/>
    <n v="52"/>
    <b v="1"/>
    <s v="film &amp; video/television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n v="110"/>
    <x v="0"/>
    <x v="0"/>
    <s v="USD"/>
    <n v="1396648800"/>
    <n v="1395407445"/>
    <b v="0"/>
    <n v="117"/>
    <b v="1"/>
    <s v="film &amp; video/television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b v="0"/>
    <n v="52"/>
    <b v="1"/>
    <s v="film &amp; video/television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b v="0"/>
    <n v="86"/>
    <b v="1"/>
    <s v="film &amp; video/television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n v="107"/>
    <x v="0"/>
    <x v="1"/>
    <s v="GBP"/>
    <n v="1433779200"/>
    <n v="1432559424"/>
    <b v="0"/>
    <n v="174"/>
    <b v="1"/>
    <s v="film &amp; video/television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n v="1427399962"/>
    <b v="0"/>
    <n v="69"/>
    <b v="1"/>
    <s v="film &amp; video/television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n v="103"/>
    <x v="0"/>
    <x v="0"/>
    <s v="USD"/>
    <n v="1416423172"/>
    <n v="1413827572"/>
    <b v="0"/>
    <n v="75"/>
    <b v="1"/>
    <s v="film &amp; video/television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n v="1439530776"/>
    <b v="0"/>
    <n v="33"/>
    <b v="1"/>
    <s v="film &amp; video/television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n v="1393882717"/>
    <b v="0"/>
    <n v="108"/>
    <b v="1"/>
    <s v="film &amp; video/shorts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n v="1368646357"/>
    <b v="0"/>
    <n v="23"/>
    <b v="1"/>
    <s v="film &amp; video/shorts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n v="1360177878"/>
    <b v="0"/>
    <n v="48"/>
    <b v="1"/>
    <s v="film &amp; video/shorts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n v="1386194013"/>
    <b v="0"/>
    <n v="64"/>
    <b v="1"/>
    <s v="film &amp; video/shorts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n v="1370651181"/>
    <b v="0"/>
    <n v="24"/>
    <b v="1"/>
    <s v="film &amp; video/shorts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s v="CAD"/>
    <n v="1407736740"/>
    <n v="1405453354"/>
    <b v="0"/>
    <n v="57"/>
    <b v="1"/>
    <s v="film &amp; video/shorts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n v="119"/>
    <x v="0"/>
    <x v="0"/>
    <s v="USD"/>
    <n v="1468873420"/>
    <n v="1466281420"/>
    <b v="0"/>
    <n v="26"/>
    <b v="1"/>
    <s v="film &amp; video/shorts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n v="1339768804"/>
    <b v="0"/>
    <n v="20"/>
    <b v="1"/>
    <s v="film &amp; video/shorts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n v="1390570791"/>
    <b v="0"/>
    <n v="36"/>
    <b v="1"/>
    <s v="film &amp; video/shorts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n v="1314765025"/>
    <b v="0"/>
    <n v="178"/>
    <b v="1"/>
    <s v="film &amp; video/shorts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n v="1309987845"/>
    <b v="0"/>
    <n v="17"/>
    <b v="1"/>
    <s v="film &amp; video/shorts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n v="1333002657"/>
    <b v="0"/>
    <n v="32"/>
    <b v="1"/>
    <s v="film &amp; video/shorts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n v="1351210481"/>
    <b v="0"/>
    <n v="41"/>
    <b v="1"/>
    <s v="film &amp; video/shorts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b v="0"/>
    <n v="18"/>
    <b v="1"/>
    <s v="film &amp; video/shorts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n v="1450784495"/>
    <b v="0"/>
    <n v="29"/>
    <b v="1"/>
    <s v="film &amp; video/shorts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n v="1364101272"/>
    <b v="0"/>
    <n v="47"/>
    <b v="1"/>
    <s v="film &amp; video/shorts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n v="1319819758"/>
    <b v="0"/>
    <n v="15"/>
    <b v="1"/>
    <s v="film &amp; video/shorts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n v="393"/>
    <x v="0"/>
    <x v="0"/>
    <s v="USD"/>
    <n v="1337569140"/>
    <n v="1332991717"/>
    <b v="0"/>
    <n v="26"/>
    <b v="1"/>
    <s v="film &amp; video/shorts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b v="0"/>
    <n v="35"/>
    <b v="1"/>
    <s v="film &amp; video/shorts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b v="0"/>
    <n v="41"/>
    <b v="1"/>
    <s v="film &amp; video/shorts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n v="1383616856"/>
    <b v="0"/>
    <n v="47"/>
    <b v="1"/>
    <s v="film &amp; video/shorts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b v="0"/>
    <n v="28"/>
    <b v="1"/>
    <s v="film &amp; video/shorts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b v="0"/>
    <n v="100"/>
    <b v="1"/>
    <s v="film &amp; video/shorts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n v="1423320389"/>
    <b v="0"/>
    <n v="13"/>
    <b v="1"/>
    <s v="film &amp; video/shorts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b v="0"/>
    <n v="7"/>
    <b v="1"/>
    <s v="film &amp; video/shorts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n v="1314154837"/>
    <b v="0"/>
    <n v="21"/>
    <b v="1"/>
    <s v="film &amp; video/shorts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n v="1444828845"/>
    <b v="0"/>
    <n v="17"/>
    <b v="1"/>
    <s v="film &amp; video/shorts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n v="1274705803"/>
    <b v="0"/>
    <n v="25"/>
    <b v="1"/>
    <s v="film &amp; video/shorts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n v="1401205731"/>
    <b v="0"/>
    <n v="60"/>
    <b v="1"/>
    <s v="film &amp; video/shorts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n v="1368036192"/>
    <b v="0"/>
    <n v="56"/>
    <b v="1"/>
    <s v="film &amp; video/shorts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n v="1307862499"/>
    <b v="0"/>
    <n v="16"/>
    <b v="1"/>
    <s v="film &amp; video/shorts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b v="0"/>
    <n v="46"/>
    <b v="1"/>
    <s v="film &amp; video/shorts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n v="1481949983"/>
    <b v="0"/>
    <n v="43"/>
    <b v="1"/>
    <s v="film &amp; video/shorts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n v="1338928537"/>
    <b v="0"/>
    <n v="15"/>
    <b v="1"/>
    <s v="film &amp; video/shorts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b v="0"/>
    <n v="12"/>
    <b v="1"/>
    <s v="film &amp; video/shorts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n v="1327622841"/>
    <b v="0"/>
    <n v="21"/>
    <b v="1"/>
    <s v="film &amp; video/shorts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n v="1274889241"/>
    <b v="0"/>
    <n v="34"/>
    <b v="1"/>
    <s v="film &amp; video/shorts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n v="1307848482"/>
    <b v="0"/>
    <n v="8"/>
    <b v="1"/>
    <s v="film &amp; video/shorts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n v="1351796674"/>
    <b v="0"/>
    <n v="60"/>
    <b v="1"/>
    <s v="film &amp; video/shorts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b v="0"/>
    <n v="39"/>
    <b v="1"/>
    <s v="film &amp; video/shorts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b v="0"/>
    <n v="26"/>
    <b v="1"/>
    <s v="film &amp; video/shorts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b v="0"/>
    <n v="35"/>
    <b v="1"/>
    <s v="film &amp; video/shorts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n v="1290481733"/>
    <b v="0"/>
    <n v="65"/>
    <b v="1"/>
    <s v="film &amp; video/shorts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n v="1392232830"/>
    <b v="0"/>
    <n v="49"/>
    <b v="1"/>
    <s v="film &amp; video/shorts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b v="0"/>
    <n v="10"/>
    <b v="1"/>
    <s v="film &amp; video/shorts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n v="1461605020"/>
    <b v="0"/>
    <n v="60"/>
    <b v="1"/>
    <s v="film &amp; video/shorts"/>
    <x v="0"/>
    <s v="shorts"/>
    <x v="105"/>
    <d v="2016-05-14T00:00:00"/>
  </r>
  <r>
    <n v="106"/>
    <s v="LOST WEEKEND"/>
    <s v="A Boy. A Girl. A Car. A Serial Killer."/>
    <n v="5000"/>
    <n v="5025"/>
    <n v="101"/>
    <x v="0"/>
    <x v="0"/>
    <s v="USD"/>
    <n v="1333391901"/>
    <n v="1332182301"/>
    <b v="0"/>
    <n v="27"/>
    <b v="1"/>
    <s v="film &amp; video/shorts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n v="1301787287"/>
    <b v="0"/>
    <n v="69"/>
    <b v="1"/>
    <s v="film &amp; video/shorts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n v="1364827370"/>
    <b v="0"/>
    <n v="47"/>
    <b v="1"/>
    <s v="film &amp; video/shorts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n v="1296088630"/>
    <b v="0"/>
    <n v="47"/>
    <b v="1"/>
    <s v="film &amp; video/shorts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n v="1381445253"/>
    <b v="0"/>
    <n v="26"/>
    <b v="1"/>
    <s v="film &amp; video/shorts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s v="AUD"/>
    <n v="1433059187"/>
    <n v="1430467187"/>
    <b v="0"/>
    <n v="53"/>
    <b v="1"/>
    <s v="film &amp; video/shorts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b v="0"/>
    <n v="81"/>
    <b v="1"/>
    <s v="film &amp; video/shorts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b v="0"/>
    <n v="78"/>
    <b v="1"/>
    <s v="film &amp; video/shorts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n v="1321252488"/>
    <b v="0"/>
    <n v="35"/>
    <b v="1"/>
    <s v="film &amp; video/shorts"/>
    <x v="0"/>
    <s v="shorts"/>
    <x v="114"/>
    <d v="2012-01-13T06:34:48"/>
  </r>
  <r>
    <n v="115"/>
    <s v="The World's Greatest Lover"/>
    <s v="Never judge a book (or a lover) by their cover."/>
    <n v="450"/>
    <n v="632"/>
    <n v="140"/>
    <x v="0"/>
    <x v="0"/>
    <s v="USD"/>
    <n v="1328377444"/>
    <n v="1326217444"/>
    <b v="0"/>
    <n v="22"/>
    <b v="1"/>
    <s v="film &amp; video/shorts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n v="1298289355"/>
    <b v="0"/>
    <n v="57"/>
    <b v="1"/>
    <s v="film &amp; video/shorts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n v="1268337744"/>
    <b v="0"/>
    <n v="27"/>
    <b v="1"/>
    <s v="film &amp; video/shorts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b v="0"/>
    <n v="39"/>
    <b v="1"/>
    <s v="film &amp; video/shorts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n v="1310693986"/>
    <b v="0"/>
    <n v="37"/>
    <b v="1"/>
    <s v="film &amp; video/shorts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b v="0"/>
    <n v="1"/>
    <b v="0"/>
    <s v="film &amp; video/science fiction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b v="0"/>
    <n v="1"/>
    <b v="0"/>
    <s v="film &amp; video/science fiction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b v="0"/>
    <s v="film &amp; video/science fiction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n v="1411411564"/>
    <b v="0"/>
    <n v="6"/>
    <b v="0"/>
    <s v="film &amp; video/science fiction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b v="0"/>
    <s v="film &amp; video/science fiction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b v="0"/>
    <n v="6"/>
    <b v="0"/>
    <s v="film &amp; video/science fiction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n v="1431353337"/>
    <b v="0"/>
    <n v="13"/>
    <b v="0"/>
    <s v="film &amp; video/science fiction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n v="1425481141"/>
    <b v="0"/>
    <n v="4"/>
    <b v="0"/>
    <s v="film &amp; video/science fiction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n v="2"/>
    <x v="1"/>
    <x v="0"/>
    <s v="USD"/>
    <n v="1476941293"/>
    <n v="1473917293"/>
    <b v="0"/>
    <n v="6"/>
    <b v="0"/>
    <s v="film &amp; video/science fiction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b v="0"/>
    <s v="film &amp; video/science fiction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b v="0"/>
    <s v="film &amp; video/science fiction"/>
    <x v="0"/>
    <s v="science fiction"/>
    <x v="130"/>
    <d v="2014-06-16T20:16:00"/>
  </r>
  <r>
    <n v="131"/>
    <s v="I (Canceled)"/>
    <s v="I"/>
    <n v="1200"/>
    <n v="0"/>
    <n v="0"/>
    <x v="1"/>
    <x v="0"/>
    <s v="USD"/>
    <n v="1467763200"/>
    <n v="1466453161"/>
    <b v="0"/>
    <n v="0"/>
    <b v="0"/>
    <s v="film &amp; video/science fiction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n v="1411500607"/>
    <b v="0"/>
    <n v="81"/>
    <b v="0"/>
    <s v="film &amp; video/science fiction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b v="0"/>
    <s v="film &amp; video/science fiction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b v="0"/>
    <s v="film &amp; video/science fiction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n v="1401354597"/>
    <b v="0"/>
    <n v="5"/>
    <b v="0"/>
    <s v="film &amp; video/science fiction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b v="0"/>
    <s v="film &amp; video/science fiction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b v="0"/>
    <s v="film &amp; video/science fiction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n v="1435731041"/>
    <b v="0"/>
    <n v="58"/>
    <b v="0"/>
    <s v="film &amp; video/science fiction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b v="0"/>
    <n v="1"/>
    <b v="0"/>
    <s v="film &amp; video/science fiction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b v="0"/>
    <s v="film &amp; video/science fiction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n v="1429155623"/>
    <b v="0"/>
    <n v="28"/>
    <b v="0"/>
    <s v="film &amp; video/science fiction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n v="1414358778"/>
    <b v="0"/>
    <n v="1"/>
    <b v="0"/>
    <s v="film &amp; video/science fiction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b v="0"/>
    <s v="film &amp; video/science fiction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s v="CAD"/>
    <n v="1428945472"/>
    <n v="1423765072"/>
    <b v="0"/>
    <n v="37"/>
    <b v="0"/>
    <s v="film &amp; video/science fiction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n v="1436965252"/>
    <b v="0"/>
    <n v="9"/>
    <b v="0"/>
    <s v="film &amp; video/science fiction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n v="1479514998"/>
    <b v="0"/>
    <n v="3"/>
    <b v="0"/>
    <s v="film &amp; video/science fiction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b v="0"/>
    <s v="film &amp; video/science fiction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n v="1453963536"/>
    <b v="0"/>
    <n v="2"/>
    <b v="0"/>
    <s v="film &amp; video/science fiction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n v="1416888470"/>
    <b v="0"/>
    <n v="6"/>
    <b v="0"/>
    <s v="film &amp; video/science fiction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n v="1427428382"/>
    <b v="0"/>
    <n v="67"/>
    <b v="0"/>
    <s v="film &amp; video/science fiction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n v="1429449191"/>
    <b v="0"/>
    <n v="5"/>
    <b v="0"/>
    <s v="film &amp; video/science fiction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b v="0"/>
    <n v="2"/>
    <b v="0"/>
    <s v="film &amp; video/science fiction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n v="1413900244"/>
    <b v="0"/>
    <n v="10"/>
    <b v="0"/>
    <s v="film &amp; video/science fiction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n v="1429621695"/>
    <b v="0"/>
    <n v="3"/>
    <b v="0"/>
    <s v="film &amp; video/science fiction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b v="0"/>
    <n v="4"/>
    <b v="0"/>
    <s v="film &amp; video/science fiction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n v="1401850796"/>
    <b v="0"/>
    <n v="15"/>
    <b v="0"/>
    <s v="film &amp; video/science fiction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n v="1453931572"/>
    <b v="0"/>
    <n v="2"/>
    <b v="0"/>
    <s v="film &amp; video/science fiction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b v="0"/>
    <s v="film &amp; video/science fiction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b v="0"/>
    <n v="1"/>
    <b v="0"/>
    <s v="film &amp; video/science fiction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b v="0"/>
    <s v="film &amp; video/dram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b v="0"/>
    <n v="1"/>
    <b v="0"/>
    <s v="film &amp; video/drama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s v="USD"/>
    <n v="1408232520"/>
    <n v="1405393356"/>
    <b v="0"/>
    <n v="10"/>
    <b v="0"/>
    <s v="film &amp; video/drama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b v="0"/>
    <s v="film &amp; video/dram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n v="1405966701"/>
    <b v="0"/>
    <n v="7"/>
    <b v="0"/>
    <s v="film &amp; video/drama"/>
    <x v="0"/>
    <s v="drama"/>
    <x v="164"/>
    <d v="2014-09-19T18:18:21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b v="0"/>
    <s v="film &amp; video/dram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b v="0"/>
    <n v="1"/>
    <b v="0"/>
    <s v="film &amp; video/drama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b v="0"/>
    <n v="2"/>
    <b v="0"/>
    <s v="film &amp; video/drama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s v="USD"/>
    <n v="1426791770"/>
    <n v="1424203370"/>
    <b v="0"/>
    <n v="3"/>
    <b v="0"/>
    <s v="film &amp; video/drama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n v="1411042059"/>
    <b v="0"/>
    <n v="10"/>
    <b v="0"/>
    <s v="film &amp; video/drama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n v="1438385283"/>
    <b v="0"/>
    <n v="10"/>
    <b v="0"/>
    <s v="film &amp; video/drama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b v="0"/>
    <n v="1"/>
    <b v="0"/>
    <s v="film &amp; video/drama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b v="0"/>
    <s v="film &amp; video/dram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b v="0"/>
    <s v="film &amp; video/dram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b v="0"/>
    <s v="film &amp; video/dram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n v="1409337611"/>
    <n v="1407177611"/>
    <b v="0"/>
    <n v="26"/>
    <b v="0"/>
    <s v="film &amp; video/drama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b v="0"/>
    <s v="film &amp; video/dram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b v="0"/>
    <n v="7"/>
    <b v="0"/>
    <s v="film &amp; video/drama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b v="0"/>
    <s v="film &amp; video/dram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b v="0"/>
    <n v="2"/>
    <b v="0"/>
    <s v="film &amp; video/drama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n v="1428951600"/>
    <n v="1425512843"/>
    <b v="0"/>
    <n v="13"/>
    <b v="0"/>
    <s v="film &amp; video/drama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s v="GBP"/>
    <n v="1434995295"/>
    <n v="1432403295"/>
    <b v="0"/>
    <n v="4"/>
    <b v="0"/>
    <s v="film &amp; video/drama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b v="0"/>
    <s v="film &amp; video/drama"/>
    <x v="0"/>
    <s v="drama"/>
    <x v="182"/>
    <d v="2017-01-07T00:17:12"/>
  </r>
  <r>
    <n v="183"/>
    <s v="Three Little Words"/>
    <s v="Don't kill me until I meet my Dad"/>
    <n v="12500"/>
    <n v="4482"/>
    <n v="36"/>
    <x v="2"/>
    <x v="1"/>
    <s v="GBP"/>
    <n v="1417033610"/>
    <n v="1414438010"/>
    <b v="0"/>
    <n v="12"/>
    <b v="0"/>
    <s v="film &amp; video/drama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n v="1404586762"/>
    <b v="0"/>
    <n v="2"/>
    <b v="0"/>
    <s v="film &amp; video/drama"/>
    <x v="0"/>
    <s v="drama"/>
    <x v="184"/>
    <d v="2014-09-01T03:59:00"/>
  </r>
  <r>
    <n v="185"/>
    <s v="BLANK Short Movie"/>
    <s v="Love has no boundaries!"/>
    <n v="40000"/>
    <n v="2200"/>
    <n v="6"/>
    <x v="2"/>
    <x v="10"/>
    <s v="NOK"/>
    <n v="1471557139"/>
    <n v="1468965139"/>
    <b v="0"/>
    <n v="10"/>
    <b v="0"/>
    <s v="film &amp; video/drama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b v="0"/>
    <s v="film &amp; video/dram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b v="0"/>
    <n v="5"/>
    <b v="0"/>
    <s v="film &amp; video/drama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b v="0"/>
    <s v="film &amp; video/dram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n v="1467736477"/>
    <b v="0"/>
    <n v="5"/>
    <b v="0"/>
    <s v="film &amp; video/drama"/>
    <x v="0"/>
    <s v="drama"/>
    <x v="189"/>
    <d v="2016-09-03T16:34:37"/>
  </r>
  <r>
    <n v="190"/>
    <s v="REGIONRAT, the movie"/>
    <s v="Because hope can be a 4 letter word"/>
    <n v="12000"/>
    <n v="50"/>
    <n v="0"/>
    <x v="2"/>
    <x v="0"/>
    <s v="USD"/>
    <n v="1466091446"/>
    <n v="1465227446"/>
    <b v="0"/>
    <n v="1"/>
    <b v="0"/>
    <s v="film &amp; video/drama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b v="0"/>
    <n v="3"/>
    <b v="0"/>
    <s v="film &amp; video/drama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b v="0"/>
    <n v="3"/>
    <b v="0"/>
    <s v="film &amp; video/drama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b v="0"/>
    <s v="film &amp; video/dram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n v="1452124531"/>
    <b v="0"/>
    <n v="3"/>
    <b v="0"/>
    <s v="film &amp; video/drama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b v="0"/>
    <s v="film &amp; video/dram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s v="GBP"/>
    <n v="1444510800"/>
    <n v="1442062898"/>
    <b v="0"/>
    <n v="19"/>
    <b v="0"/>
    <s v="film &amp; video/drama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n v="1483734100"/>
    <b v="0"/>
    <n v="8"/>
    <b v="0"/>
    <s v="film &amp; video/drama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s v="USD"/>
    <n v="1412500322"/>
    <n v="1409908322"/>
    <b v="0"/>
    <n v="6"/>
    <b v="0"/>
    <s v="film &amp; video/drama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b v="0"/>
    <s v="film &amp; video/dram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n v="26"/>
    <x v="2"/>
    <x v="0"/>
    <s v="USD"/>
    <n v="1410746403"/>
    <n v="1408154403"/>
    <b v="0"/>
    <n v="18"/>
    <b v="0"/>
    <s v="film &amp; video/drama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s v="USD"/>
    <n v="1423424329"/>
    <n v="1421696329"/>
    <b v="0"/>
    <n v="7"/>
    <b v="0"/>
    <s v="film &amp; video/drama"/>
    <x v="0"/>
    <s v="drama"/>
    <x v="201"/>
    <d v="2015-02-08T19:38:49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b v="0"/>
    <s v="film &amp; video/dram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n v="30"/>
    <x v="2"/>
    <x v="1"/>
    <s v="GBP"/>
    <n v="1422562864"/>
    <n v="1417378864"/>
    <b v="0"/>
    <n v="8"/>
    <b v="0"/>
    <s v="film &amp; video/drama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s v="AUD"/>
    <n v="1470319203"/>
    <n v="1467727203"/>
    <b v="0"/>
    <n v="1293"/>
    <b v="0"/>
    <s v="film &amp; video/drama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n v="1444144222"/>
    <n v="1441120222"/>
    <b v="0"/>
    <n v="17"/>
    <b v="0"/>
    <s v="film &amp; video/drama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b v="0"/>
    <s v="film &amp; video/dram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s v="CAD"/>
    <n v="1420346638"/>
    <n v="1417754638"/>
    <b v="0"/>
    <n v="13"/>
    <b v="0"/>
    <s v="film &amp; video/drama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b v="0"/>
    <s v="film &amp; video/dram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b v="0"/>
    <s v="film &amp; video/dram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n v="1443675600"/>
    <n v="1441157592"/>
    <b v="0"/>
    <n v="33"/>
    <b v="0"/>
    <s v="film &amp; video/drama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n v="1442634617"/>
    <n v="1440042617"/>
    <b v="0"/>
    <n v="12"/>
    <b v="0"/>
    <s v="film &amp; video/drama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b v="0"/>
    <n v="1"/>
    <b v="0"/>
    <s v="film &amp; video/drama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b v="0"/>
    <n v="1"/>
    <b v="0"/>
    <s v="film &amp; video/drama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b v="0"/>
    <n v="1"/>
    <b v="0"/>
    <s v="film &amp; video/drama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n v="1452058282"/>
    <b v="0"/>
    <n v="1"/>
    <b v="0"/>
    <s v="film &amp; video/drama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n v="1425423637"/>
    <b v="0"/>
    <n v="84"/>
    <b v="0"/>
    <s v="film &amp; video/drama"/>
    <x v="0"/>
    <s v="drama"/>
    <x v="216"/>
    <d v="2015-04-22T22:00:37"/>
  </r>
  <r>
    <n v="217"/>
    <s v="Bitch"/>
    <s v="A roadmovie by paw"/>
    <n v="100000"/>
    <n v="11943"/>
    <n v="12"/>
    <x v="2"/>
    <x v="11"/>
    <s v="SEK"/>
    <n v="1419780149"/>
    <n v="1417101749"/>
    <b v="0"/>
    <n v="38"/>
    <b v="0"/>
    <s v="film &amp; video/drama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b v="0"/>
    <n v="1"/>
    <b v="0"/>
    <s v="film &amp; video/drama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n v="18"/>
    <x v="2"/>
    <x v="0"/>
    <s v="USD"/>
    <n v="1459493940"/>
    <n v="1456732225"/>
    <b v="0"/>
    <n v="76"/>
    <b v="0"/>
    <s v="film &amp; video/drama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s v="USD"/>
    <n v="1440101160"/>
    <n v="1436542030"/>
    <b v="0"/>
    <n v="3"/>
    <b v="0"/>
    <s v="film &amp; video/drama"/>
    <x v="0"/>
    <s v="drama"/>
    <x v="220"/>
    <d v="2015-08-20T20:06:00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b v="0"/>
    <s v="film &amp; video/dram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b v="0"/>
    <n v="2"/>
    <b v="0"/>
    <s v="film &amp; video/drama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b v="0"/>
    <s v="film &amp; video/dram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b v="0"/>
    <s v="film &amp; video/dram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b v="0"/>
    <s v="film &amp; video/dram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n v="1"/>
    <x v="2"/>
    <x v="1"/>
    <s v="GBP"/>
    <n v="1433064540"/>
    <n v="1428854344"/>
    <b v="0"/>
    <n v="2"/>
    <b v="0"/>
    <s v="film &amp; video/drama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b v="0"/>
    <s v="film &amp; video/drama"/>
    <x v="0"/>
    <s v="drama"/>
    <x v="227"/>
    <d v="2015-07-09T21:27:21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b v="0"/>
    <s v="film &amp; video/dram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b v="0"/>
    <s v="film &amp; video/dram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n v="1430851151"/>
    <b v="0"/>
    <n v="2"/>
    <b v="0"/>
    <s v="film &amp; video/drama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b v="0"/>
    <s v="film &amp; video/dram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s v="GBP"/>
    <n v="1425066546"/>
    <n v="1422474546"/>
    <b v="0"/>
    <n v="7"/>
    <b v="0"/>
    <s v="film &amp; video/drama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b v="0"/>
    <s v="film &amp; video/dram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n v="1434847859"/>
    <n v="1431391859"/>
    <b v="0"/>
    <n v="5"/>
    <b v="0"/>
    <s v="film &amp; video/drama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b v="0"/>
    <s v="film &amp; video/dram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b v="0"/>
    <s v="film &amp; video/drama"/>
    <x v="0"/>
    <s v="drama"/>
    <x v="236"/>
    <d v="2016-01-05T00:00:00"/>
  </r>
  <r>
    <n v="237"/>
    <s v="Making The Choice"/>
    <s v="Making The Choice is a christian short film series."/>
    <n v="15000"/>
    <n v="50"/>
    <n v="0"/>
    <x v="2"/>
    <x v="0"/>
    <s v="USD"/>
    <n v="1457445069"/>
    <n v="1452261069"/>
    <b v="0"/>
    <n v="1"/>
    <b v="0"/>
    <s v="film &amp; video/drama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b v="0"/>
    <s v="film &amp; video/dram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b v="0"/>
    <n v="5"/>
    <b v="0"/>
    <s v="film &amp; video/drama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n v="1363885211"/>
    <b v="1"/>
    <n v="137"/>
    <b v="1"/>
    <s v="film &amp; video/documentary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n v="1415292304"/>
    <b v="1"/>
    <n v="376"/>
    <b v="1"/>
    <s v="film &amp; video/documentary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n v="1321357790"/>
    <b v="1"/>
    <n v="202"/>
    <b v="1"/>
    <s v="film &amp; video/documentary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n v="1390439304"/>
    <b v="1"/>
    <n v="328"/>
    <b v="1"/>
    <s v="film &amp; video/documentary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n v="1265269559"/>
    <b v="1"/>
    <n v="84"/>
    <b v="1"/>
    <s v="film &amp; video/documentary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n v="1342487785"/>
    <b v="1"/>
    <n v="96"/>
    <b v="1"/>
    <s v="film &amp; video/documentary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n v="1288341805"/>
    <b v="1"/>
    <n v="223"/>
    <b v="1"/>
    <s v="film &amp; video/documentary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n v="1284042614"/>
    <b v="1"/>
    <n v="62"/>
    <b v="1"/>
    <s v="film &amp; video/documentary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n v="1322073309"/>
    <b v="1"/>
    <n v="146"/>
    <b v="1"/>
    <s v="film &amp; video/documentary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n v="1275603020"/>
    <b v="1"/>
    <n v="235"/>
    <b v="1"/>
    <s v="film &amp; video/documentary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n v="1367933691"/>
    <b v="1"/>
    <n v="437"/>
    <b v="1"/>
    <s v="film &amp; video/documentary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n v="1334429646"/>
    <b v="1"/>
    <n v="77"/>
    <b v="1"/>
    <s v="film &amp; video/documentary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n v="1269878058"/>
    <b v="1"/>
    <n v="108"/>
    <b v="1"/>
    <s v="film &amp; video/documentary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n v="1326728235"/>
    <b v="1"/>
    <n v="7"/>
    <b v="1"/>
    <s v="film &amp; video/documentary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n v="1442443910"/>
    <b v="1"/>
    <n v="314"/>
    <b v="1"/>
    <s v="film &amp; video/documentary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n v="1297687082"/>
    <b v="1"/>
    <n v="188"/>
    <b v="1"/>
    <s v="film &amp; video/documentary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n v="1360866467"/>
    <b v="1"/>
    <n v="275"/>
    <b v="1"/>
    <s v="film &amp; video/documentary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n v="1461078162"/>
    <b v="1"/>
    <n v="560"/>
    <b v="1"/>
    <s v="film &amp; video/documentary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n v="1305767666"/>
    <b v="1"/>
    <n v="688"/>
    <b v="1"/>
    <s v="film &amp; video/documentary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n v="1425922969"/>
    <b v="1"/>
    <n v="942"/>
    <b v="1"/>
    <s v="film &amp; video/documentary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n v="1275415679"/>
    <b v="1"/>
    <n v="88"/>
    <b v="1"/>
    <s v="film &amp; video/documentary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n v="107"/>
    <x v="0"/>
    <x v="0"/>
    <s v="USD"/>
    <n v="1339080900"/>
    <n v="1334783704"/>
    <b v="1"/>
    <n v="220"/>
    <b v="1"/>
    <s v="film &amp; video/documentary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b v="1"/>
    <n v="145"/>
    <b v="1"/>
    <s v="film &amp; video/documentary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n v="1346194494"/>
    <b v="1"/>
    <n v="963"/>
    <b v="1"/>
    <s v="film &amp; video/documentary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n v="1334155995"/>
    <b v="1"/>
    <n v="91"/>
    <b v="1"/>
    <s v="film &amp; video/documentary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n v="1269928430"/>
    <b v="1"/>
    <n v="58"/>
    <b v="1"/>
    <s v="film &amp; video/documentary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n v="1264565507"/>
    <b v="1"/>
    <n v="36"/>
    <b v="1"/>
    <s v="film &amp; video/documentary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n v="1401101499"/>
    <b v="1"/>
    <n v="165"/>
    <b v="1"/>
    <s v="film &amp; video/documentary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n v="1316749178"/>
    <b v="1"/>
    <n v="111"/>
    <b v="1"/>
    <s v="film &amp; video/documentary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n v="1485146622"/>
    <b v="1"/>
    <n v="1596"/>
    <b v="1"/>
    <s v="film &amp; video/documentary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n v="1301950070"/>
    <b v="1"/>
    <n v="61"/>
    <b v="1"/>
    <s v="film &amp; video/documentary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n v="1386123861"/>
    <b v="1"/>
    <n v="287"/>
    <b v="1"/>
    <s v="film &amp; video/documentary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n v="1267220191"/>
    <b v="1"/>
    <n v="65"/>
    <b v="1"/>
    <s v="film &amp; video/documentary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n v="1307102266"/>
    <b v="1"/>
    <n v="118"/>
    <b v="1"/>
    <s v="film &amp; video/documentary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b v="1"/>
    <n v="113"/>
    <b v="1"/>
    <s v="film &amp; video/documentary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n v="1349916366"/>
    <b v="1"/>
    <n v="332"/>
    <b v="1"/>
    <s v="film &amp; video/documentary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n v="1330394274"/>
    <b v="1"/>
    <n v="62"/>
    <b v="1"/>
    <s v="film &amp; video/documentary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n v="1429824219"/>
    <b v="1"/>
    <n v="951"/>
    <b v="1"/>
    <s v="film &amp; video/documentary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n v="1350003539"/>
    <n v="1347411539"/>
    <b v="1"/>
    <n v="415"/>
    <b v="1"/>
    <s v="film &amp; video/documentary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n v="1485237096"/>
    <b v="1"/>
    <n v="305"/>
    <b v="1"/>
    <s v="film &amp; video/documentary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n v="1397571035"/>
    <b v="1"/>
    <n v="2139"/>
    <b v="1"/>
    <s v="film &amp; video/documentary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n v="1242532513"/>
    <b v="1"/>
    <n v="79"/>
    <b v="1"/>
    <s v="film &amp; video/documentary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n v="1263679492"/>
    <b v="1"/>
    <n v="179"/>
    <b v="1"/>
    <s v="film &amp; video/documentary"/>
    <x v="0"/>
    <s v="documentary"/>
    <x v="282"/>
    <d v="2010-02-22T22:00:00"/>
  </r>
  <r>
    <n v="283"/>
    <s v="SOLE SURVIVOR"/>
    <s v="What is the impact of survivorship on the human condition?"/>
    <n v="18000"/>
    <n v="20569.05"/>
    <n v="114"/>
    <x v="0"/>
    <x v="0"/>
    <s v="USD"/>
    <n v="1306904340"/>
    <n v="1305219744"/>
    <b v="1"/>
    <n v="202"/>
    <b v="1"/>
    <s v="film &amp; video/documentary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n v="1325007780"/>
    <b v="1"/>
    <n v="760"/>
    <b v="1"/>
    <s v="film &amp; video/documentary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n v="1377022128"/>
    <b v="1"/>
    <n v="563"/>
    <b v="1"/>
    <s v="film &amp; video/documentary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n v="1360352124"/>
    <b v="1"/>
    <n v="135"/>
    <b v="1"/>
    <s v="film &amp; video/documentary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n v="1351828800"/>
    <n v="1349160018"/>
    <b v="1"/>
    <n v="290"/>
    <b v="1"/>
    <s v="film &amp; video/documentary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n v="1337659393"/>
    <b v="1"/>
    <n v="447"/>
    <b v="1"/>
    <s v="film &amp; video/documentary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n v="1380797834"/>
    <b v="1"/>
    <n v="232"/>
    <b v="1"/>
    <s v="film &amp; video/documentary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n v="1292316697"/>
    <b v="1"/>
    <n v="168"/>
    <b v="1"/>
    <s v="film &amp; video/documentary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b v="1"/>
    <n v="128"/>
    <b v="1"/>
    <s v="film &amp; video/documentary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n v="1317064599"/>
    <b v="1"/>
    <n v="493"/>
    <b v="1"/>
    <s v="film &amp; video/documentary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n v="1395417714"/>
    <b v="1"/>
    <n v="131"/>
    <b v="1"/>
    <s v="film &amp; video/documentary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b v="1"/>
    <n v="50"/>
    <b v="1"/>
    <s v="film &amp; video/documentary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n v="1378080409"/>
    <b v="1"/>
    <n v="665"/>
    <b v="1"/>
    <s v="film &amp; video/documentary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n v="1344857083"/>
    <b v="1"/>
    <n v="129"/>
    <b v="1"/>
    <s v="film &amp; video/documentary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n v="1427390901"/>
    <b v="1"/>
    <n v="142"/>
    <b v="1"/>
    <s v="film &amp; video/documentary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n v="1399669200"/>
    <n v="1394536048"/>
    <b v="1"/>
    <n v="2436"/>
    <b v="1"/>
    <s v="film &amp; video/documentary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b v="1"/>
    <n v="244"/>
    <b v="1"/>
    <s v="film &amp; video/documentary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n v="1301007738"/>
    <b v="1"/>
    <n v="298"/>
    <b v="1"/>
    <s v="film &amp; video/documentary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n v="1360258935"/>
    <b v="1"/>
    <n v="251"/>
    <b v="1"/>
    <s v="film &amp; video/documentary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n v="1327523638"/>
    <b v="1"/>
    <n v="108"/>
    <b v="1"/>
    <s v="film &amp; video/documentary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n v="1336009346"/>
    <b v="1"/>
    <n v="82"/>
    <b v="1"/>
    <s v="film &amp; video/documentary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n v="1343096197"/>
    <b v="1"/>
    <n v="74"/>
    <b v="1"/>
    <s v="film &amp; video/documentary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n v="1331392049"/>
    <n v="1328800049"/>
    <b v="1"/>
    <n v="189"/>
    <b v="1"/>
    <s v="film &amp; video/documentary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n v="1362081933"/>
    <b v="1"/>
    <n v="80"/>
    <b v="1"/>
    <s v="film &amp; video/documentary"/>
    <x v="0"/>
    <s v="documentary"/>
    <x v="306"/>
    <d v="2013-03-20T19:05:33"/>
  </r>
  <r>
    <n v="307"/>
    <s v="Grammar Revolution"/>
    <s v="Why is grammar important?"/>
    <n v="22000"/>
    <n v="24490"/>
    <n v="111"/>
    <x v="0"/>
    <x v="0"/>
    <s v="USD"/>
    <n v="1360276801"/>
    <n v="1357684801"/>
    <b v="1"/>
    <n v="576"/>
    <b v="1"/>
    <s v="film &amp; video/documentary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n v="1295887210"/>
    <b v="1"/>
    <n v="202"/>
    <b v="1"/>
    <s v="film &amp; video/documentary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n v="1344880934"/>
    <b v="1"/>
    <n v="238"/>
    <b v="1"/>
    <s v="film &amp; video/documentary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n v="1317788623"/>
    <b v="1"/>
    <n v="36"/>
    <b v="1"/>
    <s v="film &amp; video/documentary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n v="1321852592"/>
    <b v="1"/>
    <n v="150"/>
    <b v="1"/>
    <s v="film &amp; video/documentary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n v="1363381432"/>
    <b v="1"/>
    <n v="146"/>
    <b v="1"/>
    <s v="film &amp; video/documentary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n v="1277702894"/>
    <b v="1"/>
    <n v="222"/>
    <b v="1"/>
    <s v="film &amp; video/documentary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n v="1359575988"/>
    <b v="1"/>
    <n v="120"/>
    <b v="1"/>
    <s v="film &amp; video/documentary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n v="1343068334"/>
    <b v="1"/>
    <n v="126"/>
    <b v="1"/>
    <s v="film &amp; video/documentary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s v="CAD"/>
    <n v="1418273940"/>
    <n v="1415398197"/>
    <b v="1"/>
    <n v="158"/>
    <b v="1"/>
    <s v="film &amp; video/documentary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n v="1384186483"/>
    <b v="1"/>
    <n v="316"/>
    <b v="1"/>
    <s v="film &amp; video/documentary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n v="1361753751"/>
    <b v="1"/>
    <n v="284"/>
    <b v="1"/>
    <s v="film &amp; video/documentary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n v="1257538029"/>
    <b v="1"/>
    <n v="51"/>
    <b v="1"/>
    <s v="film &amp; video/documentary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n v="1448284433"/>
    <b v="1"/>
    <n v="158"/>
    <b v="1"/>
    <s v="film &amp; video/documentary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n v="103"/>
    <x v="0"/>
    <x v="12"/>
    <s v="EUR"/>
    <n v="1478605386"/>
    <n v="1475577786"/>
    <b v="1"/>
    <n v="337"/>
    <b v="1"/>
    <s v="film &amp; video/documentary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n v="1460554848"/>
    <b v="1"/>
    <n v="186"/>
    <b v="1"/>
    <s v="film &amp; video/documentary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n v="1479886966"/>
    <b v="1"/>
    <n v="58"/>
    <b v="1"/>
    <s v="film &amp; video/documentary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n v="1435590108"/>
    <b v="1"/>
    <n v="82"/>
    <b v="1"/>
    <s v="film &amp; video/documentary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n v="1479184233"/>
    <b v="1"/>
    <n v="736"/>
    <b v="1"/>
    <s v="film &amp; video/documentary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n v="1486625606"/>
    <b v="1"/>
    <n v="1151"/>
    <b v="1"/>
    <s v="film &amp; video/documentary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n v="1424669929"/>
    <b v="1"/>
    <n v="34"/>
    <b v="1"/>
    <s v="film &amp; video/documentary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n v="1443739388"/>
    <b v="1"/>
    <n v="498"/>
    <b v="1"/>
    <s v="film &amp; video/documentary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n v="1444821127"/>
    <b v="1"/>
    <n v="167"/>
    <b v="1"/>
    <s v="film &amp; video/documentary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n v="1366028563"/>
    <b v="1"/>
    <n v="340"/>
    <b v="1"/>
    <s v="film &amp; video/documentary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n v="1463493434"/>
    <b v="1"/>
    <n v="438"/>
    <b v="1"/>
    <s v="film &amp; video/documentary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b v="1"/>
    <n v="555"/>
    <b v="1"/>
    <s v="film &amp; video/documentary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n v="1457450191"/>
    <b v="1"/>
    <n v="266"/>
    <b v="1"/>
    <s v="film &amp; video/documentary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n v="1428423757"/>
    <b v="1"/>
    <n v="69"/>
    <b v="1"/>
    <s v="film &amp; video/documentary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n v="1428428515"/>
    <b v="1"/>
    <n v="80"/>
    <b v="1"/>
    <s v="film &amp; video/documentary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n v="1444832318"/>
    <b v="1"/>
    <n v="493"/>
    <b v="1"/>
    <s v="film &amp; video/documentary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n v="1423710308"/>
    <b v="1"/>
    <n v="31"/>
    <b v="1"/>
    <s v="film &amp; video/documentary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n v="1468001290"/>
    <b v="1"/>
    <n v="236"/>
    <b v="1"/>
    <s v="film &amp; video/documentary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n v="1427739268"/>
    <b v="1"/>
    <n v="89"/>
    <b v="1"/>
    <s v="film &amp; video/documentary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b v="1"/>
    <n v="299"/>
    <b v="1"/>
    <s v="film &amp; video/documentary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n v="1410555998"/>
    <b v="1"/>
    <n v="55"/>
    <b v="1"/>
    <s v="film &amp; video/documentary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n v="1459363465"/>
    <b v="1"/>
    <n v="325"/>
    <b v="1"/>
    <s v="film &amp; video/documentary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b v="1"/>
    <n v="524"/>
    <b v="1"/>
    <s v="film &amp; video/documentary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n v="1429312694"/>
    <b v="1"/>
    <n v="285"/>
    <b v="1"/>
    <s v="film &amp; video/documentary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n v="1429569590"/>
    <b v="1"/>
    <n v="179"/>
    <b v="1"/>
    <s v="film &amp; video/documentary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n v="1442232021"/>
    <b v="1"/>
    <n v="188"/>
    <b v="1"/>
    <s v="film &amp; video/documentary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n v="1444910009"/>
    <b v="1"/>
    <n v="379"/>
    <b v="1"/>
    <s v="film &amp; video/documentary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b v="1"/>
    <n v="119"/>
    <b v="1"/>
    <s v="film &amp; video/documentary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n v="1485345508"/>
    <b v="1"/>
    <n v="167"/>
    <b v="1"/>
    <s v="film &amp; video/documentary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n v="1470274509"/>
    <b v="1"/>
    <n v="221"/>
    <b v="1"/>
    <s v="film &amp; video/documentary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s v="EUR"/>
    <n v="1460066954"/>
    <n v="1456614554"/>
    <b v="1"/>
    <n v="964"/>
    <b v="1"/>
    <s v="film &amp; video/documentary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n v="1410148868"/>
    <b v="1"/>
    <n v="286"/>
    <b v="1"/>
    <s v="film &amp; video/documentary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n v="1445367619"/>
    <b v="1"/>
    <n v="613"/>
    <b v="1"/>
    <s v="film &amp; video/documentary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n v="1457553121"/>
    <b v="1"/>
    <n v="29"/>
    <b v="1"/>
    <s v="film &amp; video/documentary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n v="1417420994"/>
    <n v="1414738994"/>
    <b v="1"/>
    <n v="165"/>
    <b v="1"/>
    <s v="film &amp; video/documentary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n v="103"/>
    <x v="0"/>
    <x v="0"/>
    <s v="USD"/>
    <n v="1458152193"/>
    <n v="1455563793"/>
    <b v="1"/>
    <n v="97"/>
    <b v="1"/>
    <s v="film &amp; video/documentary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b v="1"/>
    <n v="303"/>
    <b v="1"/>
    <s v="film &amp; video/documentary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n v="1463517521"/>
    <b v="1"/>
    <n v="267"/>
    <b v="1"/>
    <s v="film &amp; video/documentary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n v="1414028490"/>
    <b v="1"/>
    <n v="302"/>
    <b v="1"/>
    <s v="film &amp; video/documentary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n v="1433799180"/>
    <b v="0"/>
    <n v="87"/>
    <b v="1"/>
    <s v="film &amp; video/documentary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n v="1414108906"/>
    <b v="0"/>
    <n v="354"/>
    <b v="1"/>
    <s v="film &amp; video/documentary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n v="1405573391"/>
    <b v="0"/>
    <n v="86"/>
    <b v="1"/>
    <s v="film &amp; video/documentary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n v="1268934736"/>
    <b v="0"/>
    <n v="26"/>
    <b v="1"/>
    <s v="film &amp; video/documentary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n v="1400704672"/>
    <b v="0"/>
    <n v="113"/>
    <b v="1"/>
    <s v="film &amp; video/documentary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b v="0"/>
    <n v="65"/>
    <b v="1"/>
    <s v="film &amp; video/documentary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n v="1334948518"/>
    <b v="0"/>
    <n v="134"/>
    <b v="1"/>
    <s v="film &amp; video/documentary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n v="1363960278"/>
    <b v="0"/>
    <n v="119"/>
    <b v="1"/>
    <s v="film &amp; video/documentary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n v="1423405922"/>
    <b v="0"/>
    <n v="159"/>
    <b v="1"/>
    <s v="film &amp; video/documentary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n v="1324041269"/>
    <b v="0"/>
    <n v="167"/>
    <b v="1"/>
    <s v="film &amp; video/documentary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b v="0"/>
    <n v="43"/>
    <b v="1"/>
    <s v="film &amp; video/documentary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n v="1355855139"/>
    <b v="0"/>
    <n v="1062"/>
    <b v="1"/>
    <s v="film &amp; video/documentary"/>
    <x v="0"/>
    <s v="documentary"/>
    <x v="371"/>
    <d v="2013-02-01T18:25:39"/>
  </r>
  <r>
    <n v="372"/>
    <s v="Wild Equus"/>
    <s v="A short documentary exploring the uses of 'Natural Horsemanship' across Europe"/>
    <n v="300"/>
    <n v="376"/>
    <n v="125"/>
    <x v="0"/>
    <x v="1"/>
    <s v="GBP"/>
    <n v="1459872000"/>
    <n v="1456408244"/>
    <b v="0"/>
    <n v="9"/>
    <b v="1"/>
    <s v="film &amp; video/documentary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n v="1340056398"/>
    <b v="0"/>
    <n v="89"/>
    <b v="1"/>
    <s v="film &amp; video/documentary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n v="1312320031"/>
    <b v="0"/>
    <n v="174"/>
    <b v="1"/>
    <s v="film &amp; video/documentary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b v="0"/>
    <n v="14"/>
    <b v="1"/>
    <s v="film &amp; video/documentary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b v="0"/>
    <n v="48"/>
    <b v="1"/>
    <s v="film &amp; video/documentary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n v="1444888868"/>
    <b v="0"/>
    <n v="133"/>
    <b v="1"/>
    <s v="film &amp; video/documentary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n v="1451655808"/>
    <b v="0"/>
    <n v="83"/>
    <b v="1"/>
    <s v="film &amp; video/documentary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n v="1332174672"/>
    <b v="0"/>
    <n v="149"/>
    <b v="1"/>
    <s v="film &amp; video/documentary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n v="1451409392"/>
    <b v="0"/>
    <n v="49"/>
    <b v="1"/>
    <s v="film &amp; video/documentary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n v="1340642717"/>
    <b v="0"/>
    <n v="251"/>
    <b v="1"/>
    <s v="film &amp; video/documentary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n v="1345741300"/>
    <b v="0"/>
    <n v="22"/>
    <b v="1"/>
    <s v="film &amp; video/documentary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n v="1398480559"/>
    <b v="0"/>
    <n v="48"/>
    <b v="1"/>
    <s v="film &amp; video/documentary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n v="1417977947"/>
    <b v="0"/>
    <n v="383"/>
    <b v="1"/>
    <s v="film &amp; video/documentary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b v="0"/>
    <n v="237"/>
    <b v="1"/>
    <s v="film &amp; video/documentary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n v="1437950991"/>
    <b v="0"/>
    <n v="13"/>
    <b v="1"/>
    <s v="film &amp; video/documentary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b v="0"/>
    <n v="562"/>
    <b v="1"/>
    <s v="film &amp; video/documentary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n v="1467078580"/>
    <b v="0"/>
    <n v="71"/>
    <b v="1"/>
    <s v="film &amp; video/documentary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n v="1391477450"/>
    <b v="0"/>
    <n v="1510"/>
    <b v="1"/>
    <s v="film &amp; video/documentary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b v="0"/>
    <n v="14"/>
    <b v="1"/>
    <s v="film &amp; video/documentary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n v="1321578051"/>
    <b v="0"/>
    <n v="193"/>
    <b v="1"/>
    <s v="film &amp; video/documentary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n v="1312823571"/>
    <b v="0"/>
    <n v="206"/>
    <b v="1"/>
    <s v="film &amp; video/documentary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n v="1378746052"/>
    <b v="0"/>
    <n v="351"/>
    <b v="1"/>
    <s v="film &amp; video/documentary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s v="EUR"/>
    <n v="1460918282"/>
    <n v="1455737882"/>
    <b v="0"/>
    <n v="50"/>
    <b v="1"/>
    <s v="film &amp; video/documentary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b v="0"/>
    <n v="184"/>
    <b v="1"/>
    <s v="film &amp; video/documentary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n v="1340372006"/>
    <b v="0"/>
    <n v="196"/>
    <b v="1"/>
    <s v="film &amp; video/documentary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n v="1279651084"/>
    <b v="0"/>
    <n v="229"/>
    <b v="1"/>
    <s v="film &amp; video/documentary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n v="1426446126"/>
    <b v="0"/>
    <n v="67"/>
    <b v="1"/>
    <s v="film &amp; video/documentary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n v="1479070867"/>
    <b v="0"/>
    <n v="95"/>
    <b v="1"/>
    <s v="film &amp; video/documentary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n v="1397661347"/>
    <b v="0"/>
    <n v="62"/>
    <b v="1"/>
    <s v="film &amp; video/documentary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n v="1310155970"/>
    <b v="0"/>
    <n v="73"/>
    <b v="1"/>
    <s v="film &amp; video/documentary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n v="1444913817"/>
    <b v="0"/>
    <n v="43"/>
    <b v="1"/>
    <s v="film &amp; video/documentary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n v="1308900441"/>
    <b v="0"/>
    <n v="70"/>
    <b v="1"/>
    <s v="film &amp; video/documentary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n v="1389107062"/>
    <b v="0"/>
    <n v="271"/>
    <b v="1"/>
    <s v="film &amp; video/documentary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n v="108"/>
    <x v="0"/>
    <x v="0"/>
    <s v="USD"/>
    <n v="1394071339"/>
    <n v="1391479339"/>
    <b v="0"/>
    <n v="55"/>
    <b v="1"/>
    <s v="film &amp; video/documentary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n v="1301975637"/>
    <b v="0"/>
    <n v="35"/>
    <b v="1"/>
    <s v="film &amp; video/documentary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n v="1316552050"/>
    <b v="0"/>
    <n v="22"/>
    <b v="1"/>
    <s v="film &amp; video/documentary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n v="1380217190"/>
    <b v="0"/>
    <n v="38"/>
    <b v="1"/>
    <s v="film &amp; video/documentary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n v="1466628144"/>
    <b v="0"/>
    <n v="15"/>
    <b v="1"/>
    <s v="film &amp; video/documentary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s v="CAD"/>
    <n v="1434670397"/>
    <n v="1429486397"/>
    <b v="0"/>
    <n v="7"/>
    <b v="1"/>
    <s v="film &amp; video/documentary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n v="1384920804"/>
    <b v="0"/>
    <n v="241"/>
    <b v="1"/>
    <s v="film &amp; video/documentary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n v="1341856178"/>
    <b v="0"/>
    <n v="55"/>
    <b v="1"/>
    <s v="film &amp; video/documentary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n v="1340139811"/>
    <b v="0"/>
    <n v="171"/>
    <b v="1"/>
    <s v="film &amp; video/documentary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n v="1378949465"/>
    <b v="0"/>
    <n v="208"/>
    <b v="1"/>
    <s v="film &amp; video/documentary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n v="1411417602"/>
    <b v="0"/>
    <n v="21"/>
    <b v="1"/>
    <s v="film &amp; video/documentary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n v="1389259831"/>
    <b v="0"/>
    <n v="25"/>
    <b v="1"/>
    <s v="film &amp; video/documentary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n v="1364426260"/>
    <b v="0"/>
    <n v="52"/>
    <b v="1"/>
    <s v="film &amp; video/documentary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n v="1435041997"/>
    <b v="0"/>
    <n v="104"/>
    <b v="1"/>
    <s v="film &amp; video/documentary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n v="1367352787"/>
    <b v="0"/>
    <n v="73"/>
    <b v="1"/>
    <s v="film &amp; video/documentary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n v="1392183631"/>
    <b v="0"/>
    <n v="3"/>
    <b v="0"/>
    <s v="film &amp; video/animation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b v="0"/>
    <n v="6"/>
    <b v="0"/>
    <s v="film &amp; video/animation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n v="1410416097"/>
    <n v="1407824097"/>
    <b v="0"/>
    <n v="12"/>
    <b v="0"/>
    <s v="film &amp; video/animation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n v="1370470430"/>
    <n v="1367878430"/>
    <b v="0"/>
    <n v="13"/>
    <b v="0"/>
    <s v="film &amp; video/animation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n v="1332748899"/>
    <n v="1327568499"/>
    <b v="0"/>
    <n v="5"/>
    <b v="0"/>
    <s v="film &amp; video/animation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b v="0"/>
    <n v="2"/>
    <b v="0"/>
    <s v="film &amp; video/animation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n v="1456851914"/>
    <n v="1454259914"/>
    <b v="0"/>
    <n v="8"/>
    <b v="0"/>
    <s v="film &amp; video/animation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b v="0"/>
    <s v="film &amp; video/animation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n v="6"/>
    <x v="2"/>
    <x v="0"/>
    <s v="USD"/>
    <n v="1402956000"/>
    <n v="1400523845"/>
    <b v="0"/>
    <n v="13"/>
    <b v="0"/>
    <s v="film &amp; video/animation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b v="0"/>
    <s v="film &amp; video/animation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n v="1378866867"/>
    <n v="1377570867"/>
    <b v="0"/>
    <n v="5"/>
    <b v="0"/>
    <s v="film &amp; video/animation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n v="1467752083"/>
    <n v="1465160083"/>
    <b v="0"/>
    <n v="8"/>
    <b v="0"/>
    <s v="film &amp; video/animation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n v="1440264381"/>
    <b v="0"/>
    <n v="8"/>
    <b v="0"/>
    <s v="film &amp; video/animation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b v="0"/>
    <s v="film &amp; video/animation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b v="0"/>
    <n v="2"/>
    <b v="0"/>
    <s v="film &amp; video/animation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b v="0"/>
    <n v="3"/>
    <b v="0"/>
    <s v="film &amp; video/animation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b v="0"/>
    <s v="film &amp; video/animation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b v="0"/>
    <s v="film &amp; video/animation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s v="USD"/>
    <n v="1447830958"/>
    <n v="1445235358"/>
    <b v="0"/>
    <n v="11"/>
    <b v="0"/>
    <s v="film &amp; video/animation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b v="0"/>
    <s v="film &amp; video/animation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n v="1456270753"/>
    <b v="0"/>
    <n v="1"/>
    <b v="0"/>
    <s v="film &amp; video/animation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b v="0"/>
    <s v="film &amp; video/animation"/>
    <x v="0"/>
    <s v="animation"/>
    <x v="441"/>
    <d v="2013-11-02T19:03:16"/>
  </r>
  <r>
    <n v="442"/>
    <s v="The Paranormal Idiot"/>
    <s v="Doomsday is here"/>
    <n v="17000"/>
    <n v="6691"/>
    <n v="39"/>
    <x v="2"/>
    <x v="0"/>
    <s v="USD"/>
    <n v="1424380783"/>
    <n v="1421788783"/>
    <b v="0"/>
    <n v="17"/>
    <b v="0"/>
    <s v="film &amp; video/animation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n v="1389399701"/>
    <b v="0"/>
    <n v="2"/>
    <b v="0"/>
    <s v="film &amp; video/animation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b v="0"/>
    <n v="1"/>
    <b v="0"/>
    <s v="film &amp; video/animation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b v="0"/>
    <n v="2"/>
    <b v="0"/>
    <s v="film &amp; video/animation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s v="USD"/>
    <n v="1425434420"/>
    <n v="1422842420"/>
    <b v="0"/>
    <n v="16"/>
    <b v="0"/>
    <s v="film &amp; video/animation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b v="0"/>
    <n v="1"/>
    <b v="0"/>
    <s v="film &amp; video/animation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n v="1400091095"/>
    <n v="1398363095"/>
    <b v="0"/>
    <n v="4"/>
    <b v="0"/>
    <s v="film &amp; video/animation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n v="1379425085"/>
    <b v="0"/>
    <n v="5"/>
    <b v="0"/>
    <s v="film &amp; video/animation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n v="1389825800"/>
    <b v="0"/>
    <n v="7"/>
    <b v="0"/>
    <s v="film &amp; video/animation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b v="0"/>
    <s v="film &amp; video/animation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b v="0"/>
    <n v="12"/>
    <b v="0"/>
    <s v="film &amp; video/animation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b v="0"/>
    <n v="2"/>
    <b v="0"/>
    <s v="film &amp; video/animation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s v="USD"/>
    <n v="1417007640"/>
    <n v="1414343571"/>
    <b v="0"/>
    <n v="5"/>
    <b v="0"/>
    <s v="film &amp; video/animation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n v="1330733022"/>
    <b v="0"/>
    <n v="2"/>
    <b v="0"/>
    <s v="film &amp; video/animation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n v="1380559201"/>
    <b v="0"/>
    <n v="3"/>
    <b v="0"/>
    <s v="film &amp; video/animation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b v="0"/>
    <s v="film &amp; video/animation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s v="GBP"/>
    <n v="1368550060"/>
    <n v="1365958060"/>
    <b v="0"/>
    <n v="49"/>
    <b v="0"/>
    <s v="film &amp; video/animation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n v="1316013727"/>
    <b v="0"/>
    <n v="1"/>
    <b v="0"/>
    <s v="film &amp; video/animation"/>
    <x v="0"/>
    <s v="animation"/>
    <x v="459"/>
    <d v="2011-11-13T16:22:07"/>
  </r>
  <r>
    <n v="460"/>
    <s v="Darwin's Kiss"/>
    <s v="An animated web series about biological evolution gone haywire."/>
    <n v="8500"/>
    <n v="25"/>
    <n v="0"/>
    <x v="2"/>
    <x v="0"/>
    <s v="USD"/>
    <n v="1401595200"/>
    <n v="1398862875"/>
    <b v="0"/>
    <n v="2"/>
    <b v="0"/>
    <s v="film &amp; video/animation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b v="0"/>
    <s v="film &amp; video/animation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b v="0"/>
    <s v="film &amp; video/animation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s v="USD"/>
    <n v="1316883753"/>
    <n v="1311699753"/>
    <b v="0"/>
    <n v="11"/>
    <b v="0"/>
    <s v="film &amp; video/animation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n v="1461874935"/>
    <b v="0"/>
    <n v="1"/>
    <b v="0"/>
    <s v="film &amp; video/animation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b v="0"/>
    <n v="8"/>
    <b v="0"/>
    <s v="film &amp; video/animation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n v="1347057464"/>
    <n v="1344465464"/>
    <b v="0"/>
    <n v="5"/>
    <b v="0"/>
    <s v="film &amp; video/animation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n v="1344961134"/>
    <b v="0"/>
    <n v="39"/>
    <b v="0"/>
    <s v="film &amp; video/animation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b v="0"/>
    <s v="film &amp; video/animation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b v="0"/>
    <s v="film &amp; video/animation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b v="0"/>
    <n v="2"/>
    <b v="0"/>
    <s v="film &amp; video/animation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n v="1394039979"/>
    <b v="0"/>
    <n v="170"/>
    <b v="0"/>
    <s v="film &amp; video/animation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n v="1406239718"/>
    <b v="0"/>
    <n v="5"/>
    <b v="0"/>
    <s v="film &amp; video/animation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n v="1410972319"/>
    <n v="1408380319"/>
    <b v="0"/>
    <n v="14"/>
    <b v="0"/>
    <s v="film &amp; video/animation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b v="0"/>
    <n v="1"/>
    <b v="0"/>
    <s v="film &amp; video/animation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b v="0"/>
    <s v="film &amp; video/animation"/>
    <x v="0"/>
    <s v="animation"/>
    <x v="475"/>
    <d v="2015-05-06T02:04:03"/>
  </r>
  <r>
    <n v="476"/>
    <s v="Sight Word Music Videos"/>
    <s v="Animated Music Videos that teach kids how to read."/>
    <n v="220000"/>
    <n v="4906.59"/>
    <n v="2"/>
    <x v="2"/>
    <x v="0"/>
    <s v="USD"/>
    <n v="1401767940"/>
    <n v="1398727441"/>
    <b v="0"/>
    <n v="124"/>
    <b v="0"/>
    <s v="film &amp; video/animation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b v="0"/>
    <s v="film &amp; video/animation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b v="0"/>
    <s v="film &amp; video/animation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n v="1416566835"/>
    <n v="1411379235"/>
    <b v="0"/>
    <n v="55"/>
    <b v="0"/>
    <s v="film &amp; video/animation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n v="1373457615"/>
    <b v="0"/>
    <n v="140"/>
    <b v="0"/>
    <s v="film &amp; video/animation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s v="USD"/>
    <n v="1349885289"/>
    <n v="1347293289"/>
    <b v="0"/>
    <n v="21"/>
    <b v="0"/>
    <s v="film &amp; video/animation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n v="1458336690"/>
    <b v="0"/>
    <n v="1"/>
    <b v="0"/>
    <s v="film &amp; video/animation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n v="1354250672"/>
    <b v="0"/>
    <n v="147"/>
    <b v="0"/>
    <s v="film &amp; video/animation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n v="1443220372"/>
    <b v="0"/>
    <n v="11"/>
    <b v="0"/>
    <s v="film &amp; video/animation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n v="1368792499"/>
    <n v="1366200499"/>
    <b v="0"/>
    <n v="125"/>
    <b v="0"/>
    <s v="film &amp; video/animation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b v="0"/>
    <n v="1"/>
    <b v="0"/>
    <s v="film &amp; video/animation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b v="0"/>
    <s v="film &amp; video/animation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b v="0"/>
    <s v="film &amp; video/animation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n v="1323084816"/>
    <b v="0"/>
    <n v="3"/>
    <b v="0"/>
    <s v="film &amp; video/animation"/>
    <x v="0"/>
    <s v="animation"/>
    <x v="489"/>
    <d v="2012-01-05T11:33:00"/>
  </r>
  <r>
    <n v="490"/>
    <s v="PROJECT IS CANCELLED"/>
    <s v="Cancelled"/>
    <n v="1000"/>
    <n v="0"/>
    <n v="0"/>
    <x v="2"/>
    <x v="0"/>
    <s v="USD"/>
    <n v="1345677285"/>
    <n v="1343085285"/>
    <b v="0"/>
    <n v="0"/>
    <b v="0"/>
    <s v="film &amp; video/animation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b v="0"/>
    <s v="film &amp; video/animation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b v="0"/>
    <s v="film &amp; video/animation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b v="0"/>
    <s v="film &amp; video/animation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n v="1402343765"/>
    <b v="0"/>
    <n v="3"/>
    <b v="0"/>
    <s v="film &amp; video/animation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b v="0"/>
    <s v="film &amp; video/animation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b v="0"/>
    <n v="1"/>
    <b v="0"/>
    <s v="film &amp; video/animation"/>
    <x v="0"/>
    <s v="animation"/>
    <x v="496"/>
    <d v="2014-02-10T22:21:14"/>
  </r>
  <r>
    <n v="497"/>
    <s v="Galaxy Probe Kids"/>
    <s v="live-action/animated series pilot."/>
    <n v="4480"/>
    <n v="30"/>
    <n v="1"/>
    <x v="2"/>
    <x v="0"/>
    <s v="USD"/>
    <n v="1419483600"/>
    <n v="1414889665"/>
    <b v="0"/>
    <n v="3"/>
    <b v="0"/>
    <s v="film &amp; video/animation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n v="1324664249"/>
    <n v="1321035449"/>
    <b v="0"/>
    <n v="22"/>
    <b v="0"/>
    <s v="film &amp; video/animation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n v="1255381140"/>
    <n v="1250630968"/>
    <b v="0"/>
    <n v="26"/>
    <b v="0"/>
    <s v="film &amp; video/animation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n v="1268255751"/>
    <b v="0"/>
    <n v="4"/>
    <b v="0"/>
    <s v="film &amp; video/animation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b v="0"/>
    <s v="film &amp; video/animation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n v="1329484625"/>
    <b v="0"/>
    <n v="4"/>
    <b v="0"/>
    <s v="film &amp; video/animation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n v="1421498303"/>
    <n v="1418906303"/>
    <b v="0"/>
    <n v="9"/>
    <b v="0"/>
    <s v="film &amp; video/animation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n v="1334097387"/>
    <n v="1328916987"/>
    <b v="0"/>
    <n v="5"/>
    <b v="0"/>
    <s v="film &amp; video/animation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n v="1447122086"/>
    <b v="0"/>
    <n v="14"/>
    <b v="0"/>
    <s v="film &amp; video/animation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n v="1373548520"/>
    <b v="0"/>
    <n v="1"/>
    <b v="0"/>
    <s v="film &amp; video/animation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n v="1346799657"/>
    <b v="0"/>
    <n v="10"/>
    <b v="0"/>
    <s v="film &amp; video/animation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n v="1337955240"/>
    <n v="1332808501"/>
    <b v="0"/>
    <n v="3"/>
    <b v="0"/>
    <s v="film &amp; video/animation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n v="1432912170"/>
    <b v="0"/>
    <n v="1"/>
    <b v="0"/>
    <s v="film &amp; video/animation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b v="0"/>
    <s v="film &amp; video/animation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b v="0"/>
    <n v="5"/>
    <b v="0"/>
    <s v="film &amp; video/animation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n v="1475776127"/>
    <b v="0"/>
    <n v="2"/>
    <b v="0"/>
    <s v="film &amp; video/animation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s v="USD"/>
    <n v="1471244400"/>
    <n v="1467387705"/>
    <b v="0"/>
    <n v="68"/>
    <b v="0"/>
    <s v="film &amp; video/animation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s v="CAD"/>
    <n v="1407595447"/>
    <n v="1405003447"/>
    <b v="0"/>
    <n v="3"/>
    <b v="0"/>
    <s v="film &amp; video/animation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s v="USD"/>
    <n v="1451389601"/>
    <n v="1447933601"/>
    <b v="0"/>
    <n v="34"/>
    <b v="0"/>
    <s v="film &amp; video/animation"/>
    <x v="0"/>
    <s v="animation"/>
    <x v="515"/>
    <d v="2015-12-29T11:46:41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b v="0"/>
    <s v="film &amp; video/animation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n v="1486046761"/>
    <n v="1483454761"/>
    <b v="0"/>
    <n v="3"/>
    <b v="0"/>
    <s v="film &amp; video/animation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b v="0"/>
    <s v="film &amp; video/animation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n v="1352107421"/>
    <b v="0"/>
    <n v="70"/>
    <b v="0"/>
    <s v="film &amp; video/animation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n v="1447174261"/>
    <b v="0"/>
    <n v="34"/>
    <b v="1"/>
    <s v="theater/plays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n v="1475460819"/>
    <b v="0"/>
    <n v="56"/>
    <b v="1"/>
    <s v="theater/plays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n v="1456793925"/>
    <b v="0"/>
    <n v="31"/>
    <b v="1"/>
    <s v="theater/plays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n v="1440213076"/>
    <b v="0"/>
    <n v="84"/>
    <b v="1"/>
    <s v="theater/plays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n v="1462209169"/>
    <b v="0"/>
    <n v="130"/>
    <b v="1"/>
    <s v="theater/plays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b v="0"/>
    <n v="12"/>
    <b v="1"/>
    <s v="theater/plays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b v="0"/>
    <n v="23"/>
    <b v="1"/>
    <s v="theater/plays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n v="1484715366"/>
    <b v="0"/>
    <n v="158"/>
    <b v="1"/>
    <s v="theater/plays"/>
    <x v="1"/>
    <s v="plays"/>
    <x v="527"/>
    <d v="2017-02-17T16:05:00"/>
  </r>
  <r>
    <n v="528"/>
    <s v="Devastated No Matter What"/>
    <s v="A Festival Backed Production of a Full-Length Play."/>
    <n v="1150"/>
    <n v="1330"/>
    <n v="116"/>
    <x v="0"/>
    <x v="0"/>
    <s v="USD"/>
    <n v="1434921600"/>
    <n v="1433109907"/>
    <b v="0"/>
    <n v="30"/>
    <b v="1"/>
    <s v="theater/plays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n v="1482281094"/>
    <b v="0"/>
    <n v="18"/>
    <b v="1"/>
    <s v="theater/plays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n v="1433254268"/>
    <b v="0"/>
    <n v="29"/>
    <b v="1"/>
    <s v="theater/plays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b v="0"/>
    <n v="31"/>
    <b v="1"/>
    <s v="theater/plays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n v="1460506208"/>
    <b v="0"/>
    <n v="173"/>
    <b v="1"/>
    <s v="theater/plays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n v="1461320765"/>
    <b v="0"/>
    <n v="17"/>
    <b v="1"/>
    <s v="theater/plays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s v="NOK"/>
    <n v="1446418800"/>
    <n v="1443036470"/>
    <b v="0"/>
    <n v="48"/>
    <b v="1"/>
    <s v="theater/plays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n v="1481115905"/>
    <b v="0"/>
    <n v="59"/>
    <b v="1"/>
    <s v="theater/plays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n v="1435133807"/>
    <b v="0"/>
    <n v="39"/>
    <b v="1"/>
    <s v="theater/plays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n v="1444069591"/>
    <b v="0"/>
    <n v="59"/>
    <b v="1"/>
    <s v="theater/plays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n v="1460574263"/>
    <b v="0"/>
    <n v="60"/>
    <b v="1"/>
    <s v="theater/plays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n v="1465866707"/>
    <b v="0"/>
    <n v="20"/>
    <b v="1"/>
    <s v="theater/plays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b v="0"/>
    <n v="1"/>
    <b v="0"/>
    <s v="technology/web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n v="1"/>
    <x v="2"/>
    <x v="0"/>
    <s v="USD"/>
    <n v="1446080834"/>
    <n v="1443488834"/>
    <b v="0"/>
    <n v="1"/>
    <b v="0"/>
    <s v="technology/web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b v="0"/>
    <n v="1"/>
    <b v="0"/>
    <s v="technology/web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n v="1412215962"/>
    <b v="0"/>
    <n v="2"/>
    <b v="0"/>
    <s v="technology/web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n v="1467647160"/>
    <n v="1465055160"/>
    <b v="0"/>
    <n v="2"/>
    <b v="0"/>
    <s v="technology/web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s v="EUR"/>
    <n v="1447600389"/>
    <n v="1444140789"/>
    <b v="0"/>
    <n v="34"/>
    <b v="0"/>
    <s v="technology/web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n v="1441209715"/>
    <b v="0"/>
    <n v="2"/>
    <b v="0"/>
    <s v="technology/web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b v="0"/>
    <s v="technology/web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n v="1443562848"/>
    <b v="0"/>
    <n v="1"/>
    <b v="0"/>
    <s v="technology/web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n v="1436368622"/>
    <n v="1433776622"/>
    <b v="0"/>
    <n v="8"/>
    <b v="0"/>
    <s v="technology/web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s v="CAD"/>
    <n v="1485838800"/>
    <n v="1484756245"/>
    <b v="0"/>
    <n v="4"/>
    <b v="0"/>
    <s v="technology/web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b v="0"/>
    <n v="28"/>
    <b v="0"/>
    <s v="technology/web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b v="0"/>
    <s v="technology/web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n v="1413393391"/>
    <b v="0"/>
    <n v="6"/>
    <b v="0"/>
    <s v="technology/web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n v="1411143972"/>
    <b v="0"/>
    <n v="22"/>
    <b v="0"/>
    <s v="technology/web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b v="0"/>
    <s v="technology/web"/>
    <x v="2"/>
    <s v="web"/>
    <x v="555"/>
    <d v="2016-06-12T08:29:03"/>
  </r>
  <r>
    <n v="556"/>
    <s v="Braille Academy"/>
    <s v="An educational platform for learning Unified English Braille Code"/>
    <n v="8000"/>
    <n v="200"/>
    <n v="3"/>
    <x v="2"/>
    <x v="0"/>
    <s v="USD"/>
    <n v="1452112717"/>
    <n v="1449520717"/>
    <b v="0"/>
    <n v="1"/>
    <b v="0"/>
    <s v="technology/web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s v="EUR"/>
    <n v="1480721803"/>
    <n v="1478126203"/>
    <b v="0"/>
    <n v="20"/>
    <b v="0"/>
    <s v="technology/web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b v="0"/>
    <s v="technology/web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b v="0"/>
    <n v="1"/>
    <b v="0"/>
    <s v="technology/web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b v="0"/>
    <n v="3"/>
    <b v="0"/>
    <s v="technology/web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n v="1442850513"/>
    <b v="0"/>
    <n v="2"/>
    <b v="0"/>
    <s v="technology/web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b v="0"/>
    <s v="technology/web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n v="1421545247"/>
    <b v="0"/>
    <n v="2"/>
    <b v="0"/>
    <s v="technology/web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b v="0"/>
    <n v="1"/>
    <b v="0"/>
    <s v="technology/web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b v="0"/>
    <s v="technology/web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b v="0"/>
    <n v="1"/>
    <b v="0"/>
    <s v="technology/web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b v="0"/>
    <s v="technology/web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b v="0"/>
    <n v="5"/>
    <b v="0"/>
    <s v="technology/web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n v="1"/>
    <x v="2"/>
    <x v="5"/>
    <s v="CAD"/>
    <n v="1451679612"/>
    <n v="1449087612"/>
    <b v="0"/>
    <n v="1"/>
    <b v="0"/>
    <s v="technology/web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n v="1453230569"/>
    <b v="0"/>
    <n v="1"/>
    <b v="0"/>
    <s v="technology/web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n v="1436297723"/>
    <b v="0"/>
    <n v="2"/>
    <b v="0"/>
    <s v="technology/web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b v="0"/>
    <s v="technology/web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n v="1416445931"/>
    <b v="0"/>
    <n v="9"/>
    <b v="0"/>
    <s v="technology/web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n v="1476873507"/>
    <n v="1474281507"/>
    <b v="0"/>
    <n v="4"/>
    <b v="0"/>
    <s v="technology/web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n v="1431621443"/>
    <b v="0"/>
    <n v="4"/>
    <b v="0"/>
    <s v="technology/web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b v="0"/>
    <n v="1"/>
    <b v="0"/>
    <s v="technology/web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n v="1458569302"/>
    <b v="0"/>
    <n v="1"/>
    <b v="0"/>
    <s v="technology/web"/>
    <x v="2"/>
    <s v="web"/>
    <x v="577"/>
    <d v="2016-05-20T14:08:22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b v="0"/>
    <n v="7"/>
    <b v="0"/>
    <s v="technology/web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n v="1"/>
    <x v="2"/>
    <x v="0"/>
    <s v="USD"/>
    <n v="1419539223"/>
    <n v="1416947223"/>
    <b v="0"/>
    <n v="5"/>
    <b v="0"/>
    <s v="technology/web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b v="0"/>
    <n v="1"/>
    <b v="0"/>
    <s v="technology/web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b v="0"/>
    <s v="technology/web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b v="0"/>
    <s v="technology/web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b v="0"/>
    <n v="1"/>
    <b v="0"/>
    <s v="technology/web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b v="0"/>
    <n v="2"/>
    <b v="0"/>
    <s v="technology/web"/>
    <x v="2"/>
    <s v="web"/>
    <x v="584"/>
    <d v="2015-03-16T16:11:56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b v="0"/>
    <s v="technology/web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n v="1"/>
    <x v="2"/>
    <x v="0"/>
    <s v="USD"/>
    <n v="1424032207"/>
    <n v="1421440207"/>
    <b v="0"/>
    <n v="4"/>
    <b v="0"/>
    <s v="technology/web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n v="1426615833"/>
    <b v="0"/>
    <n v="7"/>
    <b v="0"/>
    <s v="technology/web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n v="1474223286"/>
    <b v="0"/>
    <n v="2"/>
    <b v="0"/>
    <s v="technology/web"/>
    <x v="2"/>
    <s v="web"/>
    <x v="588"/>
    <d v="2016-11-17T19:28:06"/>
  </r>
  <r>
    <n v="589"/>
    <s v="Get Neighborly"/>
    <s v="Services closer than you think..."/>
    <n v="7500"/>
    <n v="1"/>
    <n v="0"/>
    <x v="2"/>
    <x v="0"/>
    <s v="USD"/>
    <n v="1436366699"/>
    <n v="1435070699"/>
    <b v="0"/>
    <n v="1"/>
    <b v="0"/>
    <s v="technology/web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n v="1454936460"/>
    <n v="1452259131"/>
    <b v="0"/>
    <n v="9"/>
    <b v="0"/>
    <s v="technology/web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n v="1434978130"/>
    <b v="0"/>
    <n v="2"/>
    <b v="0"/>
    <s v="technology/web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s v="USD"/>
    <n v="1417584860"/>
    <n v="1414992860"/>
    <b v="0"/>
    <n v="1"/>
    <b v="0"/>
    <s v="technology/web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b v="0"/>
    <n v="7"/>
    <b v="0"/>
    <s v="technology/web"/>
    <x v="2"/>
    <s v="web"/>
    <x v="593"/>
    <d v="2015-04-06T15:15:45"/>
  </r>
  <r>
    <n v="594"/>
    <s v="Unleashed Fitness"/>
    <s v="Creating a fitness site that will change the fitness game forever!"/>
    <n v="25000"/>
    <n v="26"/>
    <n v="0"/>
    <x v="2"/>
    <x v="0"/>
    <s v="USD"/>
    <n v="1460832206"/>
    <n v="1458240206"/>
    <b v="0"/>
    <n v="2"/>
    <b v="0"/>
    <s v="technology/web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n v="1426815638"/>
    <b v="0"/>
    <n v="8"/>
    <b v="0"/>
    <s v="technology/web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b v="0"/>
    <n v="2"/>
    <b v="0"/>
    <s v="technology/web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n v="1466787335"/>
    <b v="0"/>
    <n v="2"/>
    <b v="0"/>
    <s v="technology/web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b v="0"/>
    <n v="7"/>
    <b v="0"/>
    <s v="technology/web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n v="1423769402"/>
    <b v="0"/>
    <n v="2"/>
    <b v="0"/>
    <s v="technology/web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b v="0"/>
    <n v="1"/>
    <b v="0"/>
    <s v="technology/web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s v="CAD"/>
    <n v="1419626139"/>
    <n v="1417034139"/>
    <b v="0"/>
    <n v="6"/>
    <b v="0"/>
    <s v="technology/web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b v="0"/>
    <s v="technology/web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n v="1405437623"/>
    <b v="0"/>
    <n v="13"/>
    <b v="0"/>
    <s v="technology/web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b v="0"/>
    <s v="technology/web"/>
    <x v="2"/>
    <s v="web"/>
    <x v="604"/>
    <d v="2014-08-28T00:50:56"/>
  </r>
  <r>
    <n v="605"/>
    <s v="Teach Your Parents iPad (Canceled)"/>
    <s v="An iPad support care package for your parents / seniors."/>
    <n v="5000"/>
    <n v="131"/>
    <n v="3"/>
    <x v="1"/>
    <x v="0"/>
    <s v="USD"/>
    <n v="1440318908"/>
    <n v="1436430908"/>
    <b v="0"/>
    <n v="8"/>
    <b v="0"/>
    <s v="technology/web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n v="1428507409"/>
    <b v="0"/>
    <n v="1"/>
    <b v="0"/>
    <s v="technology/web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b v="0"/>
    <s v="technology/web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b v="0"/>
    <n v="5"/>
    <b v="0"/>
    <s v="technology/web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n v="1446166144"/>
    <b v="0"/>
    <n v="1"/>
    <b v="0"/>
    <s v="technology/web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b v="0"/>
    <s v="technology/web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b v="0"/>
    <s v="technology/web"/>
    <x v="2"/>
    <s v="web"/>
    <x v="611"/>
    <d v="2016-01-19T13:27:1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b v="0"/>
    <s v="technology/web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n v="1441022120"/>
    <b v="0"/>
    <n v="121"/>
    <b v="0"/>
    <s v="technology/web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b v="0"/>
    <s v="technology/web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b v="0"/>
    <s v="technology/web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b v="0"/>
    <s v="technology/web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b v="0"/>
    <n v="3"/>
    <b v="0"/>
    <s v="technology/web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b v="0"/>
    <s v="technology/web"/>
    <x v="2"/>
    <s v="web"/>
    <x v="618"/>
    <d v="2015-12-09T19:26:43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b v="0"/>
    <n v="1"/>
    <b v="0"/>
    <s v="technology/web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b v="0"/>
    <n v="1"/>
    <b v="0"/>
    <s v="technology/web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b v="0"/>
    <n v="3"/>
    <b v="0"/>
    <s v="technology/web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n v="1465670138"/>
    <b v="0"/>
    <n v="9"/>
    <b v="0"/>
    <s v="technology/web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b v="0"/>
    <s v="technology/web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b v="0"/>
    <s v="technology/web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b v="0"/>
    <s v="technology/web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n v="1436793939"/>
    <b v="0"/>
    <n v="39"/>
    <b v="0"/>
    <s v="technology/web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b v="0"/>
    <n v="1"/>
    <b v="0"/>
    <s v="technology/web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b v="0"/>
    <s v="technology/web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n v="1460647108"/>
    <b v="0"/>
    <n v="3"/>
    <b v="0"/>
    <s v="technology/web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n v="1438959121"/>
    <b v="0"/>
    <n v="1"/>
    <b v="0"/>
    <s v="technology/web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s v="CAD"/>
    <n v="1464460329"/>
    <n v="1461954729"/>
    <b v="0"/>
    <n v="9"/>
    <b v="0"/>
    <s v="technology/web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b v="0"/>
    <s v="technology/web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n v="1463469062"/>
    <b v="0"/>
    <n v="25"/>
    <b v="0"/>
    <s v="technology/web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b v="0"/>
    <n v="1"/>
    <b v="0"/>
    <s v="technology/web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b v="0"/>
    <n v="1"/>
    <b v="0"/>
    <s v="technology/web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n v="1430996150"/>
    <b v="0"/>
    <n v="1"/>
    <b v="0"/>
    <s v="technology/web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b v="0"/>
    <s v="technology/web"/>
    <x v="2"/>
    <s v="web"/>
    <x v="637"/>
    <d v="2017-02-25T23:04:00"/>
  </r>
  <r>
    <n v="638"/>
    <s v="W (Canceled)"/>
    <s v="O0"/>
    <n v="200000"/>
    <n v="18"/>
    <n v="0"/>
    <x v="1"/>
    <x v="12"/>
    <s v="EUR"/>
    <n v="1490447662"/>
    <n v="1485267262"/>
    <b v="0"/>
    <n v="6"/>
    <b v="0"/>
    <s v="technology/web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b v="0"/>
    <n v="1"/>
    <b v="0"/>
    <s v="technology/web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s v="EUR"/>
    <n v="1480028400"/>
    <n v="1478685915"/>
    <b v="0"/>
    <n v="2"/>
    <b v="1"/>
    <s v="technology/wearables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n v="1436881248"/>
    <b v="0"/>
    <n v="315"/>
    <b v="1"/>
    <s v="technology/wearables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n v="1436888274"/>
    <b v="0"/>
    <n v="2174"/>
    <b v="1"/>
    <s v="technology/wearables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n v="1428333875"/>
    <b v="0"/>
    <n v="152"/>
    <b v="1"/>
    <s v="technology/wearables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n v="1410883139"/>
    <b v="0"/>
    <n v="1021"/>
    <b v="1"/>
    <s v="technology/wearables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n v="279"/>
    <x v="0"/>
    <x v="0"/>
    <s v="USD"/>
    <n v="1470962274"/>
    <n v="1468370274"/>
    <b v="0"/>
    <n v="237"/>
    <b v="1"/>
    <s v="technology/wearables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n v="1405196867"/>
    <b v="0"/>
    <n v="27"/>
    <b v="1"/>
    <s v="technology/wearables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n v="1455647149"/>
    <b v="0"/>
    <n v="17"/>
    <b v="1"/>
    <s v="technology/wearables"/>
    <x v="2"/>
    <s v="wearables"/>
    <x v="647"/>
    <d v="2016-03-17T17:25:49"/>
  </r>
  <r>
    <n v="648"/>
    <s v="Audio Jacket"/>
    <s v="Get ready for the next product that you canâ€™t live without"/>
    <n v="35000"/>
    <n v="44388"/>
    <n v="127"/>
    <x v="0"/>
    <x v="0"/>
    <s v="USD"/>
    <n v="1413304708"/>
    <n v="1410280708"/>
    <b v="0"/>
    <n v="27"/>
    <b v="1"/>
    <s v="technology/wearables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b v="0"/>
    <n v="82"/>
    <b v="1"/>
    <s v="technology/wearables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n v="1413766384"/>
    <b v="0"/>
    <n v="48"/>
    <b v="1"/>
    <s v="technology/wearables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n v="1415838311"/>
    <b v="0"/>
    <n v="105"/>
    <b v="1"/>
    <s v="technology/wearables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n v="1478018050"/>
    <b v="0"/>
    <n v="28"/>
    <b v="1"/>
    <s v="technology/wearables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n v="1436885440"/>
    <b v="0"/>
    <n v="1107"/>
    <b v="1"/>
    <s v="technology/wearables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n v="1433804313"/>
    <b v="0"/>
    <n v="1013"/>
    <b v="1"/>
    <s v="technology/wearables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n v="1423609112"/>
    <b v="0"/>
    <n v="274"/>
    <b v="1"/>
    <s v="technology/wearables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n v="1455736719"/>
    <b v="0"/>
    <n v="87"/>
    <b v="1"/>
    <s v="technology/wearables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n v="1448309872"/>
    <b v="0"/>
    <n v="99"/>
    <b v="1"/>
    <s v="technology/wearables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n v="1435117889"/>
    <b v="0"/>
    <n v="276"/>
    <b v="1"/>
    <s v="technology/wearables"/>
    <x v="2"/>
    <s v="wearables"/>
    <x v="658"/>
    <d v="2015-07-26T18:00:00"/>
  </r>
  <r>
    <n v="659"/>
    <s v="Lulu Watch Designs - Apple Watch"/>
    <s v="Sync up your lifestyle"/>
    <n v="3000"/>
    <n v="3017"/>
    <n v="101"/>
    <x v="0"/>
    <x v="0"/>
    <s v="USD"/>
    <n v="1440339295"/>
    <n v="1437747295"/>
    <b v="0"/>
    <n v="21"/>
    <b v="1"/>
    <s v="technology/wearables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n v="1412963279"/>
    <b v="0"/>
    <n v="18"/>
    <b v="0"/>
    <s v="technology/wearables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b v="0"/>
    <n v="9"/>
    <b v="0"/>
    <s v="technology/wearables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n v="1418812247"/>
    <b v="0"/>
    <n v="4"/>
    <b v="0"/>
    <s v="technology/wearables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n v="1434658456"/>
    <b v="0"/>
    <n v="7"/>
    <b v="0"/>
    <s v="technology/wearables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n v="1428940775"/>
    <n v="1426348775"/>
    <b v="0"/>
    <n v="29"/>
    <b v="0"/>
    <s v="technology/wearables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n v="1479143061"/>
    <b v="0"/>
    <n v="12"/>
    <b v="0"/>
    <s v="technology/wearables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b v="0"/>
    <n v="4"/>
    <b v="0"/>
    <s v="technology/wearables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b v="0"/>
    <n v="28"/>
    <b v="0"/>
    <s v="technology/wearables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n v="1431374222"/>
    <n v="1427486222"/>
    <b v="0"/>
    <n v="25"/>
    <b v="0"/>
    <s v="technology/wearables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s v="SEK"/>
    <n v="1467817258"/>
    <n v="1465225258"/>
    <b v="0"/>
    <n v="28"/>
    <b v="0"/>
    <s v="technology/wearables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n v="1463418120"/>
    <b v="0"/>
    <n v="310"/>
    <b v="0"/>
    <s v="technology/wearables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n v="1418315852"/>
    <b v="0"/>
    <n v="15"/>
    <b v="0"/>
    <s v="technology/wearables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n v="1417410964"/>
    <b v="0"/>
    <n v="215"/>
    <b v="0"/>
    <s v="technology/wearables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n v="1405714217"/>
    <b v="0"/>
    <n v="3"/>
    <b v="0"/>
    <s v="technology/wearables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b v="0"/>
    <n v="2"/>
    <b v="0"/>
    <s v="technology/wearables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n v="1420095540"/>
    <n v="1417558804"/>
    <b v="0"/>
    <n v="26"/>
    <b v="0"/>
    <s v="technology/wearables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n v="1420741581"/>
    <b v="0"/>
    <n v="24"/>
    <b v="0"/>
    <s v="technology/wearables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n v="1463218895"/>
    <b v="0"/>
    <n v="96"/>
    <b v="0"/>
    <s v="technology/wearables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n v="1461229338"/>
    <b v="0"/>
    <n v="17"/>
    <b v="0"/>
    <s v="technology/wearables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n v="1467736909"/>
    <b v="0"/>
    <n v="94"/>
    <b v="0"/>
    <s v="technology/wearables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n v="1407931331"/>
    <b v="0"/>
    <n v="129"/>
    <b v="0"/>
    <s v="technology/wearables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b v="0"/>
    <n v="1"/>
    <b v="0"/>
    <s v="technology/wearables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n v="1486923722"/>
    <b v="0"/>
    <n v="4"/>
    <b v="0"/>
    <s v="technology/wearables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n v="1477949764"/>
    <n v="1474493764"/>
    <b v="0"/>
    <n v="3"/>
    <b v="0"/>
    <s v="technology/wearables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n v="7"/>
    <x v="2"/>
    <x v="0"/>
    <s v="USD"/>
    <n v="1406257200"/>
    <n v="1403176891"/>
    <b v="0"/>
    <n v="135"/>
    <b v="0"/>
    <s v="technology/wearables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n v="1421095672"/>
    <n v="1417207672"/>
    <b v="0"/>
    <n v="10"/>
    <b v="0"/>
    <s v="technology/wearables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b v="0"/>
    <s v="technology/wearable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n v="1486317653"/>
    <n v="1481133653"/>
    <b v="0"/>
    <n v="6"/>
    <b v="0"/>
    <s v="technology/wearables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b v="0"/>
    <n v="36"/>
    <b v="0"/>
    <s v="technology/wearables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n v="1478016097"/>
    <b v="0"/>
    <n v="336"/>
    <b v="0"/>
    <s v="technology/wearables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n v="12"/>
    <x v="2"/>
    <x v="0"/>
    <s v="USD"/>
    <n v="1473400800"/>
    <n v="1469718841"/>
    <b v="0"/>
    <n v="34"/>
    <b v="0"/>
    <s v="technology/wearables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n v="1435711246"/>
    <n v="1433292046"/>
    <b v="0"/>
    <n v="10"/>
    <b v="0"/>
    <s v="technology/wearables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n v="1482397263"/>
    <n v="1479805263"/>
    <b v="0"/>
    <n v="201"/>
    <b v="0"/>
    <s v="technology/wearables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s v="USD"/>
    <n v="1430421827"/>
    <n v="1427829827"/>
    <b v="0"/>
    <n v="296"/>
    <b v="0"/>
    <s v="technology/wearables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n v="1483372559"/>
    <b v="0"/>
    <n v="7"/>
    <b v="0"/>
    <s v="technology/wearables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n v="1414758620"/>
    <n v="1412166620"/>
    <b v="0"/>
    <n v="7"/>
    <b v="0"/>
    <s v="technology/wearables"/>
    <x v="2"/>
    <s v="wearables"/>
    <x v="695"/>
    <d v="2014-10-31T12:30:20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b v="0"/>
    <n v="1"/>
    <b v="0"/>
    <s v="technology/wearables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n v="1453206789"/>
    <b v="0"/>
    <n v="114"/>
    <b v="0"/>
    <s v="technology/wearables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n v="1408141245"/>
    <b v="0"/>
    <n v="29"/>
    <b v="0"/>
    <s v="technology/wearables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n v="1381923548"/>
    <b v="0"/>
    <n v="890"/>
    <b v="0"/>
    <s v="technology/wearables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n v="1481473881"/>
    <b v="0"/>
    <n v="31"/>
    <b v="0"/>
    <s v="technology/wearables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n v="1406130880"/>
    <n v="1403538880"/>
    <b v="0"/>
    <n v="21"/>
    <b v="0"/>
    <s v="technology/wearables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n v="1477416387"/>
    <b v="0"/>
    <n v="37"/>
    <b v="0"/>
    <s v="technology/wearables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n v="1485905520"/>
    <n v="1481150949"/>
    <b v="0"/>
    <n v="7"/>
    <b v="0"/>
    <s v="technology/wearables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s v="CAD"/>
    <n v="1487565468"/>
    <n v="1482381468"/>
    <b v="0"/>
    <n v="4"/>
    <b v="0"/>
    <s v="technology/wearables"/>
    <x v="2"/>
    <s v="wearables"/>
    <x v="704"/>
    <d v="2017-02-20T04:37:48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b v="0"/>
    <n v="5"/>
    <b v="0"/>
    <s v="technology/wearables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b v="0"/>
    <s v="technology/wearable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n v="1479830127"/>
    <b v="0"/>
    <n v="456"/>
    <b v="0"/>
    <s v="technology/wearables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n v="1410616600"/>
    <n v="1405432600"/>
    <b v="0"/>
    <n v="369"/>
    <b v="0"/>
    <s v="technology/wearables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n v="1415149159"/>
    <b v="0"/>
    <n v="2"/>
    <b v="0"/>
    <s v="technology/wearables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b v="0"/>
    <s v="technology/wearable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n v="1478257268"/>
    <b v="0"/>
    <n v="338"/>
    <b v="0"/>
    <s v="technology/wearables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n v="1452874832"/>
    <b v="0"/>
    <n v="4"/>
    <b v="0"/>
    <s v="technology/wearables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n v="1465130532"/>
    <n v="1462538532"/>
    <b v="0"/>
    <n v="1"/>
    <b v="0"/>
    <s v="technology/wearables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b v="0"/>
    <n v="28"/>
    <b v="0"/>
    <s v="technology/wearables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n v="1443233440"/>
    <b v="0"/>
    <n v="12"/>
    <b v="0"/>
    <s v="technology/wearables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n v="1417392000"/>
    <n v="1414511307"/>
    <b v="0"/>
    <n v="16"/>
    <b v="0"/>
    <s v="technology/wearables"/>
    <x v="2"/>
    <s v="wearables"/>
    <x v="716"/>
    <d v="2014-12-01T00:00:00"/>
  </r>
  <r>
    <n v="717"/>
    <s v="cool air belt"/>
    <s v="Cool air flowing under clothing keeps you cool."/>
    <n v="100000"/>
    <n v="305"/>
    <n v="0"/>
    <x v="2"/>
    <x v="0"/>
    <s v="USD"/>
    <n v="1409949002"/>
    <n v="1407357002"/>
    <b v="0"/>
    <n v="4"/>
    <b v="0"/>
    <s v="technology/wearables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n v="1487397540"/>
    <n v="1484684247"/>
    <b v="0"/>
    <n v="4"/>
    <b v="0"/>
    <s v="technology/wearables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n v="1456189076"/>
    <n v="1454979476"/>
    <b v="0"/>
    <n v="10"/>
    <b v="0"/>
    <s v="technology/wearables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n v="1325432091"/>
    <b v="0"/>
    <n v="41"/>
    <b v="1"/>
    <s v="publishing/nonfiction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n v="1403012607"/>
    <b v="0"/>
    <n v="119"/>
    <b v="1"/>
    <s v="publishing/nonfiction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b v="0"/>
    <n v="153"/>
    <b v="1"/>
    <s v="publishing/nonfiction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n v="1435606549"/>
    <b v="0"/>
    <n v="100"/>
    <b v="1"/>
    <s v="publishing/nonfiction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n v="1306855163"/>
    <b v="0"/>
    <n v="143"/>
    <b v="1"/>
    <s v="publishing/nonfiction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n v="1447426912"/>
    <b v="0"/>
    <n v="140"/>
    <b v="1"/>
    <s v="publishing/nonfiction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n v="1363136487"/>
    <b v="0"/>
    <n v="35"/>
    <b v="1"/>
    <s v="publishing/nonfiction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n v="1354580949"/>
    <b v="0"/>
    <n v="149"/>
    <b v="1"/>
    <s v="publishing/nonfiction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n v="1310069157"/>
    <b v="0"/>
    <n v="130"/>
    <b v="1"/>
    <s v="publishing/nonfiction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n v="1342844861"/>
    <b v="0"/>
    <n v="120"/>
    <b v="1"/>
    <s v="publishing/nonfiction"/>
    <x v="3"/>
    <s v="nonfiction"/>
    <x v="729"/>
    <d v="2012-09-19T04:27:41"/>
  </r>
  <r>
    <n v="730"/>
    <s v="Encyclopedia of Surfing"/>
    <s v="A Massive but Cheerful Online Digital Archive of Surfing"/>
    <n v="20000"/>
    <n v="26438"/>
    <n v="132"/>
    <x v="0"/>
    <x v="0"/>
    <s v="USD"/>
    <n v="1323280391"/>
    <n v="1320688391"/>
    <b v="0"/>
    <n v="265"/>
    <b v="1"/>
    <s v="publishing/nonfiction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b v="0"/>
    <n v="71"/>
    <b v="1"/>
    <s v="publishing/nonfiction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b v="0"/>
    <n v="13"/>
    <b v="1"/>
    <s v="publishing/nonfiction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n v="1384941892"/>
    <b v="0"/>
    <n v="169"/>
    <b v="1"/>
    <s v="publishing/nonfiction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n v="126"/>
    <x v="0"/>
    <x v="5"/>
    <s v="CAD"/>
    <n v="1431147600"/>
    <n v="1428465420"/>
    <b v="0"/>
    <n v="57"/>
    <b v="1"/>
    <s v="publishing/nonfiction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n v="1414975346"/>
    <b v="0"/>
    <n v="229"/>
    <b v="1"/>
    <s v="publishing/nonfiction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n v="1383327440"/>
    <b v="0"/>
    <n v="108"/>
    <b v="1"/>
    <s v="publishing/nonfiction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n v="1390890987"/>
    <b v="0"/>
    <n v="108"/>
    <b v="1"/>
    <s v="publishing/nonfiction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n v="1414765794"/>
    <b v="0"/>
    <n v="41"/>
    <b v="1"/>
    <s v="publishing/nonfiction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n v="1404907429"/>
    <b v="0"/>
    <n v="139"/>
    <b v="1"/>
    <s v="publishing/nonfiction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n v="1433647882"/>
    <b v="0"/>
    <n v="19"/>
    <b v="1"/>
    <s v="publishing/nonfiction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n v="102"/>
    <x v="0"/>
    <x v="0"/>
    <s v="USD"/>
    <n v="1370964806"/>
    <n v="1367940806"/>
    <b v="0"/>
    <n v="94"/>
    <b v="1"/>
    <s v="publishing/nonfiction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n v="1392847312"/>
    <b v="0"/>
    <n v="23"/>
    <b v="1"/>
    <s v="publishing/nonfiction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b v="0"/>
    <n v="15"/>
    <b v="1"/>
    <s v="publishing/nonfiction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n v="1352847503"/>
    <b v="0"/>
    <n v="62"/>
    <b v="1"/>
    <s v="publishing/nonfiction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n v="1364996645"/>
    <b v="0"/>
    <n v="74"/>
    <b v="1"/>
    <s v="publishing/nonfiction"/>
    <x v="3"/>
    <s v="nonfiction"/>
    <x v="745"/>
    <d v="2013-05-03T13:44:05"/>
  </r>
  <r>
    <n v="746"/>
    <s v="Attention: People With Body Parts"/>
    <s v="This is a book of letters. Letters to our body parts."/>
    <n v="2987"/>
    <n v="3318"/>
    <n v="111"/>
    <x v="0"/>
    <x v="0"/>
    <s v="USD"/>
    <n v="1348372740"/>
    <n v="1346806909"/>
    <b v="0"/>
    <n v="97"/>
    <b v="1"/>
    <s v="publishing/nonfiction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b v="0"/>
    <n v="55"/>
    <b v="1"/>
    <s v="publishing/nonfiction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n v="1405109966"/>
    <b v="0"/>
    <n v="44"/>
    <b v="1"/>
    <s v="publishing/nonfiction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n v="1483050930"/>
    <b v="0"/>
    <n v="110"/>
    <b v="1"/>
    <s v="publishing/nonfiction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n v="1359147872"/>
    <b v="0"/>
    <n v="59"/>
    <b v="1"/>
    <s v="publishing/nonfiction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n v="1308496075"/>
    <b v="0"/>
    <n v="62"/>
    <b v="1"/>
    <s v="publishing/nonfiction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n v="1474884417"/>
    <b v="0"/>
    <n v="105"/>
    <b v="1"/>
    <s v="publishing/nonfiction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b v="0"/>
    <n v="26"/>
    <b v="1"/>
    <s v="publishing/nonfiction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n v="1354816721"/>
    <b v="0"/>
    <n v="49"/>
    <b v="1"/>
    <s v="publishing/nonfiction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n v="1366381877"/>
    <b v="0"/>
    <n v="68"/>
    <b v="1"/>
    <s v="publishing/nonfiction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n v="1297880659"/>
    <b v="0"/>
    <n v="22"/>
    <b v="1"/>
    <s v="publishing/nonfiction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b v="0"/>
    <n v="18"/>
    <b v="1"/>
    <s v="publishing/nonfiction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b v="0"/>
    <n v="19"/>
    <b v="1"/>
    <s v="publishing/nonfiction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n v="1401436539"/>
    <b v="0"/>
    <n v="99"/>
    <b v="1"/>
    <s v="publishing/nonfiction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b v="0"/>
    <s v="publishing/fiction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s v="USD"/>
    <n v="1391364126"/>
    <n v="1388772126"/>
    <b v="0"/>
    <n v="6"/>
    <b v="0"/>
    <s v="publishing/fiction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b v="0"/>
    <s v="publishing/fiction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n v="1373971408"/>
    <b v="0"/>
    <n v="1"/>
    <b v="0"/>
    <s v="publishing/fiction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b v="0"/>
    <s v="publishing/fiction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b v="0"/>
    <n v="44"/>
    <b v="0"/>
    <s v="publishing/fiction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b v="0"/>
    <s v="publishing/fiction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n v="1429586810"/>
    <b v="0"/>
    <n v="3"/>
    <b v="0"/>
    <s v="publishing/fiction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b v="0"/>
    <s v="publishing/fiction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n v="1385510094"/>
    <b v="0"/>
    <n v="52"/>
    <b v="0"/>
    <s v="publishing/fiction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b v="0"/>
    <s v="publishing/fiction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b v="0"/>
    <n v="1"/>
    <b v="0"/>
    <s v="publishing/fiction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n v="1252718519"/>
    <b v="0"/>
    <n v="1"/>
    <b v="0"/>
    <s v="publishing/fiction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n v="1431298860"/>
    <n v="1428341985"/>
    <b v="0"/>
    <n v="2"/>
    <b v="0"/>
    <s v="publishing/fiction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n v="1393181018"/>
    <n v="1390589018"/>
    <b v="0"/>
    <n v="9"/>
    <b v="0"/>
    <s v="publishing/fiction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n v="1323998795"/>
    <n v="1321406795"/>
    <b v="0"/>
    <n v="5"/>
    <b v="0"/>
    <s v="publishing/fiction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s v="USD"/>
    <n v="1444539600"/>
    <n v="1441297645"/>
    <b v="0"/>
    <n v="57"/>
    <b v="0"/>
    <s v="publishing/fiction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n v="1375313577"/>
    <n v="1372721577"/>
    <b v="0"/>
    <n v="3"/>
    <b v="0"/>
    <s v="publishing/fiction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n v="1396284680"/>
    <b v="0"/>
    <n v="1"/>
    <b v="0"/>
    <s v="publishing/fiction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n v="1284567905"/>
    <b v="0"/>
    <n v="6"/>
    <b v="0"/>
    <s v="publishing/fiction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b v="0"/>
    <n v="27"/>
    <b v="1"/>
    <s v="music/rock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n v="1368057674"/>
    <b v="0"/>
    <n v="25"/>
    <b v="1"/>
    <s v="music/rock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b v="0"/>
    <n v="14"/>
    <b v="1"/>
    <s v="music/rock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n v="1332182049"/>
    <b v="0"/>
    <n v="35"/>
    <b v="1"/>
    <s v="music/rock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n v="1391571319"/>
    <b v="0"/>
    <n v="10"/>
    <b v="1"/>
    <s v="music/rock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n v="1359468915"/>
    <b v="0"/>
    <n v="29"/>
    <b v="1"/>
    <s v="music/rock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n v="1331774434"/>
    <b v="0"/>
    <n v="44"/>
    <b v="1"/>
    <s v="music/rock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n v="1380726226"/>
    <b v="0"/>
    <n v="17"/>
    <b v="1"/>
    <s v="music/rock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n v="1338336588"/>
    <b v="0"/>
    <n v="34"/>
    <b v="1"/>
    <s v="music/rock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n v="1357187280"/>
    <b v="0"/>
    <n v="14"/>
    <b v="1"/>
    <s v="music/rock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n v="1357088939"/>
    <b v="0"/>
    <n v="156"/>
    <b v="1"/>
    <s v="music/rock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n v="1381430646"/>
    <b v="0"/>
    <n v="128"/>
    <b v="1"/>
    <s v="music/rock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n v="1383861483"/>
    <n v="1381265883"/>
    <b v="0"/>
    <n v="60"/>
    <b v="1"/>
    <s v="music/rock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n v="1371491244"/>
    <b v="0"/>
    <n v="32"/>
    <b v="1"/>
    <s v="music/rock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n v="1310438737"/>
    <b v="0"/>
    <n v="53"/>
    <b v="1"/>
    <s v="music/rock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n v="1330094566"/>
    <b v="0"/>
    <n v="184"/>
    <b v="1"/>
    <s v="music/rock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n v="1376687485"/>
    <b v="0"/>
    <n v="90"/>
    <b v="1"/>
    <s v="music/rock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n v="1332978688"/>
    <b v="0"/>
    <n v="71"/>
    <b v="1"/>
    <s v="music/rock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n v="1409494187"/>
    <b v="0"/>
    <n v="87"/>
    <b v="1"/>
    <s v="music/rock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b v="0"/>
    <n v="28"/>
    <b v="1"/>
    <s v="music/rock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n v="1407839054"/>
    <b v="0"/>
    <n v="56"/>
    <b v="1"/>
    <s v="music/rock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n v="1306955120"/>
    <b v="0"/>
    <n v="51"/>
    <b v="1"/>
    <s v="music/rock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n v="1343867524"/>
    <b v="0"/>
    <n v="75"/>
    <b v="1"/>
    <s v="music/rock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n v="1304376478"/>
    <b v="0"/>
    <n v="38"/>
    <b v="1"/>
    <s v="music/rock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b v="0"/>
    <n v="18"/>
    <b v="1"/>
    <s v="music/rock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b v="0"/>
    <n v="54"/>
    <b v="1"/>
    <s v="music/rock"/>
    <x v="4"/>
    <s v="rock"/>
    <x v="805"/>
    <d v="2011-07-16T23:00:00"/>
  </r>
  <r>
    <n v="806"/>
    <s v="Golden Animals NEW Album!"/>
    <s v="Help Golden Animals finish their NEW Album!"/>
    <n v="8000"/>
    <n v="8355"/>
    <n v="104"/>
    <x v="0"/>
    <x v="0"/>
    <s v="USD"/>
    <n v="1315413339"/>
    <n v="1312821339"/>
    <b v="0"/>
    <n v="71"/>
    <b v="1"/>
    <s v="music/rock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n v="105"/>
    <x v="0"/>
    <x v="0"/>
    <s v="USD"/>
    <n v="1488333600"/>
    <n v="1485270311"/>
    <b v="0"/>
    <n v="57"/>
    <b v="1"/>
    <s v="music/rock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b v="0"/>
    <n v="43"/>
    <b v="1"/>
    <s v="music/rock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n v="104"/>
    <x v="0"/>
    <x v="0"/>
    <s v="USD"/>
    <n v="1390161630"/>
    <n v="1387569630"/>
    <b v="0"/>
    <n v="52"/>
    <b v="1"/>
    <s v="music/rock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b v="0"/>
    <n v="27"/>
    <b v="1"/>
    <s v="music/rock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b v="0"/>
    <n v="12"/>
    <b v="1"/>
    <s v="music/rock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n v="1357604752"/>
    <b v="0"/>
    <n v="33"/>
    <b v="1"/>
    <s v="music/rock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b v="0"/>
    <n v="96"/>
    <b v="1"/>
    <s v="music/rock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n v="1305568201"/>
    <b v="0"/>
    <n v="28"/>
    <b v="1"/>
    <s v="music/rock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b v="0"/>
    <n v="43"/>
    <b v="1"/>
    <s v="music/rock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n v="1362776043"/>
    <b v="0"/>
    <n v="205"/>
    <b v="1"/>
    <s v="music/rock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n v="1326810211"/>
    <b v="0"/>
    <n v="23"/>
    <b v="1"/>
    <s v="music/rock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n v="1343682681"/>
    <b v="0"/>
    <n v="19"/>
    <b v="1"/>
    <s v="music/rock"/>
    <x v="4"/>
    <s v="rock"/>
    <x v="818"/>
    <d v="2012-08-07T17:01:00"/>
  </r>
  <r>
    <n v="819"/>
    <s v="Winter Tour"/>
    <s v="We are touring the Southeast in support of our new EP"/>
    <n v="400"/>
    <n v="435"/>
    <n v="109"/>
    <x v="0"/>
    <x v="0"/>
    <s v="USD"/>
    <n v="1387601040"/>
    <n v="1386806254"/>
    <b v="0"/>
    <n v="14"/>
    <b v="1"/>
    <s v="music/rock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n v="1399666342"/>
    <b v="0"/>
    <n v="38"/>
    <b v="1"/>
    <s v="music/rock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b v="0"/>
    <n v="78"/>
    <b v="1"/>
    <s v="music/rock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n v="1346885050"/>
    <b v="0"/>
    <n v="69"/>
    <b v="1"/>
    <s v="music/rock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n v="1424474452"/>
    <b v="0"/>
    <n v="33"/>
    <b v="1"/>
    <s v="music/rock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n v="1268459318"/>
    <b v="0"/>
    <n v="54"/>
    <b v="1"/>
    <s v="music/rock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n v="100"/>
    <x v="0"/>
    <x v="0"/>
    <s v="USD"/>
    <n v="1351495284"/>
    <n v="1349335284"/>
    <b v="0"/>
    <n v="99"/>
    <b v="1"/>
    <s v="music/rock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n v="1330908930"/>
    <b v="0"/>
    <n v="49"/>
    <b v="1"/>
    <s v="music/rock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n v="1326972107"/>
    <b v="0"/>
    <n v="11"/>
    <b v="1"/>
    <s v="music/rock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b v="0"/>
    <n v="38"/>
    <b v="1"/>
    <s v="music/rock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b v="0"/>
    <n v="16"/>
    <b v="1"/>
    <s v="music/rock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n v="1361363825"/>
    <b v="0"/>
    <n v="32"/>
    <b v="1"/>
    <s v="music/rock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n v="233"/>
    <x v="0"/>
    <x v="0"/>
    <s v="USD"/>
    <n v="1335540694"/>
    <n v="1332948694"/>
    <b v="0"/>
    <n v="20"/>
    <b v="1"/>
    <s v="music/rock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n v="1321978335"/>
    <b v="0"/>
    <n v="154"/>
    <b v="1"/>
    <s v="music/rock"/>
    <x v="4"/>
    <s v="rock"/>
    <x v="832"/>
    <d v="2012-01-21T08:13:00"/>
  </r>
  <r>
    <n v="833"/>
    <s v="Ragman Rolls"/>
    <s v="This is an American rock album."/>
    <n v="6000"/>
    <n v="6100"/>
    <n v="102"/>
    <x v="0"/>
    <x v="0"/>
    <s v="USD"/>
    <n v="1397941475"/>
    <n v="1395349475"/>
    <b v="0"/>
    <n v="41"/>
    <b v="1"/>
    <s v="music/rock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b v="0"/>
    <n v="75"/>
    <b v="1"/>
    <s v="music/rock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n v="1333709958"/>
    <b v="0"/>
    <n v="40"/>
    <b v="1"/>
    <s v="music/rock"/>
    <x v="4"/>
    <s v="rock"/>
    <x v="835"/>
    <d v="2012-05-19T03:00:00"/>
  </r>
  <r>
    <n v="836"/>
    <s v="DESMADRE Full Album + Press Kit"/>
    <s v="An album you can bring home to mom."/>
    <n v="5000"/>
    <n v="5046.5200000000004"/>
    <n v="101"/>
    <x v="0"/>
    <x v="0"/>
    <s v="USD"/>
    <n v="1381108918"/>
    <n v="1378516918"/>
    <b v="0"/>
    <n v="46"/>
    <b v="1"/>
    <s v="music/rock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n v="1396396662"/>
    <b v="0"/>
    <n v="62"/>
    <b v="1"/>
    <s v="music/rock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n v="1324243985"/>
    <b v="0"/>
    <n v="61"/>
    <b v="1"/>
    <s v="music/rock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n v="1345745956"/>
    <b v="0"/>
    <n v="96"/>
    <b v="1"/>
    <s v="music/rock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n v="1472102787"/>
    <b v="0"/>
    <n v="190"/>
    <b v="1"/>
    <s v="music/metal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n v="1413058063"/>
    <b v="1"/>
    <n v="94"/>
    <b v="1"/>
    <s v="music/metal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n v="1378735983"/>
    <b v="1"/>
    <n v="39"/>
    <b v="1"/>
    <s v="music/metal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n v="1479708680"/>
    <b v="0"/>
    <n v="127"/>
    <b v="1"/>
    <s v="music/metal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n v="1411489552"/>
    <b v="1"/>
    <n v="159"/>
    <b v="1"/>
    <s v="music/metal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n v="1469595396"/>
    <b v="0"/>
    <n v="177"/>
    <b v="1"/>
    <s v="music/metal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b v="0"/>
    <n v="47"/>
    <b v="1"/>
    <s v="music/metal"/>
    <x v="4"/>
    <s v="metal"/>
    <x v="846"/>
    <d v="2014-03-10T14:00:00"/>
  </r>
  <r>
    <n v="847"/>
    <s v="CENTROPYMUSIC"/>
    <s v="MUSIC WITH MEANING!  MUSIC THAT MATTERS!!!"/>
    <n v="10"/>
    <n v="10"/>
    <n v="100"/>
    <x v="0"/>
    <x v="0"/>
    <s v="USD"/>
    <n v="1436555376"/>
    <n v="1433963376"/>
    <b v="0"/>
    <n v="1"/>
    <b v="1"/>
    <s v="music/metal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b v="0"/>
    <n v="16"/>
    <b v="1"/>
    <s v="music/metal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n v="1424057664"/>
    <b v="0"/>
    <n v="115"/>
    <b v="1"/>
    <s v="music/metal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n v="1458762717"/>
    <b v="0"/>
    <n v="133"/>
    <b v="1"/>
    <s v="music/metal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s v="EUR"/>
    <n v="1469994300"/>
    <n v="1464815253"/>
    <b v="0"/>
    <n v="70"/>
    <b v="1"/>
    <s v="music/metal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b v="0"/>
    <n v="62"/>
    <b v="1"/>
    <s v="music/metal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b v="0"/>
    <n v="10"/>
    <b v="1"/>
    <s v="music/metal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n v="1480309546"/>
    <b v="0"/>
    <n v="499"/>
    <b v="1"/>
    <s v="music/metal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n v="1466737217"/>
    <b v="0"/>
    <n v="47"/>
    <b v="1"/>
    <s v="music/metal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b v="0"/>
    <n v="28"/>
    <b v="1"/>
    <s v="music/metal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b v="0"/>
    <n v="24"/>
    <b v="1"/>
    <s v="music/metal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b v="0"/>
    <n v="76"/>
    <b v="1"/>
    <s v="music/metal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n v="1430768468"/>
    <b v="0"/>
    <n v="98"/>
    <b v="1"/>
    <s v="music/metal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n v="1382528113"/>
    <b v="0"/>
    <n v="48"/>
    <b v="0"/>
    <s v="music/jazz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n v="1474067404"/>
    <n v="1471475404"/>
    <b v="0"/>
    <n v="2"/>
    <b v="0"/>
    <s v="music/jazz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n v="1381583948"/>
    <b v="0"/>
    <n v="4"/>
    <b v="0"/>
    <s v="music/jazz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n v="1329014966"/>
    <n v="1326422966"/>
    <b v="0"/>
    <n v="5"/>
    <b v="0"/>
    <s v="music/jazz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n v="1381917540"/>
    <n v="1379990038"/>
    <b v="0"/>
    <n v="79"/>
    <b v="0"/>
    <s v="music/jazz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b v="0"/>
    <n v="2"/>
    <b v="0"/>
    <s v="music/jazz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s v="USD"/>
    <n v="1425136200"/>
    <n v="1421853518"/>
    <b v="0"/>
    <n v="11"/>
    <b v="0"/>
    <s v="music/jazz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b v="0"/>
    <n v="11"/>
    <b v="0"/>
    <s v="music/jazz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n v="1386463198"/>
    <b v="0"/>
    <n v="1"/>
    <b v="0"/>
    <s v="music/jazz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n v="1365448657"/>
    <n v="1362860257"/>
    <b v="0"/>
    <n v="3"/>
    <b v="0"/>
    <s v="music/jazz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n v="1375403523"/>
    <b v="0"/>
    <n v="5"/>
    <b v="0"/>
    <s v="music/jazz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n v="1385735295"/>
    <n v="1383139695"/>
    <b v="0"/>
    <n v="12"/>
    <b v="0"/>
    <s v="music/jazz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n v="1299786527"/>
    <n v="1295898527"/>
    <b v="0"/>
    <n v="2"/>
    <b v="0"/>
    <s v="music/jazz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n v="1"/>
    <x v="2"/>
    <x v="0"/>
    <s v="USD"/>
    <n v="1352610040"/>
    <n v="1349150440"/>
    <b v="0"/>
    <n v="5"/>
    <b v="0"/>
    <s v="music/jazz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n v="1365084034"/>
    <b v="0"/>
    <n v="21"/>
    <b v="0"/>
    <s v="music/jazz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b v="0"/>
    <s v="music/jazz"/>
    <x v="4"/>
    <s v="jazz"/>
    <x v="875"/>
    <d v="2015-09-21T17:22:11"/>
  </r>
  <r>
    <n v="876"/>
    <s v="Sound Of Dobells"/>
    <s v="What was the greatest record shop ever?  DOBELLS!"/>
    <n v="3152"/>
    <n v="1286"/>
    <n v="41"/>
    <x v="2"/>
    <x v="1"/>
    <s v="GBP"/>
    <n v="1359978927"/>
    <n v="1357127727"/>
    <b v="0"/>
    <n v="45"/>
    <b v="0"/>
    <s v="music/jazz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n v="1384887360"/>
    <b v="0"/>
    <n v="29"/>
    <b v="0"/>
    <s v="music/jazz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n v="1293082524"/>
    <n v="1290490524"/>
    <b v="0"/>
    <n v="2"/>
    <b v="0"/>
    <s v="music/jazz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n v="1336506905"/>
    <b v="0"/>
    <n v="30"/>
    <b v="0"/>
    <s v="music/jazz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b v="0"/>
    <n v="8"/>
    <b v="0"/>
    <s v="music/indie rock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n v="1326520886"/>
    <n v="1322632886"/>
    <b v="0"/>
    <n v="1"/>
    <b v="0"/>
    <s v="music/indie rock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n v="1315341550"/>
    <n v="1312490350"/>
    <b v="0"/>
    <n v="14"/>
    <b v="0"/>
    <s v="music/indie rock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b v="0"/>
    <n v="24"/>
    <b v="0"/>
    <s v="music/indie rock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b v="0"/>
    <n v="2"/>
    <b v="0"/>
    <s v="music/indie rock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b v="0"/>
    <n v="21"/>
    <b v="0"/>
    <s v="music/indie rock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b v="0"/>
    <n v="7"/>
    <b v="0"/>
    <s v="music/indie rock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b v="0"/>
    <s v="music/indie rock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n v="1314856800"/>
    <n v="1311789885"/>
    <b v="0"/>
    <n v="4"/>
    <b v="0"/>
    <s v="music/indie rock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n v="1409942943"/>
    <b v="0"/>
    <n v="32"/>
    <b v="0"/>
    <s v="music/indie rock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n v="1382460379"/>
    <b v="0"/>
    <n v="4"/>
    <b v="0"/>
    <s v="music/indie rock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n v="1408581930"/>
    <n v="1405989930"/>
    <b v="0"/>
    <n v="9"/>
    <b v="0"/>
    <s v="music/indie rock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n v="1280635200"/>
    <n v="1273121283"/>
    <b v="0"/>
    <n v="17"/>
    <b v="0"/>
    <s v="music/indie rock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b v="0"/>
    <n v="5"/>
    <b v="0"/>
    <s v="music/indie rock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n v="1462577610"/>
    <b v="0"/>
    <n v="53"/>
    <b v="0"/>
    <s v="music/indie rock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n v="1287975829"/>
    <n v="1284087829"/>
    <b v="0"/>
    <n v="7"/>
    <b v="0"/>
    <s v="music/indie rock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b v="0"/>
    <n v="72"/>
    <b v="0"/>
    <s v="music/indie rock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b v="0"/>
    <s v="music/indie rock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n v="1326651110"/>
    <n v="1322763110"/>
    <b v="0"/>
    <n v="2"/>
    <b v="0"/>
    <s v="music/indie rock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n v="37"/>
    <x v="2"/>
    <x v="0"/>
    <s v="USD"/>
    <n v="1306549362"/>
    <n v="1302661362"/>
    <b v="0"/>
    <n v="8"/>
    <b v="0"/>
    <s v="music/indie rock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n v="1456777402"/>
    <b v="0"/>
    <n v="2"/>
    <b v="0"/>
    <s v="music/jazz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b v="0"/>
    <s v="music/jazz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n v="1404947422"/>
    <b v="0"/>
    <n v="3"/>
    <b v="0"/>
    <s v="music/jazz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n v="1348367100"/>
    <n v="1346180780"/>
    <b v="0"/>
    <n v="4"/>
    <b v="0"/>
    <s v="music/jazz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n v="1449194137"/>
    <b v="0"/>
    <n v="3"/>
    <b v="0"/>
    <s v="music/jazz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b v="0"/>
    <n v="6"/>
    <b v="0"/>
    <s v="music/jazz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b v="0"/>
    <s v="music/jazz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b v="0"/>
    <s v="music/jazz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b v="0"/>
    <s v="music/jazz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n v="1343016000"/>
    <n v="1340296440"/>
    <b v="0"/>
    <n v="8"/>
    <b v="0"/>
    <s v="music/jazz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n v="1483362319"/>
    <b v="0"/>
    <n v="5"/>
    <b v="0"/>
    <s v="music/jazz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b v="0"/>
    <s v="music/jazz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s v="USD"/>
    <n v="1355197047"/>
    <n v="1350009447"/>
    <b v="0"/>
    <n v="2"/>
    <b v="0"/>
    <s v="music/jazz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n v="1333596019"/>
    <b v="0"/>
    <n v="24"/>
    <b v="0"/>
    <s v="music/jazz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b v="0"/>
    <s v="music/jazz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n v="1330577940"/>
    <n v="1327853914"/>
    <b v="0"/>
    <n v="9"/>
    <b v="0"/>
    <s v="music/jazz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b v="0"/>
    <s v="music/jazz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n v="1402612730"/>
    <b v="0"/>
    <n v="1"/>
    <b v="0"/>
    <s v="music/jazz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b v="0"/>
    <n v="10"/>
    <b v="0"/>
    <s v="music/jazz"/>
    <x v="4"/>
    <s v="jazz"/>
    <x v="918"/>
    <d v="2014-12-01T22:59:21"/>
  </r>
  <r>
    <n v="919"/>
    <s v="Jazz CD:  Out of The Blue"/>
    <s v="Cool jazz with a New Orleans flavor."/>
    <n v="20000"/>
    <n v="100"/>
    <n v="1"/>
    <x v="2"/>
    <x v="0"/>
    <s v="USD"/>
    <n v="1355930645"/>
    <n v="1352906645"/>
    <b v="0"/>
    <n v="1"/>
    <b v="0"/>
    <s v="music/jazz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b v="0"/>
    <s v="music/jazz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n v="1320033976"/>
    <b v="0"/>
    <n v="20"/>
    <b v="0"/>
    <s v="music/jazz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b v="0"/>
    <n v="30"/>
    <b v="0"/>
    <s v="music/jazz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n v="1414018923"/>
    <b v="0"/>
    <n v="6"/>
    <b v="0"/>
    <s v="music/jazz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n v="1358203069"/>
    <b v="0"/>
    <n v="15"/>
    <b v="0"/>
    <s v="music/jazz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n v="1385590111"/>
    <n v="1382994511"/>
    <b v="0"/>
    <n v="5"/>
    <b v="0"/>
    <s v="music/jazz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b v="0"/>
    <s v="music/jazz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b v="0"/>
    <s v="music/jazz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n v="11"/>
    <x v="2"/>
    <x v="0"/>
    <s v="USD"/>
    <n v="1353196800"/>
    <n v="1348864913"/>
    <b v="0"/>
    <n v="28"/>
    <b v="0"/>
    <s v="music/jazz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b v="0"/>
    <s v="music/jazz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n v="1273874306"/>
    <b v="0"/>
    <n v="5"/>
    <b v="0"/>
    <s v="music/jazz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n v="1395007200"/>
    <n v="1392021502"/>
    <b v="0"/>
    <n v="7"/>
    <b v="0"/>
    <s v="music/jazz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n v="15"/>
    <x v="2"/>
    <x v="0"/>
    <s v="USD"/>
    <n v="1363990545"/>
    <n v="1360106145"/>
    <b v="0"/>
    <n v="30"/>
    <b v="0"/>
    <s v="music/jazz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b v="0"/>
    <n v="2"/>
    <b v="0"/>
    <s v="music/jazz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s v="CAD"/>
    <n v="1399183200"/>
    <n v="1396633284"/>
    <b v="0"/>
    <n v="30"/>
    <b v="0"/>
    <s v="music/jazz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n v="1451462429"/>
    <b v="0"/>
    <n v="2"/>
    <b v="0"/>
    <s v="music/jazz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b v="0"/>
    <s v="music/jazz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n v="1383509357"/>
    <n v="1380913757"/>
    <b v="0"/>
    <n v="2"/>
    <b v="0"/>
    <s v="music/jazz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n v="1343993448"/>
    <b v="0"/>
    <n v="1"/>
    <b v="0"/>
    <s v="music/jazz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n v="1372622280"/>
    <n v="1369246738"/>
    <b v="0"/>
    <n v="2"/>
    <b v="0"/>
    <s v="music/jazz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n v="1439251926"/>
    <n v="1435363926"/>
    <b v="0"/>
    <n v="14"/>
    <b v="0"/>
    <s v="technology/wearables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n v="1486693145"/>
    <n v="1484101145"/>
    <b v="0"/>
    <n v="31"/>
    <b v="0"/>
    <s v="technology/wearables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n v="1455826460"/>
    <n v="1452716060"/>
    <b v="0"/>
    <n v="16"/>
    <b v="0"/>
    <s v="technology/wearables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n v="10"/>
    <x v="2"/>
    <x v="0"/>
    <s v="USD"/>
    <n v="1480438905"/>
    <n v="1477843305"/>
    <b v="0"/>
    <n v="12"/>
    <b v="0"/>
    <s v="technology/wearables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n v="1460988000"/>
    <n v="1458050450"/>
    <b v="0"/>
    <n v="96"/>
    <b v="0"/>
    <s v="technology/wearables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n v="2"/>
    <x v="2"/>
    <x v="6"/>
    <s v="EUR"/>
    <n v="1487462340"/>
    <n v="1482958626"/>
    <b v="0"/>
    <n v="16"/>
    <b v="0"/>
    <s v="technology/wearables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n v="2"/>
    <x v="2"/>
    <x v="0"/>
    <s v="USD"/>
    <n v="1473444048"/>
    <n v="1470852048"/>
    <b v="0"/>
    <n v="5"/>
    <b v="0"/>
    <s v="technology/wearables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b v="0"/>
    <s v="technology/wearable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b v="0"/>
    <n v="8"/>
    <b v="0"/>
    <s v="technology/wearables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n v="1"/>
    <x v="2"/>
    <x v="12"/>
    <s v="EUR"/>
    <n v="1456016576"/>
    <n v="1450832576"/>
    <b v="0"/>
    <n v="7"/>
    <b v="0"/>
    <s v="technology/wearables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b v="0"/>
    <n v="24"/>
    <b v="0"/>
    <s v="technology/wearables"/>
    <x v="2"/>
    <s v="wearables"/>
    <x v="950"/>
    <d v="2016-01-17T18:01:01"/>
  </r>
  <r>
    <n v="951"/>
    <s v="Smart Harness"/>
    <s v="Revolutionizing the way we walk our dogs!"/>
    <n v="50000"/>
    <n v="19195"/>
    <n v="38"/>
    <x v="2"/>
    <x v="0"/>
    <s v="USD"/>
    <n v="1465054872"/>
    <n v="1461166872"/>
    <b v="0"/>
    <n v="121"/>
    <b v="0"/>
    <s v="technology/wearables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n v="40"/>
    <x v="2"/>
    <x v="0"/>
    <s v="USD"/>
    <n v="1479483812"/>
    <n v="1476888212"/>
    <b v="0"/>
    <n v="196"/>
    <b v="0"/>
    <s v="technology/wearables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n v="1422158199"/>
    <n v="1419566199"/>
    <b v="0"/>
    <n v="5"/>
    <b v="0"/>
    <s v="technology/wearables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n v="1440100839"/>
    <n v="1436472039"/>
    <b v="0"/>
    <n v="73"/>
    <b v="0"/>
    <s v="technology/wearables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n v="1473750300"/>
    <n v="1470294300"/>
    <b v="0"/>
    <n v="93"/>
    <b v="0"/>
    <s v="technology/wearables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n v="1424901359"/>
    <b v="0"/>
    <n v="17"/>
    <b v="0"/>
    <s v="technology/wearables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n v="2"/>
    <x v="2"/>
    <x v="0"/>
    <s v="USD"/>
    <n v="1479392133"/>
    <n v="1476710133"/>
    <b v="0"/>
    <n v="7"/>
    <b v="0"/>
    <s v="technology/wearables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n v="1426792563"/>
    <b v="0"/>
    <n v="17"/>
    <b v="0"/>
    <s v="technology/wearables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n v="1421640665"/>
    <n v="1419048665"/>
    <b v="0"/>
    <n v="171"/>
    <b v="0"/>
    <s v="technology/wearables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n v="1489500155"/>
    <n v="1485874955"/>
    <b v="0"/>
    <n v="188"/>
    <b v="0"/>
    <s v="technology/wearables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n v="1487617200"/>
    <n v="1483634335"/>
    <b v="0"/>
    <n v="110"/>
    <b v="0"/>
    <s v="technology/wearables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n v="1451927153"/>
    <b v="0"/>
    <n v="37"/>
    <b v="0"/>
    <s v="technology/wearables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n v="1"/>
    <x v="2"/>
    <x v="0"/>
    <s v="USD"/>
    <n v="1476717319"/>
    <n v="1473693319"/>
    <b v="0"/>
    <n v="9"/>
    <b v="0"/>
    <s v="technology/wearables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s v="CAD"/>
    <n v="1441119919"/>
    <n v="1437663919"/>
    <b v="0"/>
    <n v="29"/>
    <b v="0"/>
    <s v="technology/wearables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n v="1474676646"/>
    <b v="0"/>
    <n v="6"/>
    <b v="0"/>
    <s v="technology/wearables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n v="1475766932"/>
    <n v="1473174932"/>
    <b v="0"/>
    <n v="30"/>
    <b v="0"/>
    <s v="technology/wearables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n v="18"/>
    <x v="2"/>
    <x v="0"/>
    <s v="USD"/>
    <n v="1461301574"/>
    <n v="1456121174"/>
    <b v="0"/>
    <n v="81"/>
    <b v="0"/>
    <s v="technology/wearables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n v="1408134034"/>
    <n v="1405542034"/>
    <b v="0"/>
    <n v="4"/>
    <b v="0"/>
    <s v="technology/wearables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n v="47"/>
    <x v="2"/>
    <x v="14"/>
    <s v="MXN"/>
    <n v="1486624607"/>
    <n v="1483773407"/>
    <b v="0"/>
    <n v="11"/>
    <b v="0"/>
    <s v="technology/wearables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s v="CAD"/>
    <n v="1485147540"/>
    <n v="1481951853"/>
    <b v="0"/>
    <n v="14"/>
    <b v="0"/>
    <s v="technology/wearables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n v="1429290060"/>
    <b v="0"/>
    <n v="5"/>
    <b v="0"/>
    <s v="technology/wearables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n v="1409813940"/>
    <n v="1407271598"/>
    <b v="0"/>
    <n v="45"/>
    <b v="0"/>
    <s v="technology/wearables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n v="1447032093"/>
    <n v="1441844493"/>
    <b v="0"/>
    <n v="8"/>
    <b v="0"/>
    <s v="technology/wearables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s v="USD"/>
    <n v="1458925156"/>
    <n v="1456336756"/>
    <b v="0"/>
    <n v="3"/>
    <b v="0"/>
    <s v="technology/wearables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n v="1467132185"/>
    <n v="1461948185"/>
    <b v="0"/>
    <n v="24"/>
    <b v="0"/>
    <s v="technology/wearables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n v="1435627497"/>
    <b v="0"/>
    <n v="18"/>
    <b v="0"/>
    <s v="technology/wearables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s v="EUR"/>
    <n v="1456094197"/>
    <n v="1453502197"/>
    <b v="0"/>
    <n v="12"/>
    <b v="0"/>
    <s v="technology/wearables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s v="SEK"/>
    <n v="1456385101"/>
    <n v="1453793101"/>
    <b v="0"/>
    <n v="123"/>
    <b v="0"/>
    <s v="technology/wearables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n v="1463392828"/>
    <b v="0"/>
    <n v="96"/>
    <b v="0"/>
    <s v="technology/wearables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n v="1413495722"/>
    <b v="0"/>
    <n v="31"/>
    <b v="0"/>
    <s v="technology/wearables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b v="0"/>
    <n v="4"/>
    <b v="0"/>
    <s v="technology/wearables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b v="0"/>
    <n v="3"/>
    <b v="0"/>
    <s v="technology/wearables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n v="1469289685"/>
    <b v="0"/>
    <n v="179"/>
    <b v="0"/>
    <s v="technology/wearables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n v="1424918808"/>
    <b v="0"/>
    <n v="3"/>
    <b v="0"/>
    <s v="technology/wearables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s v="EUR"/>
    <n v="1451602800"/>
    <n v="1449011610"/>
    <b v="0"/>
    <n v="23"/>
    <b v="0"/>
    <s v="technology/wearables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n v="1447698300"/>
    <b v="0"/>
    <n v="23"/>
    <b v="0"/>
    <s v="technology/wearables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s v="EUR"/>
    <n v="1403507050"/>
    <n v="1400051050"/>
    <b v="0"/>
    <n v="41"/>
    <b v="0"/>
    <s v="technology/wearables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b v="0"/>
    <s v="technology/wearables"/>
    <x v="2"/>
    <s v="wearables"/>
    <x v="988"/>
    <d v="2016-10-01T08:33:45"/>
  </r>
  <r>
    <n v="989"/>
    <s v="Power Rope"/>
    <s v="The most useful phone charger you will ever buy"/>
    <n v="10000"/>
    <n v="1677"/>
    <n v="17"/>
    <x v="2"/>
    <x v="0"/>
    <s v="USD"/>
    <n v="1475101495"/>
    <n v="1472509495"/>
    <b v="0"/>
    <n v="32"/>
    <b v="0"/>
    <s v="technology/wearables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n v="1407178164"/>
    <b v="0"/>
    <n v="2"/>
    <b v="0"/>
    <s v="technology/wearables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n v="1466186988"/>
    <b v="0"/>
    <n v="7"/>
    <b v="0"/>
    <s v="technology/wearables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n v="1457475119"/>
    <b v="0"/>
    <n v="4"/>
    <b v="0"/>
    <s v="technology/wearables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n v="1478926800"/>
    <n v="1476054568"/>
    <b v="0"/>
    <n v="196"/>
    <b v="0"/>
    <s v="technology/wearables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n v="1412835530"/>
    <b v="0"/>
    <n v="11"/>
    <b v="0"/>
    <s v="technology/wearables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n v="1417276800"/>
    <n v="1415140480"/>
    <b v="0"/>
    <n v="9"/>
    <b v="0"/>
    <s v="technology/wearables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n v="2"/>
    <x v="2"/>
    <x v="0"/>
    <s v="USD"/>
    <n v="1406474820"/>
    <n v="1403902060"/>
    <b v="0"/>
    <n v="5"/>
    <b v="0"/>
    <s v="technology/wearables"/>
    <x v="2"/>
    <s v="wearables"/>
    <x v="996"/>
    <d v="2014-07-27T15:27:00"/>
  </r>
  <r>
    <n v="997"/>
    <s v="iPhanny"/>
    <s v="The iPhanny keeps your iPhone 6 safe from bending in those dangerous pants pockets."/>
    <n v="5000"/>
    <n v="65"/>
    <n v="1"/>
    <x v="2"/>
    <x v="0"/>
    <s v="USD"/>
    <n v="1417145297"/>
    <n v="1414549697"/>
    <b v="0"/>
    <n v="8"/>
    <b v="0"/>
    <s v="technology/wearables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s v="CAD"/>
    <n v="1447909401"/>
    <n v="1444017801"/>
    <b v="0"/>
    <n v="229"/>
    <b v="0"/>
    <s v="technology/wearables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s v="CAD"/>
    <n v="1415865720"/>
    <n v="1413270690"/>
    <b v="0"/>
    <n v="40"/>
    <b v="0"/>
    <s v="technology/wearables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n v="1484357160"/>
    <b v="0"/>
    <n v="6"/>
    <b v="0"/>
    <s v="technology/wearables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b v="0"/>
    <n v="4"/>
    <b v="0"/>
    <s v="technology/wearables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n v="1447777514"/>
    <b v="0"/>
    <n v="22"/>
    <b v="0"/>
    <s v="technology/wearables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s v="EUR"/>
    <n v="1489680061"/>
    <n v="1487091661"/>
    <b v="0"/>
    <n v="15"/>
    <b v="0"/>
    <s v="technology/wearables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n v="1453222827"/>
    <b v="0"/>
    <n v="95"/>
    <b v="0"/>
    <s v="technology/wearables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n v="1443538783"/>
    <b v="0"/>
    <n v="161"/>
    <b v="0"/>
    <s v="technology/wearables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n v="1417654672"/>
    <b v="0"/>
    <n v="8"/>
    <b v="0"/>
    <s v="technology/wearables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n v="1478095223"/>
    <b v="0"/>
    <n v="76"/>
    <b v="0"/>
    <s v="technology/wearables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n v="1480361115"/>
    <b v="0"/>
    <n v="1"/>
    <b v="0"/>
    <s v="technology/wearables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n v="1463754646"/>
    <b v="0"/>
    <n v="101"/>
    <b v="0"/>
    <s v="technology/wearables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n v="1468180462"/>
    <b v="0"/>
    <n v="4"/>
    <b v="0"/>
    <s v="technology/wearables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n v="1415050395"/>
    <b v="0"/>
    <n v="1"/>
    <b v="0"/>
    <s v="technology/wearables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b v="0"/>
    <n v="775"/>
    <b v="0"/>
    <s v="technology/wearables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n v="1449000056"/>
    <b v="0"/>
    <n v="90"/>
    <b v="0"/>
    <s v="technology/wearables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n v="1415750615"/>
    <b v="0"/>
    <n v="16"/>
    <b v="0"/>
    <s v="technology/wearables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s v="CHF"/>
    <n v="1448489095"/>
    <n v="1445893495"/>
    <b v="0"/>
    <n v="6"/>
    <b v="0"/>
    <s v="technology/wearables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n v="1456108456"/>
    <b v="0"/>
    <n v="38"/>
    <b v="0"/>
    <s v="technology/wearables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n v="1444666335"/>
    <b v="0"/>
    <n v="355"/>
    <b v="0"/>
    <s v="technology/wearables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n v="1465904933"/>
    <b v="0"/>
    <n v="7"/>
    <b v="0"/>
    <s v="technology/wearables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n v="1420500149"/>
    <b v="0"/>
    <n v="400"/>
    <b v="0"/>
    <s v="technology/wearables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s v="CAD"/>
    <n v="1433206020"/>
    <n v="1430617209"/>
    <b v="0"/>
    <n v="30"/>
    <b v="1"/>
    <s v="music/electronic music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n v="1443074571"/>
    <b v="1"/>
    <n v="478"/>
    <b v="1"/>
    <s v="music/electronic music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n v="115"/>
    <x v="0"/>
    <x v="0"/>
    <s v="USD"/>
    <n v="1431876677"/>
    <n v="1429284677"/>
    <b v="1"/>
    <n v="74"/>
    <b v="1"/>
    <s v="music/electronic music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n v="1432245861"/>
    <b v="0"/>
    <n v="131"/>
    <b v="1"/>
    <s v="music/electronic music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s v="SEK"/>
    <n v="1454248563"/>
    <n v="1451656563"/>
    <b v="1"/>
    <n v="61"/>
    <b v="1"/>
    <s v="music/electronic music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n v="1423944037"/>
    <b v="1"/>
    <n v="1071"/>
    <b v="1"/>
    <s v="music/electronic music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b v="1"/>
    <n v="122"/>
    <b v="1"/>
    <s v="music/electronic music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n v="1411433347"/>
    <b v="1"/>
    <n v="111"/>
    <b v="1"/>
    <s v="music/electronic music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n v="1484924605"/>
    <b v="1"/>
    <n v="255"/>
    <b v="1"/>
    <s v="music/electronic music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n v="112"/>
    <x v="0"/>
    <x v="11"/>
    <s v="SEK"/>
    <n v="1428184740"/>
    <n v="1423501507"/>
    <b v="0"/>
    <n v="141"/>
    <b v="1"/>
    <s v="music/electronic music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n v="342"/>
    <x v="0"/>
    <x v="0"/>
    <s v="USD"/>
    <n v="1473680149"/>
    <n v="1472470549"/>
    <b v="0"/>
    <n v="159"/>
    <b v="1"/>
    <s v="music/electronic music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n v="1447698010"/>
    <b v="0"/>
    <n v="99"/>
    <b v="1"/>
    <s v="music/electronic music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n v="108"/>
    <x v="0"/>
    <x v="0"/>
    <s v="USD"/>
    <n v="1466697625"/>
    <n v="1464105625"/>
    <b v="0"/>
    <n v="96"/>
    <b v="1"/>
    <s v="music/electronic music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n v="1479144880"/>
    <b v="0"/>
    <n v="27"/>
    <b v="1"/>
    <s v="music/electronic music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b v="0"/>
    <n v="166"/>
    <b v="1"/>
    <s v="music/electronic music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n v="1421076220"/>
    <b v="0"/>
    <n v="76"/>
    <b v="1"/>
    <s v="music/electronic music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n v="1354790790"/>
    <b v="0"/>
    <n v="211"/>
    <b v="1"/>
    <s v="music/electronic music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n v="1429991062"/>
    <b v="0"/>
    <n v="21"/>
    <b v="1"/>
    <s v="music/electronic music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n v="1455773623"/>
    <b v="0"/>
    <n v="61"/>
    <b v="1"/>
    <s v="music/electronic music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n v="1479436646"/>
    <b v="0"/>
    <n v="30"/>
    <b v="1"/>
    <s v="music/electronic music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n v="1469725209"/>
    <b v="0"/>
    <n v="1"/>
    <b v="0"/>
    <s v="journalism/audio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b v="0"/>
    <s v="journalism/audio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n v="1406824948"/>
    <b v="0"/>
    <n v="1"/>
    <b v="0"/>
    <s v="journalism/audio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n v="1429509855"/>
    <b v="0"/>
    <n v="292"/>
    <b v="0"/>
    <s v="journalism/audio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n v="1420668801"/>
    <b v="0"/>
    <n v="2"/>
    <b v="0"/>
    <s v="journalism/audio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n v="1406235550"/>
    <b v="0"/>
    <n v="8"/>
    <b v="0"/>
    <s v="journalism/audio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b v="0"/>
    <s v="journalism/audio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n v="1412624315"/>
    <b v="0"/>
    <n v="1"/>
    <b v="0"/>
    <s v="journalism/audio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n v="1471310189"/>
    <b v="0"/>
    <n v="4"/>
    <b v="0"/>
    <s v="journalism/audio"/>
    <x v="5"/>
    <s v="audio"/>
    <x v="1048"/>
    <d v="2016-09-25T01:16:29"/>
  </r>
  <r>
    <n v="1049"/>
    <s v="J1 (Canceled)"/>
    <s v="------"/>
    <n v="12000"/>
    <n v="0"/>
    <n v="0"/>
    <x v="1"/>
    <x v="0"/>
    <s v="USD"/>
    <n v="1455272445"/>
    <n v="1452680445"/>
    <b v="0"/>
    <n v="0"/>
    <b v="0"/>
    <s v="journalism/audio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b v="0"/>
    <s v="journalism/audio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b v="0"/>
    <s v="journalism/audio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b v="0"/>
    <s v="journalism/audio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b v="0"/>
    <n v="1"/>
    <b v="0"/>
    <s v="journalism/audio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b v="0"/>
    <s v="journalism/audio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b v="0"/>
    <s v="journalism/audio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b v="0"/>
    <s v="journalism/audio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b v="0"/>
    <s v="journalism/audio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b v="0"/>
    <s v="journalism/audio"/>
    <x v="5"/>
    <s v="audio"/>
    <x v="1058"/>
    <d v="2015-03-26T00:00:00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b v="0"/>
    <s v="journalism/audio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b v="0"/>
    <n v="1"/>
    <b v="0"/>
    <s v="journalism/audio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b v="0"/>
    <s v="journalism/audio"/>
    <x v="5"/>
    <s v="audio"/>
    <x v="1061"/>
    <d v="2016-05-02T01:00:00"/>
  </r>
  <r>
    <n v="1062"/>
    <s v="RETURNING AT A LATER DATE"/>
    <s v="SEE US ON PATREON www.badgirlartwork.com"/>
    <n v="199"/>
    <n v="190"/>
    <n v="95"/>
    <x v="1"/>
    <x v="0"/>
    <s v="USD"/>
    <n v="1468351341"/>
    <n v="1467746541"/>
    <b v="0"/>
    <n v="4"/>
    <b v="0"/>
    <s v="journalism/audio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b v="0"/>
    <s v="journalism/audio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b v="0"/>
    <n v="123"/>
    <b v="0"/>
    <s v="games/video games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s v="AUD"/>
    <n v="1392800922"/>
    <n v="1390381722"/>
    <b v="0"/>
    <n v="5"/>
    <b v="0"/>
    <s v="games/video games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s v="USD"/>
    <n v="1375657582"/>
    <n v="1371769582"/>
    <b v="0"/>
    <n v="148"/>
    <b v="0"/>
    <s v="games/video games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b v="0"/>
    <n v="10"/>
    <b v="0"/>
    <s v="games/video games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n v="1457686464"/>
    <b v="0"/>
    <n v="4"/>
    <b v="0"/>
    <s v="games/video games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s v="USD"/>
    <n v="1385447459"/>
    <n v="1382679059"/>
    <b v="0"/>
    <n v="21"/>
    <b v="0"/>
    <s v="games/video games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n v="1349050622"/>
    <n v="1347322622"/>
    <b v="0"/>
    <n v="2"/>
    <b v="0"/>
    <s v="games/video games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b v="0"/>
    <s v="games/video game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n v="1389038297"/>
    <b v="0"/>
    <n v="4"/>
    <b v="0"/>
    <s v="games/video games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n v="1"/>
    <x v="2"/>
    <x v="0"/>
    <s v="USD"/>
    <n v="1318806541"/>
    <n v="1316214541"/>
    <b v="0"/>
    <n v="1"/>
    <b v="0"/>
    <s v="games/video games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n v="1386216545"/>
    <b v="0"/>
    <n v="30"/>
    <b v="0"/>
    <s v="games/video games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n v="5"/>
    <x v="2"/>
    <x v="0"/>
    <s v="USD"/>
    <n v="1336340516"/>
    <n v="1333748516"/>
    <b v="0"/>
    <n v="3"/>
    <b v="0"/>
    <s v="games/video games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n v="1410426250"/>
    <n v="1405674250"/>
    <b v="0"/>
    <n v="975"/>
    <b v="0"/>
    <s v="games/video games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n v="1452744011"/>
    <n v="1450152011"/>
    <b v="0"/>
    <n v="167"/>
    <b v="0"/>
    <s v="games/video games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n v="1311309721"/>
    <n v="1307421721"/>
    <b v="0"/>
    <n v="5"/>
    <b v="0"/>
    <s v="games/video games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s v="EUR"/>
    <n v="1463232936"/>
    <n v="1461072936"/>
    <b v="0"/>
    <n v="18"/>
    <b v="0"/>
    <s v="games/video games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n v="9"/>
    <x v="2"/>
    <x v="0"/>
    <s v="USD"/>
    <n v="1399778333"/>
    <n v="1397186333"/>
    <b v="0"/>
    <n v="98"/>
    <b v="0"/>
    <s v="games/video games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b v="0"/>
    <n v="4"/>
    <b v="0"/>
    <s v="games/video games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s v="USD"/>
    <n v="1344635088"/>
    <n v="1342043088"/>
    <b v="0"/>
    <n v="3"/>
    <b v="0"/>
    <s v="games/video games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s v="CAD"/>
    <n v="1406994583"/>
    <n v="1401810583"/>
    <b v="0"/>
    <n v="1"/>
    <b v="0"/>
    <s v="games/video games"/>
    <x v="6"/>
    <s v="video games"/>
    <x v="1083"/>
    <d v="2014-08-02T15:49:43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b v="0"/>
    <s v="games/video game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n v="3"/>
    <x v="2"/>
    <x v="5"/>
    <s v="CAD"/>
    <n v="1457967975"/>
    <n v="1455379575"/>
    <b v="0"/>
    <n v="9"/>
    <b v="0"/>
    <s v="games/video games"/>
    <x v="6"/>
    <s v="video games"/>
    <x v="1085"/>
    <d v="2016-03-14T15:06:15"/>
  </r>
  <r>
    <n v="1086"/>
    <s v="Cyber Universe Online"/>
    <s v="Humanity's future in the Galaxy"/>
    <n v="18000"/>
    <n v="15"/>
    <n v="0"/>
    <x v="2"/>
    <x v="0"/>
    <s v="USD"/>
    <n v="1408913291"/>
    <n v="1406321291"/>
    <b v="0"/>
    <n v="2"/>
    <b v="0"/>
    <s v="games/video games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b v="0"/>
    <s v="games/video game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n v="14"/>
    <x v="2"/>
    <x v="0"/>
    <s v="USD"/>
    <n v="1398366667"/>
    <n v="1395774667"/>
    <b v="0"/>
    <n v="147"/>
    <b v="0"/>
    <s v="games/video games"/>
    <x v="6"/>
    <s v="video games"/>
    <x v="1088"/>
    <d v="2014-04-24T19:11:07"/>
  </r>
  <r>
    <n v="1089"/>
    <s v="Farabel"/>
    <s v="Farabel is a single player turn-based fantasy strategy game for Mac/PC/Linux"/>
    <n v="15000"/>
    <n v="1174"/>
    <n v="8"/>
    <x v="2"/>
    <x v="6"/>
    <s v="EUR"/>
    <n v="1435293175"/>
    <n v="1432701175"/>
    <b v="0"/>
    <n v="49"/>
    <b v="0"/>
    <s v="games/video games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b v="0"/>
    <n v="1"/>
    <b v="0"/>
    <s v="games/video games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n v="1460313672"/>
    <n v="1457725272"/>
    <b v="0"/>
    <n v="2"/>
    <b v="0"/>
    <s v="games/video games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n v="1357432638"/>
    <n v="1354840638"/>
    <b v="0"/>
    <n v="7"/>
    <b v="0"/>
    <s v="games/video games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s v="CAD"/>
    <n v="1455232937"/>
    <n v="1453936937"/>
    <b v="0"/>
    <n v="4"/>
    <b v="0"/>
    <s v="games/video games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n v="1315588033"/>
    <b v="0"/>
    <n v="27"/>
    <b v="0"/>
    <s v="games/video games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b v="0"/>
    <n v="94"/>
    <b v="0"/>
    <s v="games/video games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n v="1409747154"/>
    <b v="0"/>
    <n v="29"/>
    <b v="0"/>
    <s v="games/video games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b v="0"/>
    <n v="7"/>
    <b v="0"/>
    <s v="games/video games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n v="7"/>
    <x v="2"/>
    <x v="0"/>
    <s v="USD"/>
    <n v="1397413095"/>
    <n v="1394821095"/>
    <b v="0"/>
    <n v="22"/>
    <b v="0"/>
    <s v="games/video games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n v="1431547468"/>
    <n v="1428955468"/>
    <b v="0"/>
    <n v="1"/>
    <b v="0"/>
    <s v="games/video games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s v="EUR"/>
    <n v="1455417571"/>
    <n v="1452825571"/>
    <b v="0"/>
    <n v="10"/>
    <b v="0"/>
    <s v="games/video games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b v="0"/>
    <n v="6"/>
    <b v="0"/>
    <s v="games/video games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s v="USD"/>
    <n v="1386568740"/>
    <n v="1383095125"/>
    <b v="0"/>
    <n v="24"/>
    <b v="0"/>
    <s v="games/video games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n v="1461043190"/>
    <b v="0"/>
    <n v="15"/>
    <b v="0"/>
    <s v="games/video games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b v="0"/>
    <n v="37"/>
    <b v="0"/>
    <s v="games/video games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n v="1393038927"/>
    <b v="0"/>
    <n v="20"/>
    <b v="0"/>
    <s v="games/video games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s v="USD"/>
    <n v="1333557975"/>
    <n v="1330969575"/>
    <b v="0"/>
    <n v="7"/>
    <b v="0"/>
    <s v="games/video games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b v="0"/>
    <s v="games/video game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n v="1334326635"/>
    <n v="1329146235"/>
    <b v="0"/>
    <n v="21"/>
    <b v="0"/>
    <s v="games/video games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n v="1476900190"/>
    <b v="0"/>
    <n v="3"/>
    <b v="0"/>
    <s v="games/video games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n v="1354919022"/>
    <n v="1352327022"/>
    <b v="0"/>
    <n v="11"/>
    <b v="0"/>
    <s v="games/video games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b v="0"/>
    <n v="1"/>
    <b v="0"/>
    <s v="games/video games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n v="1421656200"/>
    <n v="1416507211"/>
    <b v="0"/>
    <n v="312"/>
    <b v="0"/>
    <s v="games/video games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n v="1408058820"/>
    <n v="1405466820"/>
    <b v="0"/>
    <n v="1"/>
    <b v="0"/>
    <s v="games/video games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n v="1378714687"/>
    <b v="0"/>
    <n v="3"/>
    <b v="0"/>
    <s v="games/video games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n v="1456764095"/>
    <b v="0"/>
    <n v="4"/>
    <b v="0"/>
    <s v="games/video games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b v="0"/>
    <n v="10"/>
    <b v="0"/>
    <s v="games/video games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n v="8"/>
    <x v="2"/>
    <x v="12"/>
    <s v="EUR"/>
    <n v="1451053313"/>
    <n v="1448461313"/>
    <b v="0"/>
    <n v="8"/>
    <b v="0"/>
    <s v="games/video games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n v="1394078379"/>
    <b v="0"/>
    <n v="3"/>
    <b v="0"/>
    <s v="games/video games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n v="1395687664"/>
    <b v="0"/>
    <n v="1"/>
    <b v="0"/>
    <s v="games/video games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b v="0"/>
    <s v="games/video game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b v="0"/>
    <n v="5"/>
    <b v="0"/>
    <s v="games/video games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b v="0"/>
    <s v="games/video game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n v="1395318848"/>
    <b v="0"/>
    <n v="3"/>
    <b v="0"/>
    <s v="games/video games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n v="1427817651"/>
    <b v="0"/>
    <n v="7"/>
    <b v="0"/>
    <s v="games/mobile games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b v="0"/>
    <s v="games/mobile game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n v="1"/>
    <x v="2"/>
    <x v="0"/>
    <s v="USD"/>
    <n v="1468482694"/>
    <n v="1465890694"/>
    <b v="0"/>
    <n v="2"/>
    <b v="0"/>
    <s v="games/mobile games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n v="1413318600"/>
    <b v="0"/>
    <n v="23"/>
    <b v="0"/>
    <s v="games/mobile games"/>
    <x v="6"/>
    <s v="mobile games"/>
    <x v="1127"/>
    <d v="2014-11-14T21:30:00"/>
  </r>
  <r>
    <n v="1128"/>
    <s v="Flying Turds"/>
    <s v="#havingfunFTW"/>
    <n v="1000"/>
    <n v="1"/>
    <n v="0"/>
    <x v="2"/>
    <x v="1"/>
    <s v="GBP"/>
    <n v="1407425717"/>
    <n v="1404833717"/>
    <b v="0"/>
    <n v="1"/>
    <b v="0"/>
    <s v="games/mobile games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n v="1462515693"/>
    <b v="0"/>
    <n v="2"/>
    <b v="0"/>
    <s v="games/mobile games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n v="1411775700"/>
    <b v="0"/>
    <n v="3"/>
    <b v="0"/>
    <s v="games/mobile games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b v="0"/>
    <s v="games/mobile game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n v="14"/>
    <x v="2"/>
    <x v="5"/>
    <s v="CAD"/>
    <n v="1483238771"/>
    <n v="1480646771"/>
    <b v="0"/>
    <n v="13"/>
    <b v="0"/>
    <s v="games/mobile games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s v="GBP"/>
    <n v="1406799981"/>
    <n v="1404207981"/>
    <b v="0"/>
    <n v="1"/>
    <b v="0"/>
    <s v="games/mobile games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b v="0"/>
    <n v="1"/>
    <b v="0"/>
    <s v="games/mobile games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b v="0"/>
    <n v="1"/>
    <b v="0"/>
    <s v="games/mobile games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s v="EUR"/>
    <n v="1450541229"/>
    <n v="1447949229"/>
    <b v="0"/>
    <n v="6"/>
    <b v="0"/>
    <s v="games/mobile games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n v="1461440421"/>
    <n v="1458848421"/>
    <b v="0"/>
    <n v="39"/>
    <b v="0"/>
    <s v="games/mobile games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n v="1483307131"/>
    <b v="0"/>
    <n v="4"/>
    <b v="0"/>
    <s v="games/mobile games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n v="1417508426"/>
    <b v="0"/>
    <n v="1"/>
    <b v="0"/>
    <s v="games/mobile games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b v="0"/>
    <s v="games/mobile games"/>
    <x v="6"/>
    <s v="mobile games"/>
    <x v="1140"/>
    <d v="2015-08-06T11:05:21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b v="0"/>
    <s v="games/mobile game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b v="0"/>
    <s v="games/mobile game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n v="1447735126"/>
    <b v="0"/>
    <n v="8"/>
    <b v="0"/>
    <s v="games/mobile games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b v="0"/>
    <s v="food/food truck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n v="1407088592"/>
    <b v="0"/>
    <n v="1"/>
    <b v="0"/>
    <s v="food/food trucks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n v="1399071173"/>
    <n v="1395787973"/>
    <b v="0"/>
    <n v="12"/>
    <b v="0"/>
    <s v="food/food trucks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b v="0"/>
    <s v="food/food truck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n v="1477973181"/>
    <b v="0"/>
    <n v="3"/>
    <b v="0"/>
    <s v="food/food trucks"/>
    <x v="7"/>
    <s v="food trucks"/>
    <x v="1148"/>
    <d v="2016-12-01T05:06:21"/>
  </r>
  <r>
    <n v="1149"/>
    <s v="The Floridian Food Truck"/>
    <s v="Bringing culturally diverse Floridian cuisine to the people!"/>
    <n v="50000"/>
    <n v="75"/>
    <n v="0"/>
    <x v="2"/>
    <x v="0"/>
    <s v="USD"/>
    <n v="1466096566"/>
    <n v="1463504566"/>
    <b v="0"/>
    <n v="2"/>
    <b v="0"/>
    <s v="food/food trucks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n v="10"/>
    <x v="2"/>
    <x v="0"/>
    <s v="USD"/>
    <n v="1452293675"/>
    <n v="1447109675"/>
    <b v="0"/>
    <n v="6"/>
    <b v="0"/>
    <s v="food/food trucks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b v="0"/>
    <s v="food/food trucks"/>
    <x v="7"/>
    <s v="food trucks"/>
    <x v="1151"/>
    <d v="2015-09-07T02:27:43"/>
  </r>
  <r>
    <n v="1152"/>
    <s v="Peruvian King Food Truck"/>
    <s v="Peruvian food truck with an LA twist."/>
    <n v="16000"/>
    <n v="911"/>
    <n v="6"/>
    <x v="2"/>
    <x v="0"/>
    <s v="USD"/>
    <n v="1431709312"/>
    <n v="1429117312"/>
    <b v="0"/>
    <n v="15"/>
    <b v="0"/>
    <s v="food/food trucks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n v="1"/>
    <x v="2"/>
    <x v="0"/>
    <s v="USD"/>
    <n v="1434647305"/>
    <n v="1432055305"/>
    <b v="0"/>
    <n v="1"/>
    <b v="0"/>
    <s v="food/food trucks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s v="USD"/>
    <n v="1441507006"/>
    <n v="1438915006"/>
    <b v="0"/>
    <n v="3"/>
    <b v="0"/>
    <s v="food/food trucks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n v="1408040408"/>
    <n v="1405448408"/>
    <b v="0"/>
    <n v="8"/>
    <b v="0"/>
    <s v="food/food trucks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b v="0"/>
    <s v="food/food truck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n v="1417795480"/>
    <n v="1412607880"/>
    <b v="0"/>
    <n v="3"/>
    <b v="0"/>
    <s v="food/food trucks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n v="1415499128"/>
    <b v="0"/>
    <n v="3"/>
    <b v="0"/>
    <s v="food/food trucks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b v="0"/>
    <s v="food/food truck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n v="1427510586"/>
    <n v="1424922186"/>
    <b v="0"/>
    <n v="19"/>
    <b v="0"/>
    <s v="food/food trucks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b v="0"/>
    <s v="food/food truck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n v="1408983864"/>
    <b v="0"/>
    <n v="2"/>
    <b v="0"/>
    <s v="food/food trucks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b v="0"/>
    <s v="food/food truck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b v="0"/>
    <s v="food/food truck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n v="1401685730"/>
    <b v="0"/>
    <n v="25"/>
    <b v="0"/>
    <s v="food/food trucks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n v="1435291200"/>
    <n v="1432640342"/>
    <b v="0"/>
    <n v="8"/>
    <b v="0"/>
    <s v="food/food trucks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s v="USD"/>
    <n v="1410543495"/>
    <n v="1407865095"/>
    <b v="0"/>
    <n v="16"/>
    <b v="0"/>
    <s v="food/food trucks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s v="USD"/>
    <n v="1474507065"/>
    <n v="1471915065"/>
    <b v="0"/>
    <n v="3"/>
    <b v="0"/>
    <s v="food/food trucks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n v="1422001763"/>
    <b v="0"/>
    <n v="3"/>
    <b v="0"/>
    <s v="food/food trucks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n v="1430429171"/>
    <b v="0"/>
    <n v="2"/>
    <b v="0"/>
    <s v="food/food trucks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n v="1414351127"/>
    <b v="0"/>
    <n v="1"/>
    <b v="0"/>
    <s v="food/food trucks"/>
    <x v="7"/>
    <s v="food trucks"/>
    <x v="1171"/>
    <d v="2014-11-13T20:18:47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b v="0"/>
    <s v="food/food truck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b v="0"/>
    <n v="1"/>
    <b v="0"/>
    <s v="food/food trucks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s v="USD"/>
    <n v="1462738327"/>
    <n v="1460146327"/>
    <b v="0"/>
    <n v="19"/>
    <b v="0"/>
    <s v="food/food trucks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n v="1436981339"/>
    <n v="1434389339"/>
    <b v="0"/>
    <n v="9"/>
    <b v="0"/>
    <s v="food/food trucks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b v="0"/>
    <n v="1"/>
    <b v="0"/>
    <s v="food/food trucks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b v="0"/>
    <s v="food/food truck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b v="0"/>
    <n v="1"/>
    <b v="0"/>
    <s v="food/food trucks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s v="CAD"/>
    <n v="1446052627"/>
    <n v="1443460627"/>
    <b v="0"/>
    <n v="5"/>
    <b v="0"/>
    <s v="food/food trucks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n v="1403983314"/>
    <n v="1400786514"/>
    <b v="0"/>
    <n v="85"/>
    <b v="0"/>
    <s v="food/food trucks"/>
    <x v="7"/>
    <s v="food trucks"/>
    <x v="1180"/>
    <d v="2014-06-28T19:21:54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b v="0"/>
    <n v="3"/>
    <b v="0"/>
    <s v="food/food trucks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n v="1484239320"/>
    <n v="1482609088"/>
    <b v="0"/>
    <n v="4"/>
    <b v="0"/>
    <s v="food/food trucks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b v="0"/>
    <n v="3"/>
    <b v="0"/>
    <s v="food/food trucks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n v="1483712611"/>
    <b v="0"/>
    <n v="375"/>
    <b v="1"/>
    <s v="photography/photobooks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n v="1430945149"/>
    <b v="0"/>
    <n v="111"/>
    <b v="1"/>
    <s v="photography/photobooks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n v="1430340195"/>
    <b v="0"/>
    <n v="123"/>
    <b v="1"/>
    <s v="photography/photobooks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n v="1429133323"/>
    <b v="0"/>
    <n v="70"/>
    <b v="1"/>
    <s v="photography/photobooks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n v="161"/>
    <x v="0"/>
    <x v="5"/>
    <s v="CAD"/>
    <n v="1482943740"/>
    <n v="1481129340"/>
    <b v="0"/>
    <n v="85"/>
    <b v="1"/>
    <s v="photography/photobooks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n v="1465428595"/>
    <b v="0"/>
    <n v="86"/>
    <b v="1"/>
    <s v="photography/photobooks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b v="0"/>
    <n v="13"/>
    <b v="1"/>
    <s v="photography/photobooks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n v="1455892160"/>
    <b v="0"/>
    <n v="33"/>
    <b v="1"/>
    <s v="photography/photobooks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b v="0"/>
    <n v="15"/>
    <b v="1"/>
    <s v="photography/photobooks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b v="0"/>
    <n v="273"/>
    <b v="1"/>
    <s v="photography/photobooks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n v="1428493379"/>
    <n v="1425901379"/>
    <b v="0"/>
    <n v="714"/>
    <b v="1"/>
    <s v="photography/photobooks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b v="0"/>
    <n v="170"/>
    <b v="1"/>
    <s v="photography/photobooks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n v="1447875539"/>
    <b v="0"/>
    <n v="512"/>
    <b v="1"/>
    <s v="photography/photobooks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n v="1463155034"/>
    <b v="0"/>
    <n v="314"/>
    <b v="1"/>
    <s v="photography/photobooks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n v="1448463086"/>
    <b v="0"/>
    <n v="167"/>
    <b v="1"/>
    <s v="photography/photobooks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n v="1433615400"/>
    <b v="0"/>
    <n v="9"/>
    <b v="1"/>
    <s v="photography/photobooks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n v="1427369256"/>
    <b v="0"/>
    <n v="103"/>
    <b v="1"/>
    <s v="photography/photobooks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n v="1466001246"/>
    <b v="0"/>
    <n v="111"/>
    <b v="1"/>
    <s v="photography/photobooks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n v="1432796154"/>
    <b v="0"/>
    <n v="271"/>
    <b v="1"/>
    <s v="photography/photobooks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n v="1430491527"/>
    <b v="0"/>
    <n v="101"/>
    <b v="1"/>
    <s v="photography/photobooks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n v="1445363833"/>
    <b v="0"/>
    <n v="57"/>
    <b v="1"/>
    <s v="photography/photobooks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n v="1431605351"/>
    <b v="0"/>
    <n v="62"/>
    <b v="1"/>
    <s v="photography/photobooks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b v="0"/>
    <n v="32"/>
    <b v="1"/>
    <s v="photography/photobooks"/>
    <x v="8"/>
    <s v="photobooks"/>
    <x v="1206"/>
    <d v="2017-03-11T13:29:00"/>
  </r>
  <r>
    <n v="1207"/>
    <s v="ITALIANA"/>
    <s v="A humanistic photo book about ancestral &amp; post-modern Italy."/>
    <n v="16700"/>
    <n v="17396"/>
    <n v="104"/>
    <x v="0"/>
    <x v="13"/>
    <s v="EUR"/>
    <n v="1459418400"/>
    <n v="1456827573"/>
    <b v="0"/>
    <n v="141"/>
    <b v="1"/>
    <s v="photography/photobooks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n v="1456246864"/>
    <b v="0"/>
    <n v="75"/>
    <b v="1"/>
    <s v="photography/photobooks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b v="0"/>
    <n v="46"/>
    <b v="1"/>
    <s v="photography/photobooks"/>
    <x v="8"/>
    <s v="photobooks"/>
    <x v="1209"/>
    <d v="2017-02-25T20:18:25"/>
  </r>
  <r>
    <n v="1210"/>
    <s v="Det Andra GÃ¶teborg"/>
    <s v="En fotobok om livet i det enda andra GÃ¶teborg i vÃ¤rlden"/>
    <n v="20000"/>
    <n v="50863"/>
    <n v="254"/>
    <x v="0"/>
    <x v="11"/>
    <s v="SEK"/>
    <n v="1433106000"/>
    <n v="1431124572"/>
    <b v="0"/>
    <n v="103"/>
    <b v="1"/>
    <s v="photography/photobooks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s v="CAD"/>
    <n v="1465505261"/>
    <n v="1464209261"/>
    <b v="0"/>
    <n v="6"/>
    <b v="1"/>
    <s v="photography/photobooks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b v="0"/>
    <n v="83"/>
    <b v="1"/>
    <s v="photography/photobooks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n v="1482862100"/>
    <b v="0"/>
    <n v="108"/>
    <b v="1"/>
    <s v="photography/photobooks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n v="1428696605"/>
    <b v="0"/>
    <n v="25"/>
    <b v="1"/>
    <s v="photography/photobooks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n v="1398895756"/>
    <b v="0"/>
    <n v="549"/>
    <b v="1"/>
    <s v="photography/photobooks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n v="146"/>
    <x v="0"/>
    <x v="0"/>
    <s v="USD"/>
    <n v="1443826980"/>
    <n v="1441032457"/>
    <b v="0"/>
    <n v="222"/>
    <b v="1"/>
    <s v="photography/photobooks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n v="1465932340"/>
    <b v="0"/>
    <n v="183"/>
    <b v="1"/>
    <s v="photography/photobooks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n v="1443714800"/>
    <b v="0"/>
    <n v="89"/>
    <b v="1"/>
    <s v="photography/photobooks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n v="159"/>
    <x v="0"/>
    <x v="0"/>
    <s v="USD"/>
    <n v="1476961513"/>
    <n v="1474369513"/>
    <b v="0"/>
    <n v="253"/>
    <b v="1"/>
    <s v="photography/photobooks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n v="104"/>
    <x v="0"/>
    <x v="12"/>
    <s v="EUR"/>
    <n v="1440515112"/>
    <n v="1437923112"/>
    <b v="0"/>
    <n v="140"/>
    <b v="1"/>
    <s v="photography/photobooks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n v="1478431488"/>
    <b v="0"/>
    <n v="103"/>
    <b v="1"/>
    <s v="photography/photobooks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n v="280"/>
    <x v="0"/>
    <x v="5"/>
    <s v="CAD"/>
    <n v="1459483200"/>
    <n v="1456852647"/>
    <b v="0"/>
    <n v="138"/>
    <b v="1"/>
    <s v="photography/photobooks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n v="112"/>
    <x v="0"/>
    <x v="0"/>
    <s v="USD"/>
    <n v="1478754909"/>
    <n v="1476159309"/>
    <b v="0"/>
    <n v="191"/>
    <b v="1"/>
    <s v="photography/photobooks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n v="1396876302"/>
    <b v="0"/>
    <n v="18"/>
    <b v="0"/>
    <s v="music/world music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n v="1377294278"/>
    <b v="0"/>
    <n v="3"/>
    <b v="0"/>
    <s v="music/world music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n v="1395089981"/>
    <b v="0"/>
    <n v="40"/>
    <b v="0"/>
    <s v="music/world music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b v="0"/>
    <s v="music/world music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n v="1312047008"/>
    <b v="0"/>
    <n v="24"/>
    <b v="0"/>
    <s v="music/world music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n v="1331982127"/>
    <b v="0"/>
    <n v="1"/>
    <b v="0"/>
    <s v="music/world music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b v="0"/>
    <s v="music/world music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b v="0"/>
    <s v="music/world music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n v="1377030070"/>
    <b v="0"/>
    <n v="1"/>
    <b v="0"/>
    <s v="music/world music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n v="1328049974"/>
    <b v="0"/>
    <n v="6"/>
    <b v="0"/>
    <s v="music/world music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b v="0"/>
    <s v="music/world music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n v="1383621299"/>
    <b v="0"/>
    <n v="6"/>
    <b v="0"/>
    <s v="music/world music"/>
    <x v="4"/>
    <s v="world music"/>
    <x v="1235"/>
    <d v="2013-12-15T03:14:59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b v="0"/>
    <s v="music/world music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b v="0"/>
    <s v="music/world music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n v="1310049536"/>
    <b v="0"/>
    <n v="3"/>
    <b v="0"/>
    <s v="music/world music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b v="0"/>
    <s v="music/world music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b v="0"/>
    <n v="8"/>
    <b v="0"/>
    <s v="music/world music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n v="1413057980"/>
    <b v="0"/>
    <n v="34"/>
    <b v="0"/>
    <s v="music/world music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n v="1314417502"/>
    <b v="0"/>
    <n v="1"/>
    <b v="0"/>
    <s v="music/world music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n v="1304888771"/>
    <b v="0"/>
    <n v="38"/>
    <b v="0"/>
    <s v="music/world music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n v="1363981723"/>
    <b v="1"/>
    <n v="45"/>
    <b v="1"/>
    <s v="music/rock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n v="1400163834"/>
    <b v="1"/>
    <n v="17"/>
    <b v="1"/>
    <s v="music/rock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b v="1"/>
    <n v="31"/>
    <b v="1"/>
    <s v="music/rock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n v="1365231655"/>
    <b v="1"/>
    <n v="50"/>
    <b v="1"/>
    <s v="music/rock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n v="1399563953"/>
    <b v="1"/>
    <n v="59"/>
    <b v="1"/>
    <s v="music/rock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n v="1339091211"/>
    <b v="1"/>
    <n v="81"/>
    <b v="1"/>
    <s v="music/rock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n v="1406129131"/>
    <b v="1"/>
    <n v="508"/>
    <b v="1"/>
    <s v="music/rock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n v="1311795167"/>
    <b v="1"/>
    <n v="74"/>
    <b v="1"/>
    <s v="music/rock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n v="1380238969"/>
    <b v="1"/>
    <n v="141"/>
    <b v="1"/>
    <s v="music/rock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n v="1407178107"/>
    <b v="1"/>
    <n v="711"/>
    <b v="1"/>
    <s v="music/rock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n v="1288968886"/>
    <b v="1"/>
    <n v="141"/>
    <b v="1"/>
    <s v="music/rock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n v="1383337052"/>
    <b v="1"/>
    <n v="109"/>
    <b v="1"/>
    <s v="music/rock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b v="1"/>
    <n v="361"/>
    <b v="1"/>
    <s v="music/rock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n v="1297562590"/>
    <b v="1"/>
    <n v="176"/>
    <b v="1"/>
    <s v="music/rock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n v="1375368012"/>
    <b v="1"/>
    <n v="670"/>
    <b v="1"/>
    <s v="music/rock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n v="1399504664"/>
    <b v="1"/>
    <n v="96"/>
    <b v="1"/>
    <s v="music/rock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n v="1390853620"/>
    <b v="1"/>
    <n v="74"/>
    <b v="1"/>
    <s v="music/rock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n v="1388391227"/>
    <b v="1"/>
    <n v="52"/>
    <b v="1"/>
    <s v="music/rock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s v="CAD"/>
    <n v="1392574692"/>
    <n v="1389982692"/>
    <b v="1"/>
    <n v="105"/>
    <b v="1"/>
    <s v="music/rock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b v="1"/>
    <n v="41"/>
    <b v="1"/>
    <s v="music/rock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n v="1380556483"/>
    <b v="1"/>
    <n v="34"/>
    <b v="1"/>
    <s v="music/rock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n v="1287071015"/>
    <b v="1"/>
    <n v="66"/>
    <b v="1"/>
    <s v="music/rock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n v="1389474145"/>
    <n v="1386882145"/>
    <b v="1"/>
    <n v="50"/>
    <b v="1"/>
    <s v="music/rock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n v="1372082558"/>
    <b v="1"/>
    <n v="159"/>
    <b v="1"/>
    <s v="music/rock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n v="1377116247"/>
    <b v="1"/>
    <n v="182"/>
    <b v="1"/>
    <s v="music/rock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n v="1458157512"/>
    <b v="1"/>
    <n v="206"/>
    <b v="1"/>
    <s v="music/rock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n v="1327523642"/>
    <b v="1"/>
    <n v="169"/>
    <b v="1"/>
    <s v="music/rock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n v="1381767859"/>
    <b v="1"/>
    <n v="31"/>
    <b v="1"/>
    <s v="music/rock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b v="1"/>
    <n v="28"/>
    <b v="1"/>
    <s v="music/rock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s v="CAD"/>
    <n v="1409506291"/>
    <n v="1406914291"/>
    <b v="1"/>
    <n v="54"/>
    <b v="1"/>
    <s v="music/rock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b v="1"/>
    <n v="467"/>
    <b v="1"/>
    <s v="music/rock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n v="1372884587"/>
    <b v="1"/>
    <n v="389"/>
    <b v="1"/>
    <s v="music/rock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n v="104"/>
    <x v="0"/>
    <x v="0"/>
    <s v="USD"/>
    <n v="1251777600"/>
    <n v="1247504047"/>
    <b v="1"/>
    <n v="68"/>
    <b v="1"/>
    <s v="music/rock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n v="1343741347"/>
    <b v="1"/>
    <n v="413"/>
    <b v="1"/>
    <s v="music/rock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n v="1401196766"/>
    <b v="1"/>
    <n v="190"/>
    <b v="1"/>
    <s v="music/rock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n v="1392171770"/>
    <b v="1"/>
    <n v="189"/>
    <b v="1"/>
    <s v="music/rock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n v="1291227054"/>
    <b v="1"/>
    <n v="130"/>
    <b v="1"/>
    <s v="music/rock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n v="1373305836"/>
    <b v="1"/>
    <n v="74"/>
    <b v="1"/>
    <s v="music/rock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n v="1383909855"/>
    <b v="1"/>
    <n v="274"/>
    <b v="1"/>
    <s v="music/rock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n v="1360948389"/>
    <b v="1"/>
    <n v="22"/>
    <b v="1"/>
    <s v="music/rock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b v="0"/>
    <n v="31"/>
    <b v="1"/>
    <s v="theater/plays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n v="1433512775"/>
    <b v="0"/>
    <n v="63"/>
    <b v="1"/>
    <s v="theater/plays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n v="1423041227"/>
    <b v="0"/>
    <n v="20"/>
    <b v="1"/>
    <s v="theater/plays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b v="0"/>
    <n v="25"/>
    <b v="1"/>
    <s v="theater/plays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n v="1468122163"/>
    <b v="0"/>
    <n v="61"/>
    <b v="1"/>
    <s v="theater/plays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n v="1480907645"/>
    <b v="0"/>
    <n v="52"/>
    <b v="1"/>
    <s v="theater/plays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n v="109"/>
    <x v="0"/>
    <x v="0"/>
    <s v="USD"/>
    <n v="1429772340"/>
    <n v="1427121931"/>
    <b v="0"/>
    <n v="86"/>
    <b v="1"/>
    <s v="theater/plays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n v="1425224391"/>
    <b v="0"/>
    <n v="42"/>
    <b v="1"/>
    <s v="theater/plays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b v="0"/>
    <n v="52"/>
    <b v="1"/>
    <s v="theater/plays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n v="1444927771"/>
    <b v="0"/>
    <n v="120"/>
    <b v="1"/>
    <s v="theater/plays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b v="0"/>
    <n v="22"/>
    <b v="1"/>
    <s v="theater/plays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b v="0"/>
    <n v="64"/>
    <b v="1"/>
    <s v="theater/plays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n v="1456189973"/>
    <b v="0"/>
    <n v="23"/>
    <b v="1"/>
    <s v="theater/plays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n v="1459533358"/>
    <b v="0"/>
    <n v="238"/>
    <b v="1"/>
    <s v="theater/plays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n v="1459268432"/>
    <b v="0"/>
    <n v="33"/>
    <b v="1"/>
    <s v="theater/plays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b v="0"/>
    <n v="32"/>
    <b v="1"/>
    <s v="theater/plays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b v="0"/>
    <n v="24"/>
    <b v="1"/>
    <s v="theater/plays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n v="1436551178"/>
    <b v="0"/>
    <n v="29"/>
    <b v="1"/>
    <s v="theater/plays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b v="0"/>
    <n v="50"/>
    <b v="1"/>
    <s v="theater/plays"/>
    <x v="1"/>
    <s v="plays"/>
    <x v="1302"/>
    <d v="2016-12-01T02:23:31"/>
  </r>
  <r>
    <n v="1303"/>
    <s v="Forward Arena Theatre Company: Summer Season"/>
    <s v="Groundbreaking queer theatre."/>
    <n v="3500"/>
    <n v="4559.13"/>
    <n v="130"/>
    <x v="0"/>
    <x v="1"/>
    <s v="GBP"/>
    <n v="1469962800"/>
    <n v="1468578920"/>
    <b v="0"/>
    <n v="108"/>
    <b v="1"/>
    <s v="theater/plays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n v="1484196005"/>
    <b v="0"/>
    <n v="104"/>
    <b v="0"/>
    <s v="technology/wearables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b v="0"/>
    <n v="86"/>
    <b v="0"/>
    <s v="technology/wearables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n v="1415098734"/>
    <b v="0"/>
    <n v="356"/>
    <b v="0"/>
    <s v="technology/wearables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n v="12"/>
    <x v="1"/>
    <x v="0"/>
    <s v="USD"/>
    <n v="1455710679"/>
    <n v="1453118679"/>
    <b v="0"/>
    <n v="45"/>
    <b v="0"/>
    <s v="technology/wearables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n v="1472481812"/>
    <b v="0"/>
    <n v="38"/>
    <b v="0"/>
    <s v="technology/wearables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b v="0"/>
    <n v="35"/>
    <b v="0"/>
    <s v="technology/wearables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n v="1467734450"/>
    <b v="0"/>
    <n v="24"/>
    <b v="0"/>
    <s v="technology/wearables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b v="0"/>
    <n v="100"/>
    <b v="0"/>
    <s v="technology/wearables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n v="1426783922"/>
    <b v="0"/>
    <n v="1"/>
    <b v="0"/>
    <s v="technology/wearables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n v="1454432514"/>
    <b v="0"/>
    <n v="122"/>
    <b v="0"/>
    <s v="technology/wearables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n v="1471881860"/>
    <b v="0"/>
    <n v="11"/>
    <b v="0"/>
    <s v="technology/wearables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n v="1443700648"/>
    <b v="0"/>
    <n v="248"/>
    <b v="0"/>
    <s v="technology/wearables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b v="0"/>
    <n v="1"/>
    <b v="0"/>
    <s v="technology/wearables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n v="1464586746"/>
    <b v="0"/>
    <n v="19"/>
    <b v="0"/>
    <s v="technology/wearables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n v="1418346172"/>
    <b v="0"/>
    <n v="135"/>
    <b v="0"/>
    <s v="technology/wearables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n v="1403810965"/>
    <b v="0"/>
    <n v="9"/>
    <b v="0"/>
    <s v="technology/wearables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s v="EUR"/>
    <n v="1483138800"/>
    <n v="1480610046"/>
    <b v="0"/>
    <n v="3"/>
    <b v="0"/>
    <s v="technology/wearables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s v="SEK"/>
    <n v="1482515937"/>
    <n v="1479923937"/>
    <b v="0"/>
    <n v="7"/>
    <b v="0"/>
    <s v="technology/wearables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n v="1429631125"/>
    <b v="0"/>
    <n v="4"/>
    <b v="0"/>
    <s v="technology/wearables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n v="1458665146"/>
    <b v="0"/>
    <n v="44"/>
    <b v="0"/>
    <s v="technology/wearables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n v="1473779552"/>
    <b v="0"/>
    <n v="90"/>
    <b v="0"/>
    <s v="technology/wearables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n v="1480471435"/>
    <b v="0"/>
    <n v="8"/>
    <b v="0"/>
    <s v="technology/wearables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n v="1417460428"/>
    <b v="0"/>
    <n v="11"/>
    <b v="0"/>
    <s v="technology/wearables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n v="1430324235"/>
    <b v="0"/>
    <n v="41"/>
    <b v="0"/>
    <s v="technology/wearables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n v="1472570734"/>
    <b v="0"/>
    <n v="15"/>
    <b v="0"/>
    <s v="technology/wearables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n v="1414041545"/>
    <b v="0"/>
    <n v="9"/>
    <b v="0"/>
    <s v="technology/wearables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n v="1464763109"/>
    <b v="0"/>
    <n v="50"/>
    <b v="0"/>
    <s v="technology/wearables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n v="1468843554"/>
    <b v="0"/>
    <n v="34"/>
    <b v="0"/>
    <s v="technology/wearables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b v="0"/>
    <s v="technology/wearable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b v="0"/>
    <s v="technology/wearable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n v="1455129287"/>
    <b v="0"/>
    <n v="276"/>
    <b v="0"/>
    <s v="technology/wearables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n v="1446762502"/>
    <b v="0"/>
    <n v="16"/>
    <b v="0"/>
    <s v="technology/wearables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n v="1415825028"/>
    <b v="0"/>
    <n v="224"/>
    <b v="0"/>
    <s v="technology/wearables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n v="1485957079"/>
    <b v="0"/>
    <n v="140"/>
    <b v="0"/>
    <s v="technology/wearables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n v="1435951033"/>
    <b v="0"/>
    <n v="15"/>
    <b v="0"/>
    <s v="technology/wearables"/>
    <x v="2"/>
    <s v="wearables"/>
    <x v="1338"/>
    <d v="2015-08-02T19:17:13"/>
  </r>
  <r>
    <n v="1339"/>
    <s v="Linkoo (Canceled)"/>
    <s v="World's Smallest customizable Phone &amp; GPS Watch for kids !"/>
    <n v="50000"/>
    <n v="3317"/>
    <n v="7"/>
    <x v="1"/>
    <x v="0"/>
    <s v="USD"/>
    <n v="1418056315"/>
    <n v="1414164715"/>
    <b v="0"/>
    <n v="37"/>
    <b v="0"/>
    <s v="technology/wearables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b v="0"/>
    <s v="technology/wearable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n v="1472569117"/>
    <b v="0"/>
    <n v="46"/>
    <b v="0"/>
    <s v="technology/wearables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n v="1434569739"/>
    <b v="0"/>
    <n v="1"/>
    <b v="0"/>
    <s v="technology/wearables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n v="1466512683"/>
    <b v="0"/>
    <n v="323"/>
    <b v="0"/>
    <s v="technology/wearables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s v="CAD"/>
    <n v="1467313039"/>
    <n v="1464807439"/>
    <b v="0"/>
    <n v="139"/>
    <b v="1"/>
    <s v="publishing/nonfiction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b v="0"/>
    <n v="7"/>
    <b v="1"/>
    <s v="publishing/nonfiction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n v="1369705751"/>
    <b v="0"/>
    <n v="149"/>
    <b v="1"/>
    <s v="publishing/nonfiction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n v="1423149525"/>
    <b v="0"/>
    <n v="31"/>
    <b v="1"/>
    <s v="publishing/nonfiction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n v="1416485333"/>
    <b v="0"/>
    <n v="26"/>
    <b v="1"/>
    <s v="publishing/nonfiction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n v="1447055935"/>
    <b v="0"/>
    <n v="172"/>
    <b v="1"/>
    <s v="publishing/nonfiction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n v="1448497134"/>
    <b v="0"/>
    <n v="78"/>
    <b v="1"/>
    <s v="publishing/nonfiction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n v="1452707144"/>
    <b v="0"/>
    <n v="120"/>
    <b v="1"/>
    <s v="publishing/nonfiction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n v="1436968366"/>
    <b v="0"/>
    <n v="227"/>
    <b v="1"/>
    <s v="publishing/nonfiction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n v="1359946188"/>
    <b v="0"/>
    <n v="42"/>
    <b v="1"/>
    <s v="publishing/nonfiction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n v="1463080979"/>
    <b v="0"/>
    <n v="64"/>
    <b v="1"/>
    <s v="publishing/nonfiction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n v="1351663605"/>
    <b v="0"/>
    <n v="121"/>
    <b v="1"/>
    <s v="publishing/nonfiction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n v="1370393760"/>
    <b v="0"/>
    <n v="87"/>
    <b v="1"/>
    <s v="publishing/nonfiction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n v="1359587137"/>
    <b v="0"/>
    <n v="65"/>
    <b v="1"/>
    <s v="publishing/nonfiction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n v="1306417323"/>
    <b v="0"/>
    <n v="49"/>
    <b v="1"/>
    <s v="publishing/nonfiction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n v="1304623990"/>
    <b v="0"/>
    <n v="19"/>
    <b v="1"/>
    <s v="publishing/nonfiction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n v="1341524220"/>
    <b v="0"/>
    <n v="81"/>
    <b v="1"/>
    <s v="publishing/nonfiction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b v="0"/>
    <n v="264"/>
    <b v="1"/>
    <s v="publishing/nonfiction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n v="1373408731"/>
    <b v="0"/>
    <n v="25"/>
    <b v="1"/>
    <s v="publishing/nonfiction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b v="0"/>
    <n v="5"/>
    <b v="1"/>
    <s v="publishing/nonfiction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n v="1415464906"/>
    <b v="0"/>
    <n v="144"/>
    <b v="1"/>
    <s v="music/rock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n v="1423935352"/>
    <b v="0"/>
    <n v="92"/>
    <b v="1"/>
    <s v="music/rock"/>
    <x v="4"/>
    <s v="rock"/>
    <x v="1365"/>
    <d v="2015-03-16T16:35:52"/>
  </r>
  <r>
    <n v="1366"/>
    <s v="Kick It! A Tribute to the A.K.s"/>
    <s v="A musical memorial for Alexi Petersen."/>
    <n v="7500"/>
    <n v="9486.69"/>
    <n v="126"/>
    <x v="0"/>
    <x v="0"/>
    <s v="USD"/>
    <n v="1417049663"/>
    <n v="1413158063"/>
    <b v="0"/>
    <n v="147"/>
    <b v="1"/>
    <s v="music/rock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n v="1444867450"/>
    <b v="0"/>
    <n v="90"/>
    <b v="1"/>
    <s v="music/rock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n v="1432269294"/>
    <b v="0"/>
    <n v="87"/>
    <b v="1"/>
    <s v="music/rock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n v="1394633746"/>
    <b v="0"/>
    <n v="406"/>
    <b v="1"/>
    <s v="music/rock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n v="1380585890"/>
    <b v="0"/>
    <n v="20"/>
    <b v="1"/>
    <s v="music/rock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n v="1428430342"/>
    <b v="0"/>
    <n v="70"/>
    <b v="1"/>
    <s v="music/rock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b v="0"/>
    <n v="16"/>
    <b v="1"/>
    <s v="music/rock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b v="0"/>
    <n v="52"/>
    <b v="1"/>
    <s v="music/rock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n v="1456285988"/>
    <b v="0"/>
    <n v="66"/>
    <b v="1"/>
    <s v="music/rock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n v="1481852119"/>
    <b v="0"/>
    <n v="109"/>
    <b v="1"/>
    <s v="music/rock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n v="1480784606"/>
    <n v="1478189006"/>
    <b v="0"/>
    <n v="168"/>
    <b v="1"/>
    <s v="music/rock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n v="1484198170"/>
    <b v="0"/>
    <n v="31"/>
    <b v="1"/>
    <s v="music/rock"/>
    <x v="4"/>
    <s v="rock"/>
    <x v="1377"/>
    <d v="2017-02-03T04:11:00"/>
  </r>
  <r>
    <n v="1378"/>
    <s v="SIX BY SEVEN"/>
    <s v="A psychedelic post rock masterpiece!"/>
    <n v="2000"/>
    <n v="4067"/>
    <n v="203"/>
    <x v="0"/>
    <x v="1"/>
    <s v="GBP"/>
    <n v="1470075210"/>
    <n v="1468779210"/>
    <b v="0"/>
    <n v="133"/>
    <b v="1"/>
    <s v="music/rock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n v="1430912876"/>
    <b v="0"/>
    <n v="151"/>
    <b v="1"/>
    <s v="music/rock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b v="0"/>
    <n v="5"/>
    <b v="1"/>
    <s v="music/rock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n v="1480396125"/>
    <b v="0"/>
    <n v="73"/>
    <b v="1"/>
    <s v="music/rock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n v="1365275536"/>
    <b v="0"/>
    <n v="148"/>
    <b v="1"/>
    <s v="music/rock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n v="1480729678"/>
    <b v="0"/>
    <n v="93"/>
    <b v="1"/>
    <s v="music/rock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n v="1433525922"/>
    <b v="0"/>
    <n v="63"/>
    <b v="1"/>
    <s v="music/rock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s v="EUR"/>
    <n v="1461931860"/>
    <n v="1457109121"/>
    <b v="0"/>
    <n v="134"/>
    <b v="1"/>
    <s v="music/rock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n v="219"/>
    <x v="0"/>
    <x v="0"/>
    <s v="USD"/>
    <n v="1438183889"/>
    <n v="1435591889"/>
    <b v="0"/>
    <n v="14"/>
    <b v="1"/>
    <s v="music/rock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n v="1430604395"/>
    <b v="0"/>
    <n v="78"/>
    <b v="1"/>
    <s v="music/rock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n v="1474469117"/>
    <b v="0"/>
    <n v="112"/>
    <b v="1"/>
    <s v="music/rock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n v="1471087957"/>
    <n v="1468495957"/>
    <b v="0"/>
    <n v="34"/>
    <b v="1"/>
    <s v="music/rock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n v="1427224606"/>
    <b v="0"/>
    <n v="19"/>
    <b v="1"/>
    <s v="music/rock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n v="1436369818"/>
    <b v="0"/>
    <n v="13"/>
    <b v="1"/>
    <s v="music/rock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n v="1454298186"/>
    <b v="0"/>
    <n v="104"/>
    <b v="1"/>
    <s v="music/rock"/>
    <x v="4"/>
    <s v="rock"/>
    <x v="1392"/>
    <d v="2016-03-03T03:43:06"/>
  </r>
  <r>
    <n v="1393"/>
    <s v="WolfHunt | Social Commentary Rock Project"/>
    <s v="Rock n' Roll tales of our times"/>
    <n v="10000"/>
    <n v="10235"/>
    <n v="102"/>
    <x v="0"/>
    <x v="0"/>
    <s v="USD"/>
    <n v="1470068523"/>
    <n v="1467476523"/>
    <b v="0"/>
    <n v="52"/>
    <b v="1"/>
    <s v="music/rock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n v="1484623726"/>
    <b v="0"/>
    <n v="17"/>
    <b v="1"/>
    <s v="music/rock"/>
    <x v="4"/>
    <s v="rock"/>
    <x v="1394"/>
    <d v="2017-03-01T03:00:00"/>
  </r>
  <r>
    <n v="1395"/>
    <s v="Quiet Oaks Full Length Album"/>
    <s v="Help Quiet Oaks record their debut album!!!"/>
    <n v="3500"/>
    <n v="3916"/>
    <n v="112"/>
    <x v="0"/>
    <x v="0"/>
    <s v="USD"/>
    <n v="1484430481"/>
    <n v="1481838481"/>
    <b v="0"/>
    <n v="82"/>
    <b v="1"/>
    <s v="music/rock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n v="1421279882"/>
    <b v="0"/>
    <n v="73"/>
    <b v="1"/>
    <s v="music/rock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n v="1475013710"/>
    <b v="0"/>
    <n v="158"/>
    <b v="1"/>
    <s v="music/rock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n v="1465160334"/>
    <b v="0"/>
    <n v="65"/>
    <b v="1"/>
    <s v="music/rock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n v="1410048373"/>
    <b v="0"/>
    <n v="184"/>
    <b v="1"/>
    <s v="music/rock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n v="1462695073"/>
    <b v="0"/>
    <n v="34"/>
    <b v="1"/>
    <s v="music/rock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n v="1367798074"/>
    <b v="0"/>
    <n v="240"/>
    <b v="1"/>
    <s v="music/rock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n v="1425259011"/>
    <b v="0"/>
    <n v="113"/>
    <b v="1"/>
    <s v="music/rock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n v="1372210235"/>
    <b v="0"/>
    <n v="66"/>
    <b v="1"/>
    <s v="music/rock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n v="1422447285"/>
    <b v="1"/>
    <n v="5"/>
    <b v="0"/>
    <s v="publishing/translations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n v="1414599601"/>
    <b v="1"/>
    <n v="17"/>
    <b v="0"/>
    <s v="publishing/translations"/>
    <x v="3"/>
    <s v="translations"/>
    <x v="1405"/>
    <d v="2014-11-28T17:20:01"/>
  </r>
  <r>
    <n v="1406"/>
    <s v="Man Down! Translation project"/>
    <s v="The White coat and the battle dress uniform"/>
    <n v="12000"/>
    <n v="15"/>
    <n v="0"/>
    <x v="2"/>
    <x v="13"/>
    <s v="EUR"/>
    <n v="1449914400"/>
    <n v="1445336607"/>
    <b v="0"/>
    <n v="3"/>
    <b v="0"/>
    <s v="publishing/translations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n v="1407847978"/>
    <n v="1405687978"/>
    <b v="0"/>
    <n v="2"/>
    <b v="0"/>
    <s v="publishing/translations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n v="1444856156"/>
    <b v="0"/>
    <n v="6"/>
    <b v="0"/>
    <s v="publishing/translations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b v="0"/>
    <s v="publishing/translation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b v="0"/>
    <n v="1"/>
    <b v="0"/>
    <s v="publishing/translations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n v="1420766700"/>
    <b v="0"/>
    <n v="3"/>
    <b v="0"/>
    <s v="publishing/translations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s v="USD"/>
    <n v="1417656699"/>
    <n v="1415064699"/>
    <b v="0"/>
    <n v="13"/>
    <b v="0"/>
    <s v="publishing/translations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b v="0"/>
    <n v="1"/>
    <b v="0"/>
    <s v="publishing/translations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n v="1480831467"/>
    <b v="0"/>
    <n v="1"/>
    <b v="0"/>
    <s v="publishing/translations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n v="1439741591"/>
    <n v="1436285591"/>
    <b v="0"/>
    <n v="9"/>
    <b v="0"/>
    <s v="publishing/translations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b v="0"/>
    <s v="publishing/translation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n v="1442315460"/>
    <n v="1439696174"/>
    <b v="0"/>
    <n v="2"/>
    <b v="0"/>
    <s v="publishing/translations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n v="1453805834"/>
    <b v="0"/>
    <n v="1"/>
    <b v="0"/>
    <s v="publishing/translations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n v="1476010619"/>
    <n v="1473418619"/>
    <b v="0"/>
    <n v="10"/>
    <b v="0"/>
    <s v="publishing/translations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n v="3"/>
    <x v="2"/>
    <x v="0"/>
    <s v="USD"/>
    <n v="1467129686"/>
    <n v="1464969686"/>
    <b v="0"/>
    <n v="3"/>
    <b v="0"/>
    <s v="publishing/translations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n v="1420840709"/>
    <b v="0"/>
    <n v="2"/>
    <b v="0"/>
    <s v="publishing/translations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n v="1471844704"/>
    <b v="0"/>
    <n v="2"/>
    <b v="0"/>
    <s v="publishing/translations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n v="1449045531"/>
    <b v="0"/>
    <n v="1"/>
    <b v="0"/>
    <s v="publishing/translations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s v="USD"/>
    <n v="1479233602"/>
    <n v="1478106802"/>
    <b v="0"/>
    <n v="14"/>
    <b v="0"/>
    <s v="publishing/translations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b v="0"/>
    <s v="publishing/translation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b v="0"/>
    <s v="publishing/translation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s v="EUR"/>
    <n v="1474230385"/>
    <n v="1471638385"/>
    <b v="0"/>
    <n v="4"/>
    <b v="0"/>
    <s v="publishing/translations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s v="EUR"/>
    <n v="1459584417"/>
    <n v="1456996017"/>
    <b v="0"/>
    <n v="3"/>
    <b v="0"/>
    <s v="publishing/translations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b v="0"/>
    <s v="publishing/translation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s v="USD"/>
    <n v="1419017488"/>
    <n v="1416339088"/>
    <b v="0"/>
    <n v="5"/>
    <b v="0"/>
    <s v="publishing/translations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n v="1445922216"/>
    <b v="0"/>
    <n v="47"/>
    <b v="0"/>
    <s v="publishing/translations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b v="0"/>
    <s v="publishing/translation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s v="EUR"/>
    <n v="1481367600"/>
    <n v="1477839675"/>
    <b v="0"/>
    <n v="10"/>
    <b v="0"/>
    <s v="publishing/translations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b v="0"/>
    <n v="11"/>
    <b v="0"/>
    <s v="publishing/translations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n v="1441997020"/>
    <b v="0"/>
    <n v="2"/>
    <b v="0"/>
    <s v="publishing/translations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n v="1456043057"/>
    <n v="1453451057"/>
    <b v="0"/>
    <n v="2"/>
    <b v="0"/>
    <s v="publishing/translations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n v="1405227540"/>
    <n v="1402058739"/>
    <b v="0"/>
    <n v="22"/>
    <b v="0"/>
    <s v="publishing/translations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b v="0"/>
    <n v="8"/>
    <b v="0"/>
    <s v="publishing/translations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s v="CAD"/>
    <n v="1425758101"/>
    <n v="1423166101"/>
    <b v="0"/>
    <n v="6"/>
    <b v="0"/>
    <s v="publishing/translations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b v="0"/>
    <n v="1"/>
    <b v="0"/>
    <s v="publishing/translations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n v="1436811769"/>
    <b v="0"/>
    <n v="3"/>
    <b v="0"/>
    <s v="publishing/translations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b v="0"/>
    <s v="publishing/translation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b v="0"/>
    <s v="publishing/translation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b v="0"/>
    <s v="publishing/translation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b v="0"/>
    <s v="publishing/translation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b v="0"/>
    <s v="publishing/translations"/>
    <x v="3"/>
    <s v="translations"/>
    <x v="1446"/>
    <d v="2016-04-21T10:44:38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b v="0"/>
    <n v="3"/>
    <b v="0"/>
    <s v="publishing/translations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b v="0"/>
    <s v="publishing/translation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b v="0"/>
    <s v="publishing/translation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b v="0"/>
    <n v="1"/>
    <b v="0"/>
    <s v="publishing/translations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b v="0"/>
    <n v="2"/>
    <b v="0"/>
    <s v="publishing/translations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b v="0"/>
    <s v="publishing/translation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b v="0"/>
    <s v="publishing/translation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n v="1459716480"/>
    <b v="0"/>
    <n v="1"/>
    <b v="0"/>
    <s v="publishing/translations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n v="1405181320"/>
    <b v="0"/>
    <n v="7"/>
    <b v="0"/>
    <s v="publishing/translations"/>
    <x v="3"/>
    <s v="translations"/>
    <x v="1455"/>
    <d v="2014-09-05T13:39:00"/>
  </r>
  <r>
    <n v="1456"/>
    <s v="Sometimes you don't need love (Canceled)"/>
    <s v="English Version of my auto-published novel"/>
    <n v="5000"/>
    <n v="145"/>
    <n v="3"/>
    <x v="1"/>
    <x v="13"/>
    <s v="EUR"/>
    <n v="1483459365"/>
    <n v="1480867365"/>
    <b v="0"/>
    <n v="3"/>
    <b v="0"/>
    <s v="publishing/translations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b v="0"/>
    <s v="publishing/translation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b v="0"/>
    <s v="publishing/translation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b v="0"/>
    <s v="publishing/translation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b v="0"/>
    <s v="publishing/translation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n v="101"/>
    <x v="0"/>
    <x v="0"/>
    <s v="USD"/>
    <n v="1413849600"/>
    <n v="1410967754"/>
    <b v="1"/>
    <n v="340"/>
    <b v="1"/>
    <s v="publishing/radio &amp; podcasts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n v="109"/>
    <x v="0"/>
    <x v="0"/>
    <s v="USD"/>
    <n v="1365609271"/>
    <n v="1363017271"/>
    <b v="1"/>
    <n v="150"/>
    <b v="1"/>
    <s v="publishing/radio &amp; podcasts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n v="1361483538"/>
    <b v="1"/>
    <n v="25"/>
    <b v="1"/>
    <s v="publishing/radio &amp; podcasts"/>
    <x v="3"/>
    <s v="radio &amp; podcasts"/>
    <x v="1463"/>
    <d v="2013-04-07T20:52:18"/>
  </r>
  <r>
    <n v="1464"/>
    <s v="Science Studio"/>
    <s v="The Best Science Media on the Web"/>
    <n v="5000"/>
    <n v="8160"/>
    <n v="163"/>
    <x v="0"/>
    <x v="0"/>
    <s v="USD"/>
    <n v="1361029958"/>
    <n v="1358437958"/>
    <b v="1"/>
    <n v="234"/>
    <b v="1"/>
    <s v="publishing/radio &amp; podcasts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n v="1329759452"/>
    <b v="1"/>
    <n v="2602"/>
    <b v="1"/>
    <s v="publishing/radio &amp; podcasts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n v="1449029266"/>
    <b v="1"/>
    <n v="248"/>
    <b v="1"/>
    <s v="publishing/radio &amp; podcasts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n v="115"/>
    <x v="0"/>
    <x v="0"/>
    <s v="USD"/>
    <n v="1332699285"/>
    <n v="1327518885"/>
    <b v="1"/>
    <n v="600"/>
    <b v="1"/>
    <s v="publishing/radio &amp; podcasts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n v="1302654049"/>
    <b v="1"/>
    <n v="293"/>
    <b v="1"/>
    <s v="publishing/radio &amp; podcasts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n v="1358346109"/>
    <b v="1"/>
    <n v="321"/>
    <b v="1"/>
    <s v="publishing/radio &amp; podcasts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n v="1354909863"/>
    <b v="1"/>
    <n v="81"/>
    <b v="1"/>
    <s v="publishing/radio &amp; podcasts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n v="1426028334"/>
    <b v="1"/>
    <n v="343"/>
    <b v="1"/>
    <s v="publishing/radio &amp; podcasts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n v="1379336503"/>
    <b v="1"/>
    <n v="336"/>
    <b v="1"/>
    <s v="publishing/radio &amp; podcasts"/>
    <x v="3"/>
    <s v="radio &amp; podcasts"/>
    <x v="1472"/>
    <d v="2013-10-16T13:01:43"/>
  </r>
  <r>
    <n v="1473"/>
    <s v="ONE LOVES ONLY FORM"/>
    <s v="Public Radio Project"/>
    <n v="1500"/>
    <n v="1807.74"/>
    <n v="121"/>
    <x v="0"/>
    <x v="0"/>
    <s v="USD"/>
    <n v="1330644639"/>
    <n v="1328052639"/>
    <b v="1"/>
    <n v="47"/>
    <b v="1"/>
    <s v="publishing/radio &amp; podcasts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n v="1376501292"/>
    <b v="1"/>
    <n v="76"/>
    <b v="1"/>
    <s v="publishing/radio &amp; podcasts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n v="1416244863"/>
    <b v="1"/>
    <n v="441"/>
    <b v="1"/>
    <s v="publishing/radio &amp; podcasts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n v="1313024422"/>
    <b v="1"/>
    <n v="916"/>
    <b v="1"/>
    <s v="publishing/radio &amp; podcasts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n v="1319467604"/>
    <b v="1"/>
    <n v="369"/>
    <b v="1"/>
    <s v="publishing/radio &amp; podcasts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n v="1367355313"/>
    <b v="1"/>
    <n v="20242"/>
    <b v="1"/>
    <s v="publishing/radio &amp; podcasts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n v="1398448389"/>
    <b v="1"/>
    <n v="71"/>
    <b v="1"/>
    <s v="publishing/radio &amp; podcasts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b v="1"/>
    <n v="635"/>
    <b v="1"/>
    <s v="publishing/radio &amp; podcasts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s v="CAD"/>
    <n v="1383430145"/>
    <n v="1380838145"/>
    <b v="0"/>
    <n v="6"/>
    <b v="0"/>
    <s v="publishing/fiction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n v="1345062936"/>
    <b v="0"/>
    <n v="1"/>
    <b v="0"/>
    <s v="publishing/fiction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n v="1469162275"/>
    <n v="1467002275"/>
    <b v="0"/>
    <n v="2"/>
    <b v="0"/>
    <s v="publishing/fiction"/>
    <x v="3"/>
    <s v="fiction"/>
    <x v="1483"/>
    <d v="2016-07-22T04:37:55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b v="0"/>
    <s v="publishing/fiction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n v="1434827173"/>
    <n v="1430939173"/>
    <b v="0"/>
    <n v="3"/>
    <b v="0"/>
    <s v="publishing/fiction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n v="1422417761"/>
    <b v="0"/>
    <n v="3"/>
    <b v="0"/>
    <s v="publishing/fiction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b v="0"/>
    <s v="publishing/fiction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n v="2"/>
    <x v="2"/>
    <x v="2"/>
    <s v="AUD"/>
    <n v="1388928660"/>
    <n v="1386336660"/>
    <b v="0"/>
    <n v="6"/>
    <b v="0"/>
    <s v="publishing/fiction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b v="0"/>
    <s v="publishing/fiction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n v="1380720474"/>
    <n v="1378214874"/>
    <b v="0"/>
    <n v="19"/>
    <b v="0"/>
    <s v="publishing/fiction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s v="USD"/>
    <n v="1424014680"/>
    <n v="1418922443"/>
    <b v="0"/>
    <n v="1"/>
    <b v="0"/>
    <s v="publishing/fiction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n v="1305839646"/>
    <b v="0"/>
    <n v="2"/>
    <b v="0"/>
    <s v="publishing/fiction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b v="0"/>
    <s v="publishing/fiction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n v="1428075480"/>
    <n v="1425489613"/>
    <b v="0"/>
    <n v="11"/>
    <b v="0"/>
    <s v="publishing/fiction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b v="0"/>
    <s v="publishing/fiction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b v="0"/>
    <s v="publishing/fiction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b v="0"/>
    <n v="1"/>
    <b v="0"/>
    <s v="publishing/fiction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n v="1409787378"/>
    <n v="1405899378"/>
    <b v="0"/>
    <n v="3"/>
    <b v="0"/>
    <s v="publishing/fiction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n v="1465171833"/>
    <b v="0"/>
    <n v="1"/>
    <b v="0"/>
    <s v="publishing/fiction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b v="0"/>
    <n v="15"/>
    <b v="0"/>
    <s v="publishing/fiction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n v="166"/>
    <x v="0"/>
    <x v="5"/>
    <s v="CAD"/>
    <n v="1436364023"/>
    <n v="1433772023"/>
    <b v="1"/>
    <n v="885"/>
    <b v="1"/>
    <s v="photography/photobooks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n v="1456491680"/>
    <b v="1"/>
    <n v="329"/>
    <b v="1"/>
    <s v="photography/photobooks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n v="1472026801"/>
    <b v="1"/>
    <n v="71"/>
    <b v="1"/>
    <s v="photography/photobooks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n v="278"/>
    <x v="0"/>
    <x v="1"/>
    <s v="GBP"/>
    <n v="1402389180"/>
    <n v="1399996024"/>
    <b v="1"/>
    <n v="269"/>
    <b v="1"/>
    <s v="photography/photobooks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n v="1455446303"/>
    <b v="1"/>
    <n v="345"/>
    <b v="1"/>
    <s v="photography/photobooks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n v="1403635904"/>
    <b v="1"/>
    <n v="43"/>
    <b v="1"/>
    <s v="photography/photobooks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b v="1"/>
    <n v="33"/>
    <b v="1"/>
    <s v="photography/photobooks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n v="1401201881"/>
    <b v="1"/>
    <n v="211"/>
    <b v="1"/>
    <s v="photography/photobooks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s v="EUR"/>
    <n v="1487113140"/>
    <n v="1484570885"/>
    <b v="1"/>
    <n v="196"/>
    <b v="1"/>
    <s v="photography/photobooks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b v="1"/>
    <n v="405"/>
    <b v="1"/>
    <s v="photography/photobooks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n v="1445263204"/>
    <b v="1"/>
    <n v="206"/>
    <b v="1"/>
    <s v="photography/photobooks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n v="1483719939"/>
    <b v="1"/>
    <n v="335"/>
    <b v="1"/>
    <s v="photography/photobooks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b v="1"/>
    <n v="215"/>
    <b v="1"/>
    <s v="photography/photobooks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n v="1439907640"/>
    <b v="1"/>
    <n v="176"/>
    <b v="1"/>
    <s v="photography/photobooks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n v="1455516297"/>
    <b v="1"/>
    <n v="555"/>
    <b v="1"/>
    <s v="photography/photobooks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n v="1473160292"/>
    <b v="1"/>
    <n v="116"/>
    <b v="1"/>
    <s v="photography/photobooks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b v="1"/>
    <n v="615"/>
    <b v="1"/>
    <s v="photography/photobooks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n v="1398973252"/>
    <b v="1"/>
    <n v="236"/>
    <b v="1"/>
    <s v="photography/photobooks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n v="1400867283"/>
    <b v="1"/>
    <n v="145"/>
    <b v="1"/>
    <s v="photography/photobooks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n v="103"/>
    <x v="0"/>
    <x v="0"/>
    <s v="USD"/>
    <n v="1418961600"/>
    <n v="1415824513"/>
    <b v="1"/>
    <n v="167"/>
    <b v="1"/>
    <s v="photography/photobooks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n v="1462248091"/>
    <b v="1"/>
    <n v="235"/>
    <b v="1"/>
    <s v="photography/photobooks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b v="1"/>
    <n v="452"/>
    <b v="1"/>
    <s v="photography/photobooks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n v="1416592916"/>
    <b v="1"/>
    <n v="241"/>
    <b v="1"/>
    <s v="photography/photobooks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b v="1"/>
    <n v="28"/>
    <b v="1"/>
    <s v="photography/photobooks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b v="1"/>
    <n v="140"/>
    <b v="1"/>
    <s v="photography/photobooks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n v="1448951847"/>
    <b v="1"/>
    <n v="280"/>
    <b v="1"/>
    <s v="photography/photobooks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n v="1487082286"/>
    <b v="1"/>
    <n v="70"/>
    <b v="1"/>
    <s v="photography/photobooks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n v="1485907200"/>
    <n v="1483292122"/>
    <b v="1"/>
    <n v="160"/>
    <b v="1"/>
    <s v="photography/photobooks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n v="1424185520"/>
    <b v="1"/>
    <n v="141"/>
    <b v="1"/>
    <s v="photography/photobooks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n v="1443464695"/>
    <b v="1"/>
    <n v="874"/>
    <b v="1"/>
    <s v="photography/photobooks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b v="1"/>
    <n v="73"/>
    <b v="1"/>
    <s v="photography/photobooks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b v="1"/>
    <n v="294"/>
    <b v="1"/>
    <s v="photography/photobooks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n v="1457913777"/>
    <b v="1"/>
    <n v="740"/>
    <b v="1"/>
    <s v="photography/photobooks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n v="1438791062"/>
    <b v="1"/>
    <n v="369"/>
    <b v="1"/>
    <s v="photography/photobooks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n v="1461527631"/>
    <b v="1"/>
    <n v="110"/>
    <b v="1"/>
    <s v="photography/photobooks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n v="1438110910"/>
    <b v="1"/>
    <n v="455"/>
    <b v="1"/>
    <s v="photography/photobooks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s v="EUR"/>
    <n v="1470506400"/>
    <n v="1467358427"/>
    <b v="1"/>
    <n v="224"/>
    <b v="1"/>
    <s v="photography/photobooks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n v="1418064370"/>
    <b v="1"/>
    <n v="46"/>
    <b v="1"/>
    <s v="photography/photobooks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b v="0"/>
    <n v="284"/>
    <b v="1"/>
    <s v="photography/photobooks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n v="1414368616"/>
    <b v="1"/>
    <n v="98"/>
    <b v="1"/>
    <s v="photography/photobooks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b v="0"/>
    <n v="2"/>
    <b v="0"/>
    <s v="photography/nature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b v="0"/>
    <n v="1"/>
    <b v="0"/>
    <s v="photography/nature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n v="1414066434"/>
    <b v="0"/>
    <n v="1"/>
    <b v="0"/>
    <s v="photography/nature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b v="0"/>
    <s v="photography/nature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b v="0"/>
    <n v="1"/>
    <b v="0"/>
    <s v="photography/nature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n v="1405746399"/>
    <b v="0"/>
    <n v="11"/>
    <b v="0"/>
    <s v="photography/nature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b v="0"/>
    <s v="photography/nature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n v="9"/>
    <x v="2"/>
    <x v="0"/>
    <s v="USD"/>
    <n v="1447020620"/>
    <n v="1444425020"/>
    <b v="0"/>
    <n v="1"/>
    <b v="0"/>
    <s v="photography/nature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b v="0"/>
    <n v="6"/>
    <b v="0"/>
    <s v="photography/nature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n v="1463050034"/>
    <n v="1460458034"/>
    <b v="0"/>
    <n v="7"/>
    <b v="0"/>
    <s v="photography/nature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b v="0"/>
    <s v="photography/nature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n v="1412135940"/>
    <n v="1410366708"/>
    <b v="0"/>
    <n v="16"/>
    <b v="0"/>
    <s v="photography/nature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b v="0"/>
    <s v="photography/nature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b v="0"/>
    <s v="photography/nature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b v="0"/>
    <s v="photography/nature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s v="CAD"/>
    <n v="1467603624"/>
    <n v="1465011624"/>
    <b v="0"/>
    <n v="12"/>
    <b v="0"/>
    <s v="photography/nature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b v="0"/>
    <n v="1"/>
    <b v="0"/>
    <s v="photography/nature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s v="GBP"/>
    <n v="1440763920"/>
    <n v="1435656759"/>
    <b v="0"/>
    <n v="3"/>
    <b v="0"/>
    <s v="photography/nature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n v="1428974199"/>
    <b v="0"/>
    <n v="1"/>
    <b v="0"/>
    <s v="photography/nature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n v="1415842193"/>
    <n v="1414110593"/>
    <b v="0"/>
    <n v="4"/>
    <b v="0"/>
    <s v="photography/nature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n v="1381194003"/>
    <b v="0"/>
    <n v="1"/>
    <b v="0"/>
    <s v="publishing/art books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b v="0"/>
    <s v="publishing/art book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n v="1389635351"/>
    <b v="0"/>
    <n v="2"/>
    <b v="0"/>
    <s v="publishing/art books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n v="1430124509"/>
    <b v="0"/>
    <n v="1"/>
    <b v="0"/>
    <s v="publishing/art books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n v="1304962261"/>
    <b v="0"/>
    <n v="1"/>
    <b v="0"/>
    <s v="publishing/art books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n v="1467151204"/>
    <b v="0"/>
    <n v="59"/>
    <b v="0"/>
    <s v="publishing/art books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n v="1391293745"/>
    <b v="0"/>
    <n v="13"/>
    <b v="0"/>
    <s v="publishing/art books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n v="1416360585"/>
    <b v="0"/>
    <n v="22"/>
    <b v="0"/>
    <s v="publishing/art books"/>
    <x v="3"/>
    <s v="art books"/>
    <x v="1568"/>
    <d v="2014-12-24T01:29:45"/>
  </r>
  <r>
    <n v="1569"/>
    <s v="to be removed (Canceled)"/>
    <s v="to be removed"/>
    <n v="30000"/>
    <n v="0"/>
    <n v="0"/>
    <x v="1"/>
    <x v="0"/>
    <s v="USD"/>
    <n v="1369498714"/>
    <n v="1366906714"/>
    <b v="0"/>
    <n v="0"/>
    <b v="0"/>
    <s v="publishing/art book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n v="1457551882"/>
    <b v="0"/>
    <n v="52"/>
    <b v="0"/>
    <s v="publishing/art books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n v="1432146483"/>
    <b v="0"/>
    <n v="4"/>
    <b v="0"/>
    <s v="publishing/art books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b v="0"/>
    <n v="3"/>
    <b v="0"/>
    <s v="publishing/art books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n v="1487548802"/>
    <b v="0"/>
    <n v="3"/>
    <b v="0"/>
    <s v="publishing/art books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n v="1421187329"/>
    <b v="0"/>
    <n v="6"/>
    <b v="0"/>
    <s v="publishing/art books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n v="1402317296"/>
    <b v="0"/>
    <n v="35"/>
    <b v="0"/>
    <s v="publishing/art books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b v="0"/>
    <n v="10"/>
    <b v="0"/>
    <s v="publishing/art books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n v="1337977248"/>
    <b v="0"/>
    <n v="2"/>
    <b v="0"/>
    <s v="publishing/art books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n v="1281317691"/>
    <b v="0"/>
    <n v="4"/>
    <b v="0"/>
    <s v="publishing/art books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n v="1374882891"/>
    <b v="0"/>
    <n v="2"/>
    <b v="0"/>
    <s v="publishing/art books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b v="0"/>
    <s v="publishing/art book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s v="GBP"/>
    <n v="1450521990"/>
    <n v="1447757190"/>
    <b v="0"/>
    <n v="1"/>
    <b v="0"/>
    <s v="photography/places"/>
    <x v="8"/>
    <s v="places"/>
    <x v="1581"/>
    <d v="2015-12-19T10:46:30"/>
  </r>
  <r>
    <n v="1582"/>
    <s v="Scenes from New Orleans"/>
    <s v="I create canvas prints of images from in and around New Orleans"/>
    <n v="1000"/>
    <n v="93"/>
    <n v="9"/>
    <x v="2"/>
    <x v="0"/>
    <s v="USD"/>
    <n v="1445894400"/>
    <n v="1440961053"/>
    <b v="0"/>
    <n v="3"/>
    <b v="0"/>
    <s v="photography/places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n v="1409089391"/>
    <b v="0"/>
    <n v="1"/>
    <b v="0"/>
    <s v="photography/places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b v="0"/>
    <s v="photography/place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b v="0"/>
    <n v="12"/>
    <b v="0"/>
    <s v="photography/places"/>
    <x v="8"/>
    <s v="places"/>
    <x v="1585"/>
    <d v="2016-12-25T11:00:00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b v="0"/>
    <s v="photography/place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b v="0"/>
    <n v="1"/>
    <b v="0"/>
    <s v="photography/places"/>
    <x v="8"/>
    <s v="places"/>
    <x v="1587"/>
    <d v="2014-12-13T22:49:25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b v="0"/>
    <s v="photography/place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b v="0"/>
    <s v="photography/places"/>
    <x v="8"/>
    <s v="places"/>
    <x v="1589"/>
    <d v="2015-10-09T23:38:06"/>
  </r>
  <r>
    <n v="1590"/>
    <s v="An Italian Adventure"/>
    <s v="Discover Italy through photography."/>
    <n v="60000"/>
    <n v="1020"/>
    <n v="2"/>
    <x v="2"/>
    <x v="13"/>
    <s v="EUR"/>
    <n v="1443040464"/>
    <n v="1440448464"/>
    <b v="0"/>
    <n v="2"/>
    <b v="0"/>
    <s v="photography/places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n v="1457112341"/>
    <b v="0"/>
    <n v="92"/>
    <b v="0"/>
    <s v="photography/places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b v="0"/>
    <s v="photography/place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b v="0"/>
    <n v="3"/>
    <b v="0"/>
    <s v="photography/places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n v="21"/>
    <x v="2"/>
    <x v="0"/>
    <s v="USD"/>
    <n v="1463329260"/>
    <n v="1458147982"/>
    <b v="0"/>
    <n v="10"/>
    <b v="0"/>
    <s v="photography/places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n v="1400634728"/>
    <b v="0"/>
    <n v="7"/>
    <b v="0"/>
    <s v="photography/places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n v="2"/>
    <x v="2"/>
    <x v="1"/>
    <s v="GBP"/>
    <n v="1418469569"/>
    <n v="1414577969"/>
    <b v="0"/>
    <n v="3"/>
    <b v="0"/>
    <s v="photography/places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b v="0"/>
    <s v="photography/place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n v="1432742458"/>
    <b v="0"/>
    <n v="1"/>
    <b v="0"/>
    <s v="photography/places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b v="0"/>
    <s v="photography/place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n v="1405401060"/>
    <n v="1401585752"/>
    <b v="0"/>
    <n v="9"/>
    <b v="0"/>
    <s v="photography/places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n v="1301969633"/>
    <b v="0"/>
    <n v="56"/>
    <b v="1"/>
    <s v="music/rock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n v="1314947317"/>
    <b v="0"/>
    <n v="32"/>
    <b v="1"/>
    <s v="music/rock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b v="0"/>
    <n v="30"/>
    <b v="1"/>
    <s v="music/rock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n v="1328559435"/>
    <b v="0"/>
    <n v="70"/>
    <b v="1"/>
    <s v="music/rock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n v="1311380313"/>
    <b v="0"/>
    <n v="44"/>
    <b v="1"/>
    <s v="music/rock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b v="0"/>
    <n v="92"/>
    <b v="1"/>
    <s v="music/rock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n v="1337887451"/>
    <b v="0"/>
    <n v="205"/>
    <b v="1"/>
    <s v="music/rock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n v="1385754986"/>
    <b v="0"/>
    <n v="23"/>
    <b v="1"/>
    <s v="music/rock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n v="1315612909"/>
    <b v="0"/>
    <n v="4"/>
    <b v="1"/>
    <s v="music/rock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n v="1353017510"/>
    <b v="0"/>
    <n v="112"/>
    <b v="1"/>
    <s v="music/rock"/>
    <x v="4"/>
    <s v="rock"/>
    <x v="1610"/>
    <d v="2012-12-15T22:11:50"/>
  </r>
  <r>
    <n v="1611"/>
    <s v="Skelton-Luns CD/7&quot;             No Big Deal."/>
    <s v="Skelton-Luns CD/7&quot; No Big Deal."/>
    <n v="800"/>
    <n v="1001"/>
    <n v="125"/>
    <x v="0"/>
    <x v="0"/>
    <s v="USD"/>
    <n v="1370390432"/>
    <n v="1368576032"/>
    <b v="0"/>
    <n v="27"/>
    <b v="1"/>
    <s v="music/rock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b v="0"/>
    <n v="11"/>
    <b v="1"/>
    <s v="music/rock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n v="1340329202"/>
    <b v="0"/>
    <n v="26"/>
    <b v="1"/>
    <s v="music/rock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n v="1401924769"/>
    <b v="0"/>
    <n v="77"/>
    <b v="1"/>
    <s v="music/rock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n v="1319850796"/>
    <b v="0"/>
    <n v="136"/>
    <b v="1"/>
    <s v="music/rock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n v="1350061821"/>
    <b v="0"/>
    <n v="157"/>
    <b v="1"/>
    <s v="music/rock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n v="1383332400"/>
    <n v="1380470188"/>
    <b v="0"/>
    <n v="158"/>
    <b v="1"/>
    <s v="music/rock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n v="105"/>
    <x v="0"/>
    <x v="0"/>
    <s v="USD"/>
    <n v="1362757335"/>
    <n v="1359301335"/>
    <b v="0"/>
    <n v="27"/>
    <b v="1"/>
    <s v="music/rock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n v="1408940886"/>
    <b v="0"/>
    <n v="23"/>
    <b v="1"/>
    <s v="music/rock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b v="0"/>
    <n v="17"/>
    <b v="1"/>
    <s v="music/rock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n v="1333550015"/>
    <b v="0"/>
    <n v="37"/>
    <b v="1"/>
    <s v="music/rock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n v="1415343874"/>
    <b v="0"/>
    <n v="65"/>
    <b v="1"/>
    <s v="music/rock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n v="1372437089"/>
    <b v="0"/>
    <n v="18"/>
    <b v="1"/>
    <s v="music/rock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b v="0"/>
    <n v="25"/>
    <b v="1"/>
    <s v="music/rock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n v="1344962853"/>
    <b v="0"/>
    <n v="104"/>
    <b v="1"/>
    <s v="music/rock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n v="1383337267"/>
    <b v="0"/>
    <n v="108"/>
    <b v="1"/>
    <s v="music/rock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b v="0"/>
    <n v="38"/>
    <b v="1"/>
    <s v="music/rock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n v="1403026882"/>
    <n v="1400175682"/>
    <b v="0"/>
    <n v="88"/>
    <b v="1"/>
    <s v="music/rock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n v="1389041333"/>
    <b v="0"/>
    <n v="82"/>
    <b v="1"/>
    <s v="music/rock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n v="1328040375"/>
    <b v="0"/>
    <n v="126"/>
    <b v="1"/>
    <s v="music/rock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n v="1347482261"/>
    <b v="0"/>
    <n v="133"/>
    <b v="1"/>
    <s v="music/rock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n v="1311667854"/>
    <b v="0"/>
    <n v="47"/>
    <b v="1"/>
    <s v="music/rock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b v="0"/>
    <n v="58"/>
    <b v="1"/>
    <s v="music/rock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n v="1306994340"/>
    <n v="1303706001"/>
    <b v="0"/>
    <n v="32"/>
    <b v="1"/>
    <s v="music/rock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n v="1463086261"/>
    <b v="0"/>
    <n v="37"/>
    <b v="1"/>
    <s v="music/rock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n v="1304129088"/>
    <b v="0"/>
    <n v="87"/>
    <b v="1"/>
    <s v="music/rock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n v="1257444140"/>
    <b v="0"/>
    <n v="15"/>
    <b v="1"/>
    <s v="music/rock"/>
    <x v="4"/>
    <s v="rock"/>
    <x v="1637"/>
    <d v="2009-12-31T23:39:00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b v="0"/>
    <n v="27"/>
    <b v="1"/>
    <s v="music/rock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b v="0"/>
    <n v="19"/>
    <b v="1"/>
    <s v="music/rock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n v="1279603955"/>
    <b v="0"/>
    <n v="17"/>
    <b v="1"/>
    <s v="music/rock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n v="101"/>
    <x v="0"/>
    <x v="0"/>
    <s v="USD"/>
    <n v="1418998744"/>
    <n v="1416406744"/>
    <b v="0"/>
    <n v="26"/>
    <b v="1"/>
    <s v="music/pop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b v="0"/>
    <n v="28"/>
    <b v="1"/>
    <s v="music/pop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n v="1348516012"/>
    <n v="1345924012"/>
    <b v="0"/>
    <n v="37"/>
    <b v="1"/>
    <s v="music/pop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n v="1348363560"/>
    <b v="0"/>
    <n v="128"/>
    <b v="1"/>
    <s v="music/pop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n v="1378306140"/>
    <b v="0"/>
    <n v="10"/>
    <b v="1"/>
    <s v="music/pop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n v="1405248503"/>
    <b v="0"/>
    <n v="83"/>
    <b v="1"/>
    <s v="music/pop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n v="1336643377"/>
    <b v="0"/>
    <n v="46"/>
    <b v="1"/>
    <s v="music/pop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n v="1298048082"/>
    <b v="0"/>
    <n v="90"/>
    <b v="1"/>
    <s v="music/pop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n v="1396974355"/>
    <b v="0"/>
    <n v="81"/>
    <b v="1"/>
    <s v="music/pop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n v="1378722437"/>
    <b v="0"/>
    <n v="32"/>
    <b v="1"/>
    <s v="music/pop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n v="1300916220"/>
    <b v="0"/>
    <n v="20"/>
    <b v="1"/>
    <s v="music/pop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n v="1382701793"/>
    <b v="0"/>
    <n v="70"/>
    <b v="1"/>
    <s v="music/pop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n v="1300996896"/>
    <b v="0"/>
    <n v="168"/>
    <b v="1"/>
    <s v="music/pop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n v="1332192160"/>
    <b v="0"/>
    <n v="34"/>
    <b v="1"/>
    <s v="music/pop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n v="143"/>
    <x v="0"/>
    <x v="0"/>
    <s v="USD"/>
    <n v="1333648820"/>
    <n v="1331060420"/>
    <b v="0"/>
    <n v="48"/>
    <b v="1"/>
    <s v="music/pop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n v="1352845052"/>
    <b v="0"/>
    <n v="48"/>
    <b v="1"/>
    <s v="music/pop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n v="1335293168"/>
    <b v="0"/>
    <n v="221"/>
    <b v="1"/>
    <s v="music/pop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n v="1352524767"/>
    <b v="0"/>
    <n v="107"/>
    <b v="1"/>
    <s v="music/pop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n v="1384811721"/>
    <b v="0"/>
    <n v="45"/>
    <b v="1"/>
    <s v="music/pop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s v="EUR"/>
    <n v="1462053540"/>
    <n v="1459355950"/>
    <b v="0"/>
    <n v="36"/>
    <b v="1"/>
    <s v="music/pop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n v="1449359831"/>
    <b v="0"/>
    <n v="101"/>
    <b v="1"/>
    <s v="music/pop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n v="1320122736"/>
    <b v="0"/>
    <n v="62"/>
    <b v="1"/>
    <s v="music/pop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b v="0"/>
    <n v="32"/>
    <b v="1"/>
    <s v="music/pop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n v="1328033818"/>
    <b v="0"/>
    <n v="89"/>
    <b v="1"/>
    <s v="music/pop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n v="1295624113"/>
    <b v="0"/>
    <n v="93"/>
    <b v="1"/>
    <s v="music/pop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n v="1361858673"/>
    <b v="0"/>
    <n v="98"/>
    <b v="1"/>
    <s v="music/pop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n v="1392169298"/>
    <b v="0"/>
    <n v="82"/>
    <b v="1"/>
    <s v="music/pop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n v="1319859339"/>
    <b v="0"/>
    <n v="116"/>
    <b v="1"/>
    <s v="music/pop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n v="1459545276"/>
    <b v="0"/>
    <n v="52"/>
    <b v="1"/>
    <s v="music/pop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n v="1273961999"/>
    <b v="0"/>
    <n v="23"/>
    <b v="1"/>
    <s v="music/pop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n v="101"/>
    <x v="0"/>
    <x v="0"/>
    <s v="USD"/>
    <n v="1470056614"/>
    <n v="1467464614"/>
    <b v="0"/>
    <n v="77"/>
    <b v="1"/>
    <s v="music/pop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n v="1338824730"/>
    <n v="1336232730"/>
    <b v="0"/>
    <n v="49"/>
    <b v="1"/>
    <s v="music/pop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n v="1423083892"/>
    <b v="0"/>
    <n v="59"/>
    <b v="1"/>
    <s v="music/pop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n v="1468852306"/>
    <b v="0"/>
    <n v="113"/>
    <b v="1"/>
    <s v="music/pop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n v="1316194540"/>
    <b v="0"/>
    <n v="34"/>
    <b v="1"/>
    <s v="music/pop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n v="1334980740"/>
    <n v="1330968347"/>
    <b v="0"/>
    <n v="42"/>
    <b v="1"/>
    <s v="music/pop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s v="EUR"/>
    <n v="1460786340"/>
    <n v="1455615976"/>
    <b v="0"/>
    <n v="42"/>
    <b v="1"/>
    <s v="music/pop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n v="1390509071"/>
    <b v="0"/>
    <n v="49"/>
    <b v="1"/>
    <s v="music/pop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b v="0"/>
    <n v="56"/>
    <b v="1"/>
    <s v="music/pop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n v="118"/>
    <x v="0"/>
    <x v="0"/>
    <s v="USD"/>
    <n v="1405188667"/>
    <n v="1402596667"/>
    <b v="0"/>
    <n v="25"/>
    <b v="1"/>
    <s v="music/pop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b v="0"/>
    <n v="884"/>
    <b v="0"/>
    <s v="music/faith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b v="0"/>
    <s v="music/faith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s v="EUR"/>
    <n v="1491590738"/>
    <n v="1489517138"/>
    <b v="0"/>
    <n v="10"/>
    <b v="0"/>
    <s v="music/faith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b v="0"/>
    <n v="101"/>
    <b v="0"/>
    <s v="music/faith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b v="0"/>
    <n v="15"/>
    <b v="0"/>
    <s v="music/faith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n v="1488140119"/>
    <b v="0"/>
    <n v="1"/>
    <b v="0"/>
    <s v="music/faith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b v="0"/>
    <n v="39"/>
    <b v="0"/>
    <s v="music/faith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b v="0"/>
    <n v="7"/>
    <b v="0"/>
    <s v="music/faith"/>
    <x v="4"/>
    <s v="faith"/>
    <x v="1688"/>
    <d v="2017-04-09T11:49:54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b v="0"/>
    <s v="music/faith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b v="0"/>
    <n v="11"/>
    <b v="0"/>
    <s v="music/faith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b v="0"/>
    <n v="38"/>
    <b v="0"/>
    <s v="music/faith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b v="0"/>
    <n v="15"/>
    <b v="0"/>
    <s v="music/faith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b v="0"/>
    <n v="8"/>
    <b v="0"/>
    <s v="music/faith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b v="0"/>
    <n v="1"/>
    <b v="0"/>
    <s v="music/faith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b v="0"/>
    <n v="23"/>
    <b v="0"/>
    <s v="music/faith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b v="0"/>
    <s v="music/faith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b v="0"/>
    <n v="22"/>
    <b v="0"/>
    <s v="music/faith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b v="0"/>
    <s v="music/faith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b v="0"/>
    <n v="4"/>
    <b v="0"/>
    <s v="music/faith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b v="0"/>
    <n v="79"/>
    <b v="0"/>
    <s v="music/faith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n v="1418745405"/>
    <b v="0"/>
    <n v="2"/>
    <b v="0"/>
    <s v="music/faith"/>
    <x v="4"/>
    <s v="faith"/>
    <x v="1701"/>
    <d v="2015-01-15T15:56:45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b v="0"/>
    <n v="1"/>
    <b v="0"/>
    <s v="music/faith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b v="0"/>
    <n v="2"/>
    <b v="0"/>
    <s v="music/faith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n v="65"/>
    <x v="2"/>
    <x v="0"/>
    <s v="USD"/>
    <n v="1424056873"/>
    <n v="1421464873"/>
    <b v="0"/>
    <n v="11"/>
    <b v="0"/>
    <s v="music/faith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b v="0"/>
    <s v="music/faith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b v="0"/>
    <s v="music/faith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n v="1456593495"/>
    <b v="0"/>
    <n v="9"/>
    <b v="0"/>
    <s v="music/faith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b v="0"/>
    <s v="music/faith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n v="5"/>
    <x v="2"/>
    <x v="0"/>
    <s v="USD"/>
    <n v="1409513940"/>
    <n v="1405949514"/>
    <b v="0"/>
    <n v="4"/>
    <b v="0"/>
    <s v="music/faith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n v="1"/>
    <x v="2"/>
    <x v="12"/>
    <s v="EUR"/>
    <n v="1453122000"/>
    <n v="1449151888"/>
    <b v="0"/>
    <n v="1"/>
    <b v="0"/>
    <s v="music/faith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n v="1406907034"/>
    <b v="0"/>
    <n v="2"/>
    <b v="0"/>
    <s v="music/faith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b v="0"/>
    <s v="music/faith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n v="1412536412"/>
    <n v="1409944412"/>
    <b v="0"/>
    <n v="1"/>
    <b v="0"/>
    <s v="music/faith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n v="1430517761"/>
    <n v="1427925761"/>
    <b v="0"/>
    <n v="17"/>
    <b v="0"/>
    <s v="music/faith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n v="1425186785"/>
    <b v="0"/>
    <n v="2"/>
    <b v="0"/>
    <s v="music/faith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n v="1481295099"/>
    <n v="1477835499"/>
    <b v="0"/>
    <n v="3"/>
    <b v="0"/>
    <s v="music/faith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n v="43"/>
    <x v="2"/>
    <x v="0"/>
    <s v="USD"/>
    <n v="1461211200"/>
    <n v="1459467238"/>
    <b v="0"/>
    <n v="41"/>
    <b v="0"/>
    <s v="music/faith"/>
    <x v="4"/>
    <s v="faith"/>
    <x v="1717"/>
    <d v="2016-04-21T04:00:00"/>
  </r>
  <r>
    <n v="1718"/>
    <s v="The Prodigal Son"/>
    <s v="A melody for the galaxy."/>
    <n v="35000"/>
    <n v="75"/>
    <n v="0"/>
    <x v="2"/>
    <x v="0"/>
    <s v="USD"/>
    <n v="1463201940"/>
    <n v="1459435149"/>
    <b v="0"/>
    <n v="2"/>
    <b v="0"/>
    <s v="music/faith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n v="1410958191"/>
    <n v="1408366191"/>
    <b v="0"/>
    <n v="3"/>
    <b v="0"/>
    <s v="music/faith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n v="1415562471"/>
    <n v="1412966871"/>
    <b v="0"/>
    <n v="8"/>
    <b v="0"/>
    <s v="music/faith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b v="0"/>
    <s v="music/faith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b v="0"/>
    <n v="1"/>
    <b v="0"/>
    <s v="music/faith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n v="1435730400"/>
    <n v="1430855315"/>
    <b v="0"/>
    <n v="3"/>
    <b v="0"/>
    <s v="music/faith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n v="1414707762"/>
    <n v="1412115762"/>
    <b v="0"/>
    <n v="4"/>
    <b v="0"/>
    <s v="music/faith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n v="1408922049"/>
    <n v="1406330049"/>
    <b v="0"/>
    <n v="9"/>
    <b v="0"/>
    <s v="music/faith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n v="34"/>
    <x v="2"/>
    <x v="0"/>
    <s v="USD"/>
    <n v="1403906664"/>
    <n v="1401401064"/>
    <b v="0"/>
    <n v="16"/>
    <b v="0"/>
    <s v="music/faith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b v="0"/>
    <n v="1"/>
    <b v="0"/>
    <s v="music/faith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s v="USD"/>
    <n v="1445439674"/>
    <n v="1442847674"/>
    <b v="0"/>
    <n v="7"/>
    <b v="0"/>
    <s v="music/faith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b v="0"/>
    <s v="music/faith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b v="0"/>
    <s v="music/faith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b v="0"/>
    <s v="music/faith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b v="0"/>
    <s v="music/faith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b v="0"/>
    <s v="music/faith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b v="0"/>
    <n v="1"/>
    <b v="0"/>
    <s v="music/faith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b v="0"/>
    <n v="2"/>
    <b v="0"/>
    <s v="music/faith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n v="1"/>
    <x v="2"/>
    <x v="0"/>
    <s v="USD"/>
    <n v="1447018833"/>
    <n v="1444423233"/>
    <b v="0"/>
    <n v="1"/>
    <b v="0"/>
    <s v="music/faith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n v="1434840392"/>
    <b v="0"/>
    <n v="15"/>
    <b v="0"/>
    <s v="music/faith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n v="1409691542"/>
    <b v="0"/>
    <n v="1"/>
    <b v="0"/>
    <s v="music/faith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n v="1457297932"/>
    <b v="0"/>
    <n v="1"/>
    <b v="0"/>
    <s v="music/faith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b v="0"/>
    <s v="music/faith"/>
    <x v="4"/>
    <s v="faith"/>
    <x v="1740"/>
    <d v="2015-07-16T19:37:02"/>
  </r>
  <r>
    <n v="1741"/>
    <s v="Caught off Guard"/>
    <s v="A photo journal documenting my experiences and travels across New Zealand"/>
    <n v="1200"/>
    <n v="1330"/>
    <n v="111"/>
    <x v="0"/>
    <x v="1"/>
    <s v="GBP"/>
    <n v="1433948671"/>
    <n v="1430060671"/>
    <b v="0"/>
    <n v="52"/>
    <b v="1"/>
    <s v="photography/photobooks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n v="1481058170"/>
    <b v="0"/>
    <n v="34"/>
    <b v="1"/>
    <s v="photography/photobooks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n v="1470348775"/>
    <b v="0"/>
    <n v="67"/>
    <b v="1"/>
    <s v="photography/photobooks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n v="1421937077"/>
    <b v="0"/>
    <n v="70"/>
    <b v="1"/>
    <s v="photography/photobooks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b v="0"/>
    <n v="89"/>
    <b v="1"/>
    <s v="photography/photobooks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n v="1477368867"/>
    <b v="0"/>
    <n v="107"/>
    <b v="1"/>
    <s v="photography/photobooks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b v="0"/>
    <n v="159"/>
    <b v="1"/>
    <s v="photography/photobooks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n v="130"/>
    <x v="0"/>
    <x v="5"/>
    <s v="CAD"/>
    <n v="1441234143"/>
    <n v="1438642143"/>
    <b v="0"/>
    <n v="181"/>
    <b v="1"/>
    <s v="photography/photobooks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s v="EUR"/>
    <n v="1488394800"/>
    <n v="1485213921"/>
    <b v="0"/>
    <n v="131"/>
    <b v="1"/>
    <s v="photography/photobooks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n v="1458936304"/>
    <b v="0"/>
    <n v="125"/>
    <b v="1"/>
    <s v="photography/photobooks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n v="1424198723"/>
    <b v="0"/>
    <n v="61"/>
    <b v="1"/>
    <s v="photography/photobooks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n v="260"/>
    <x v="0"/>
    <x v="1"/>
    <s v="GBP"/>
    <n v="1476425082"/>
    <n v="1473833082"/>
    <b v="0"/>
    <n v="90"/>
    <b v="1"/>
    <s v="photography/photobooks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b v="0"/>
    <n v="35"/>
    <b v="1"/>
    <s v="photography/photobooks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s v="CAD"/>
    <n v="1428091353"/>
    <n v="1425502953"/>
    <b v="0"/>
    <n v="90"/>
    <b v="1"/>
    <s v="photography/photobooks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b v="0"/>
    <n v="4"/>
    <b v="1"/>
    <s v="photography/photobooks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n v="1468987269"/>
    <b v="0"/>
    <n v="120"/>
    <b v="1"/>
    <s v="photography/photobooks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b v="0"/>
    <n v="14"/>
    <b v="1"/>
    <s v="photography/photobooks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n v="1463352992"/>
    <b v="0"/>
    <n v="27"/>
    <b v="1"/>
    <s v="photography/photobooks"/>
    <x v="8"/>
    <s v="photobooks"/>
    <x v="1758"/>
    <d v="2016-07-14T22:56:32"/>
  </r>
  <r>
    <n v="1759"/>
    <s v="Death Valley"/>
    <s v="Death Valley will be the first photo book of Andi State"/>
    <n v="5000"/>
    <n v="5330"/>
    <n v="107"/>
    <x v="0"/>
    <x v="0"/>
    <s v="USD"/>
    <n v="1427309629"/>
    <n v="1425585229"/>
    <b v="0"/>
    <n v="49"/>
    <b v="1"/>
    <s v="photography/photobooks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n v="1454688513"/>
    <b v="0"/>
    <n v="102"/>
    <b v="1"/>
    <s v="photography/photobooks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b v="0"/>
    <n v="3"/>
    <b v="1"/>
    <s v="photography/photobooks"/>
    <x v="8"/>
    <s v="photobooks"/>
    <x v="1761"/>
    <d v="2015-09-12T13:37:40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b v="0"/>
    <n v="25"/>
    <b v="1"/>
    <s v="photography/photobooks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n v="1474663840"/>
    <b v="0"/>
    <n v="118"/>
    <b v="1"/>
    <s v="photography/photobooks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n v="1404560379"/>
    <b v="1"/>
    <n v="39"/>
    <b v="0"/>
    <s v="photography/photobooks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n v="1405380712"/>
    <b v="1"/>
    <n v="103"/>
    <b v="0"/>
    <s v="photography/photobooks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b v="0"/>
    <s v="photography/photobook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n v="1407080884"/>
    <n v="1404488884"/>
    <b v="1"/>
    <n v="39"/>
    <b v="0"/>
    <s v="photography/photobooks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n v="1411824444"/>
    <n v="1406640444"/>
    <b v="1"/>
    <n v="15"/>
    <b v="0"/>
    <s v="photography/photobooks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s v="USD"/>
    <n v="1421177959"/>
    <n v="1418585959"/>
    <b v="1"/>
    <n v="22"/>
    <b v="0"/>
    <s v="photography/photobooks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n v="1410288194"/>
    <b v="1"/>
    <n v="92"/>
    <b v="0"/>
    <s v="photography/photobooks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n v="1414107040"/>
    <n v="1411515040"/>
    <b v="1"/>
    <n v="25"/>
    <b v="0"/>
    <s v="photography/photobooks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n v="16"/>
    <x v="2"/>
    <x v="1"/>
    <s v="GBP"/>
    <n v="1404666836"/>
    <n v="1399482836"/>
    <b v="1"/>
    <n v="19"/>
    <b v="0"/>
    <s v="photography/photobooks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n v="1417803298"/>
    <b v="1"/>
    <n v="19"/>
    <b v="0"/>
    <s v="photography/photobooks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n v="1417273140"/>
    <n v="1413609292"/>
    <b v="1"/>
    <n v="13"/>
    <b v="0"/>
    <s v="photography/photobooks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n v="1414193160"/>
    <n v="1410305160"/>
    <b v="1"/>
    <n v="124"/>
    <b v="0"/>
    <s v="photography/photobooks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n v="1414623471"/>
    <n v="1411513071"/>
    <b v="1"/>
    <n v="4"/>
    <b v="0"/>
    <s v="photography/photobooks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n v="1421829253"/>
    <b v="1"/>
    <n v="10"/>
    <b v="0"/>
    <s v="photography/photobooks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b v="1"/>
    <n v="15"/>
    <b v="0"/>
    <s v="photography/photobooks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n v="1472834180"/>
    <n v="1470242180"/>
    <b v="1"/>
    <n v="38"/>
    <b v="0"/>
    <s v="photography/photobooks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s v="USD"/>
    <n v="1467469510"/>
    <n v="1462285510"/>
    <b v="1"/>
    <n v="152"/>
    <b v="0"/>
    <s v="photography/photobooks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n v="1473950945"/>
    <n v="1471272545"/>
    <b v="1"/>
    <n v="24"/>
    <b v="0"/>
    <s v="photography/photobooks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n v="1456062489"/>
    <n v="1453211289"/>
    <b v="1"/>
    <n v="76"/>
    <b v="0"/>
    <s v="photography/photobooks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n v="1429656478"/>
    <b v="1"/>
    <n v="185"/>
    <b v="0"/>
    <s v="photography/photobooks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n v="1422674700"/>
    <n v="1419954240"/>
    <b v="1"/>
    <n v="33"/>
    <b v="0"/>
    <s v="photography/photobooks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n v="1413417600"/>
    <n v="1410750855"/>
    <b v="1"/>
    <n v="108"/>
    <b v="0"/>
    <s v="photography/photobooks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s v="EUR"/>
    <n v="1418649177"/>
    <n v="1416057177"/>
    <b v="1"/>
    <n v="29"/>
    <b v="0"/>
    <s v="photography/photobooks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n v="15"/>
    <x v="2"/>
    <x v="0"/>
    <s v="USD"/>
    <n v="1428158637"/>
    <n v="1425570237"/>
    <b v="1"/>
    <n v="24"/>
    <b v="0"/>
    <s v="photography/photobooks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n v="1"/>
    <x v="2"/>
    <x v="1"/>
    <s v="GBP"/>
    <n v="1414795542"/>
    <n v="1412203542"/>
    <b v="1"/>
    <n v="4"/>
    <b v="0"/>
    <s v="photography/photobooks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n v="1421042403"/>
    <n v="1415858403"/>
    <b v="1"/>
    <n v="4"/>
    <b v="0"/>
    <s v="photography/photobooks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b v="1"/>
    <n v="15"/>
    <b v="0"/>
    <s v="photography/photobooks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n v="4"/>
    <x v="2"/>
    <x v="1"/>
    <s v="GBP"/>
    <n v="1422553565"/>
    <n v="1417369565"/>
    <b v="1"/>
    <n v="4"/>
    <b v="0"/>
    <s v="photography/photobooks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n v="1439189940"/>
    <n v="1435970682"/>
    <b v="1"/>
    <n v="139"/>
    <b v="0"/>
    <s v="photography/photobooks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s v="AUD"/>
    <n v="1417127040"/>
    <n v="1414531440"/>
    <b v="1"/>
    <n v="2"/>
    <b v="0"/>
    <s v="photography/photobooks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n v="1420636422"/>
    <b v="1"/>
    <n v="18"/>
    <b v="0"/>
    <s v="photography/photobooks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s v="EUR"/>
    <n v="1476460800"/>
    <n v="1473922541"/>
    <b v="1"/>
    <n v="81"/>
    <b v="0"/>
    <s v="photography/photobooks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n v="1464172366"/>
    <b v="1"/>
    <n v="86"/>
    <b v="0"/>
    <s v="photography/photobooks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n v="1481809189"/>
    <n v="1479217189"/>
    <b v="1"/>
    <n v="140"/>
    <b v="0"/>
    <s v="photography/photobooks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n v="1454572233"/>
    <n v="1449388233"/>
    <b v="1"/>
    <n v="37"/>
    <b v="0"/>
    <s v="photography/photobooks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n v="2"/>
    <x v="2"/>
    <x v="1"/>
    <s v="GBP"/>
    <n v="1415740408"/>
    <n v="1414008808"/>
    <b v="1"/>
    <n v="6"/>
    <b v="0"/>
    <s v="photography/photobooks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n v="1473517970"/>
    <b v="1"/>
    <n v="113"/>
    <b v="0"/>
    <s v="photography/photobooks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n v="1447429868"/>
    <b v="1"/>
    <n v="37"/>
    <b v="0"/>
    <s v="photography/photobooks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n v="48"/>
    <x v="2"/>
    <x v="12"/>
    <s v="EUR"/>
    <n v="1435442340"/>
    <n v="1433416830"/>
    <b v="1"/>
    <n v="18"/>
    <b v="0"/>
    <s v="photography/photobooks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n v="1423878182"/>
    <n v="1421199782"/>
    <b v="1"/>
    <n v="75"/>
    <b v="0"/>
    <s v="photography/photobooks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n v="1447521404"/>
    <n v="1444061804"/>
    <b v="1"/>
    <n v="52"/>
    <b v="0"/>
    <s v="photography/photobooks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n v="1441048658"/>
    <b v="1"/>
    <n v="122"/>
    <b v="0"/>
    <s v="photography/photobooks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b v="1"/>
    <n v="8"/>
    <b v="0"/>
    <s v="photography/photobooks"/>
    <x v="8"/>
    <s v="photobooks"/>
    <x v="1806"/>
    <d v="2014-09-30T15:19:09"/>
  </r>
  <r>
    <n v="1807"/>
    <s v="Anywhere but Here"/>
    <s v="I want to explore alternative cultures and lifestyles in America."/>
    <n v="5000"/>
    <n v="553"/>
    <n v="11"/>
    <x v="2"/>
    <x v="0"/>
    <s v="USD"/>
    <n v="1411868313"/>
    <n v="1409276313"/>
    <b v="1"/>
    <n v="8"/>
    <b v="0"/>
    <s v="photography/photobooks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n v="1483806030"/>
    <b v="1"/>
    <n v="96"/>
    <b v="0"/>
    <s v="photography/photobooks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s v="CAD"/>
    <n v="1425246439"/>
    <n v="1422222439"/>
    <b v="1"/>
    <n v="9"/>
    <b v="0"/>
    <s v="photography/photobooks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n v="3"/>
    <x v="2"/>
    <x v="0"/>
    <s v="USD"/>
    <n v="1408657826"/>
    <n v="1407621026"/>
    <b v="0"/>
    <n v="2"/>
    <b v="0"/>
    <s v="photography/photobooks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n v="1408962270"/>
    <b v="0"/>
    <n v="26"/>
    <b v="0"/>
    <s v="photography/photobooks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n v="1467531536"/>
    <n v="1464939536"/>
    <b v="0"/>
    <n v="23"/>
    <b v="0"/>
    <s v="photography/photobooks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b v="0"/>
    <s v="photography/photobook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n v="1425108736"/>
    <n v="1422516736"/>
    <b v="0"/>
    <n v="140"/>
    <b v="0"/>
    <s v="photography/photobooks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b v="0"/>
    <s v="photography/photobook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b v="0"/>
    <n v="6"/>
    <b v="0"/>
    <s v="photography/photobooks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n v="52"/>
    <x v="2"/>
    <x v="0"/>
    <s v="USD"/>
    <n v="1485759540"/>
    <n v="1480607607"/>
    <b v="0"/>
    <n v="100"/>
    <b v="0"/>
    <s v="photography/photobooks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b v="0"/>
    <s v="photography/photobook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n v="1406743396"/>
    <n v="1404151396"/>
    <b v="0"/>
    <n v="4"/>
    <b v="0"/>
    <s v="photography/photobooks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n v="1425261690"/>
    <b v="0"/>
    <n v="8"/>
    <b v="0"/>
    <s v="photography/photobooks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n v="1326872367"/>
    <b v="0"/>
    <n v="57"/>
    <b v="1"/>
    <s v="music/rock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b v="0"/>
    <n v="11"/>
    <b v="1"/>
    <s v="music/rock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n v="1348503976"/>
    <b v="0"/>
    <n v="33"/>
    <b v="1"/>
    <s v="music/rock"/>
    <x v="4"/>
    <s v="rock"/>
    <x v="1823"/>
    <d v="2012-10-24T16:26:16"/>
  </r>
  <r>
    <n v="1824"/>
    <s v="Tin Man's Broken Wisdom Fund"/>
    <s v="cd fund raiser"/>
    <n v="3000"/>
    <n v="3002"/>
    <n v="100"/>
    <x v="0"/>
    <x v="0"/>
    <s v="USD"/>
    <n v="1389146880"/>
    <n v="1387403967"/>
    <b v="0"/>
    <n v="40"/>
    <b v="1"/>
    <s v="music/rock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n v="1371585703"/>
    <b v="0"/>
    <n v="50"/>
    <b v="1"/>
    <s v="music/rock"/>
    <x v="4"/>
    <s v="rock"/>
    <x v="1825"/>
    <d v="2013-07-11T20:01:43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b v="0"/>
    <n v="38"/>
    <b v="1"/>
    <s v="music/rock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n v="1294818561"/>
    <b v="0"/>
    <n v="96"/>
    <b v="1"/>
    <s v="music/rock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n v="1396906530"/>
    <b v="0"/>
    <n v="48"/>
    <b v="1"/>
    <s v="music/rock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n v="1291428371"/>
    <b v="0"/>
    <n v="33"/>
    <b v="1"/>
    <s v="music/rock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n v="1390667107"/>
    <b v="0"/>
    <n v="226"/>
    <b v="1"/>
    <s v="music/rock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b v="0"/>
    <n v="14"/>
    <b v="1"/>
    <s v="music/rock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n v="1296651427"/>
    <b v="0"/>
    <n v="20"/>
    <b v="1"/>
    <s v="music/rock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n v="1359421403"/>
    <b v="0"/>
    <n v="25"/>
    <b v="1"/>
    <s v="music/rock"/>
    <x v="4"/>
    <s v="rock"/>
    <x v="1833"/>
    <d v="2013-03-02T07:59:00"/>
  </r>
  <r>
    <n v="1834"/>
    <s v="TDJ - All Part of the Plan EP/Tour"/>
    <s v="Help us fund our first tour and promote our new EP!"/>
    <n v="10000"/>
    <n v="11805"/>
    <n v="118"/>
    <x v="0"/>
    <x v="0"/>
    <s v="USD"/>
    <n v="1422140895"/>
    <n v="1418684895"/>
    <b v="0"/>
    <n v="90"/>
    <b v="1"/>
    <s v="music/rock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b v="0"/>
    <n v="11"/>
    <b v="1"/>
    <s v="music/rock"/>
    <x v="4"/>
    <s v="rock"/>
    <x v="1835"/>
    <d v="2016-03-31T15:51:11"/>
  </r>
  <r>
    <n v="1836"/>
    <s v="KICKSTART OUR &lt;+3"/>
    <s v="Help fund our 2013 Sound &amp; Lighting Touring rig!"/>
    <n v="5000"/>
    <n v="10017"/>
    <n v="200"/>
    <x v="0"/>
    <x v="0"/>
    <s v="USD"/>
    <n v="1361129129"/>
    <n v="1359660329"/>
    <b v="0"/>
    <n v="55"/>
    <b v="1"/>
    <s v="music/rock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n v="1326848935"/>
    <b v="0"/>
    <n v="30"/>
    <b v="1"/>
    <s v="music/rock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n v="1314989557"/>
    <b v="0"/>
    <n v="28"/>
    <b v="1"/>
    <s v="music/rock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n v="1472750382"/>
    <b v="0"/>
    <n v="45"/>
    <b v="1"/>
    <s v="music/rock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n v="1366251510"/>
    <b v="0"/>
    <n v="13"/>
    <b v="1"/>
    <s v="music/rock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n v="102"/>
    <x v="0"/>
    <x v="0"/>
    <s v="USD"/>
    <n v="1400561940"/>
    <n v="1397679445"/>
    <b v="0"/>
    <n v="40"/>
    <b v="1"/>
    <s v="music/rock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n v="1422371381"/>
    <b v="0"/>
    <n v="21"/>
    <b v="1"/>
    <s v="music/rock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b v="0"/>
    <n v="134"/>
    <b v="1"/>
    <s v="music/rock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n v="1304464914"/>
    <b v="0"/>
    <n v="20"/>
    <b v="1"/>
    <s v="music/rock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b v="0"/>
    <n v="19"/>
    <b v="1"/>
    <s v="music/rock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n v="1352993777"/>
    <b v="0"/>
    <n v="209"/>
    <b v="1"/>
    <s v="music/rock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n v="1427780432"/>
    <b v="0"/>
    <n v="38"/>
    <b v="1"/>
    <s v="music/rock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n v="1306608888"/>
    <b v="0"/>
    <n v="24"/>
    <b v="1"/>
    <s v="music/rock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n v="100"/>
    <x v="0"/>
    <x v="0"/>
    <s v="USD"/>
    <n v="1350505059"/>
    <n v="1347913059"/>
    <b v="0"/>
    <n v="8"/>
    <b v="1"/>
    <s v="music/rock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n v="1402441300"/>
    <b v="0"/>
    <n v="179"/>
    <b v="1"/>
    <s v="music/rock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n v="1404769538"/>
    <b v="0"/>
    <n v="26"/>
    <b v="1"/>
    <s v="music/rock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b v="0"/>
    <n v="131"/>
    <b v="1"/>
    <s v="music/rock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n v="1348536417"/>
    <b v="0"/>
    <n v="14"/>
    <b v="1"/>
    <s v="music/rock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n v="1366763437"/>
    <b v="0"/>
    <n v="174"/>
    <b v="1"/>
    <s v="music/rock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s v="CAD"/>
    <n v="1389012940"/>
    <n v="1385124940"/>
    <b v="0"/>
    <n v="191"/>
    <b v="1"/>
    <s v="music/rock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n v="1403901072"/>
    <b v="0"/>
    <n v="38"/>
    <b v="1"/>
    <s v="music/rock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b v="0"/>
    <n v="22"/>
    <b v="1"/>
    <s v="music/rock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n v="1318826921"/>
    <b v="0"/>
    <n v="149"/>
    <b v="1"/>
    <s v="music/rock"/>
    <x v="4"/>
    <s v="rock"/>
    <x v="1858"/>
    <d v="2011-12-16T05:48:41"/>
  </r>
  <r>
    <n v="1859"/>
    <s v="Queen Kwong Tour to London and Paris"/>
    <s v="Queen Kwong is going ON TOUR to London and Paris!"/>
    <n v="3000"/>
    <n v="3955"/>
    <n v="132"/>
    <x v="0"/>
    <x v="0"/>
    <s v="USD"/>
    <n v="1316716129"/>
    <n v="1314124129"/>
    <b v="0"/>
    <n v="56"/>
    <b v="1"/>
    <s v="music/rock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n v="1389891684"/>
    <b v="0"/>
    <n v="19"/>
    <b v="1"/>
    <s v="music/rock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b v="0"/>
    <s v="games/mobile game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n v="1488958200"/>
    <n v="1484912974"/>
    <b v="0"/>
    <n v="16"/>
    <b v="0"/>
    <s v="games/mobile games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n v="1400008085"/>
    <b v="0"/>
    <n v="2"/>
    <b v="0"/>
    <s v="games/mobile games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n v="1399223500"/>
    <n v="1396631500"/>
    <b v="0"/>
    <n v="48"/>
    <b v="0"/>
    <s v="games/mobile games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b v="0"/>
    <n v="2"/>
    <b v="0"/>
    <s v="games/mobile games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n v="1488340800"/>
    <n v="1483768497"/>
    <b v="0"/>
    <n v="2"/>
    <b v="0"/>
    <s v="games/mobile games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n v="1475791912"/>
    <b v="0"/>
    <n v="1"/>
    <b v="0"/>
    <s v="games/mobile games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n v="1450166340"/>
    <n v="1448044925"/>
    <b v="0"/>
    <n v="17"/>
    <b v="0"/>
    <s v="games/mobile games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b v="0"/>
    <s v="games/mobile game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n v="1454213820"/>
    <n v="1451723535"/>
    <b v="0"/>
    <n v="11"/>
    <b v="0"/>
    <s v="games/mobile games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n v="1413053301"/>
    <b v="0"/>
    <n v="95"/>
    <b v="0"/>
    <s v="games/mobile games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n v="1435633602"/>
    <n v="1433041602"/>
    <b v="0"/>
    <n v="13"/>
    <b v="0"/>
    <s v="games/mobile games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n v="1433861210"/>
    <b v="0"/>
    <n v="2"/>
    <b v="0"/>
    <s v="games/mobile games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b v="0"/>
    <n v="2"/>
    <b v="0"/>
    <s v="games/mobile games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n v="1"/>
    <x v="2"/>
    <x v="0"/>
    <s v="USD"/>
    <n v="1470519308"/>
    <n v="1465335308"/>
    <b v="0"/>
    <n v="3"/>
    <b v="0"/>
    <s v="games/mobile games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b v="0"/>
    <s v="games/mobile game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b v="0"/>
    <s v="games/mobile game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b v="0"/>
    <s v="games/mobile game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n v="1455377729"/>
    <b v="0"/>
    <n v="2"/>
    <b v="0"/>
    <s v="games/mobile games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n v="20"/>
    <x v="2"/>
    <x v="1"/>
    <s v="GBP"/>
    <n v="1459341380"/>
    <n v="1456839380"/>
    <b v="0"/>
    <n v="24"/>
    <b v="0"/>
    <s v="games/mobile games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n v="1423366789"/>
    <b v="0"/>
    <n v="70"/>
    <b v="1"/>
    <s v="music/indie rock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n v="1339109212"/>
    <b v="0"/>
    <n v="81"/>
    <b v="1"/>
    <s v="music/indie rock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n v="1331333108"/>
    <b v="0"/>
    <n v="32"/>
    <b v="1"/>
    <s v="music/indie rock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n v="1350967535"/>
    <b v="0"/>
    <n v="26"/>
    <b v="1"/>
    <s v="music/indie rock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n v="1341800110"/>
    <b v="0"/>
    <n v="105"/>
    <b v="1"/>
    <s v="music/indie rock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n v="1413236738"/>
    <b v="0"/>
    <n v="29"/>
    <b v="1"/>
    <s v="music/indie rock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s v="EUR"/>
    <n v="1449178200"/>
    <n v="1447614732"/>
    <b v="0"/>
    <n v="8"/>
    <b v="1"/>
    <s v="music/indie rock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n v="1272692732"/>
    <b v="0"/>
    <n v="89"/>
    <b v="1"/>
    <s v="music/indie rock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n v="1359140546"/>
    <b v="0"/>
    <n v="44"/>
    <b v="1"/>
    <s v="music/indie rock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n v="1353005528"/>
    <b v="0"/>
    <n v="246"/>
    <b v="1"/>
    <s v="music/indie rock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n v="1275851354"/>
    <b v="0"/>
    <n v="120"/>
    <b v="1"/>
    <s v="music/indie rock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n v="1304867881"/>
    <b v="0"/>
    <n v="26"/>
    <b v="1"/>
    <s v="music/indie rock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b v="0"/>
    <n v="45"/>
    <b v="1"/>
    <s v="music/indie rock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n v="115"/>
    <x v="0"/>
    <x v="0"/>
    <s v="USD"/>
    <n v="1329082983"/>
    <n v="1326404583"/>
    <b v="0"/>
    <n v="20"/>
    <b v="1"/>
    <s v="music/indie rock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n v="1442771722"/>
    <b v="0"/>
    <n v="47"/>
    <b v="1"/>
    <s v="music/indie rock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n v="1331658165"/>
    <b v="0"/>
    <n v="13"/>
    <b v="1"/>
    <s v="music/indie rock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n v="1392040806"/>
    <b v="0"/>
    <n v="183"/>
    <b v="1"/>
    <s v="music/indie rock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n v="1451277473"/>
    <b v="0"/>
    <n v="21"/>
    <b v="1"/>
    <s v="music/indie rock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n v="1424730966"/>
    <b v="0"/>
    <n v="42"/>
    <b v="1"/>
    <s v="music/indie rock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n v="1347137731"/>
    <b v="0"/>
    <n v="54"/>
    <b v="1"/>
    <s v="music/indie rock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n v="1432299600"/>
    <n v="1429707729"/>
    <b v="0"/>
    <n v="25"/>
    <b v="0"/>
    <s v="technology/gadgets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s v="EUR"/>
    <n v="1425495447"/>
    <n v="1422903447"/>
    <b v="0"/>
    <n v="3"/>
    <b v="0"/>
    <s v="technology/gadgets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s v="USD"/>
    <n v="1485541791"/>
    <n v="1480357791"/>
    <b v="0"/>
    <n v="41"/>
    <b v="0"/>
    <s v="technology/gadgets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n v="1447864021"/>
    <b v="0"/>
    <n v="2"/>
    <b v="0"/>
    <s v="technology/gadgets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n v="1407535994"/>
    <b v="0"/>
    <n v="4"/>
    <b v="0"/>
    <s v="technology/gadgets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n v="1466697983"/>
    <n v="1464105983"/>
    <b v="0"/>
    <n v="99"/>
    <b v="0"/>
    <s v="technology/gadgets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n v="1399557925"/>
    <b v="0"/>
    <n v="4"/>
    <b v="0"/>
    <s v="technology/gadgets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n v="1483048900"/>
    <n v="1480456900"/>
    <b v="0"/>
    <n v="4"/>
    <b v="0"/>
    <s v="technology/gadgets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n v="1414059479"/>
    <n v="1411467479"/>
    <b v="0"/>
    <n v="38"/>
    <b v="0"/>
    <s v="technology/gadgets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s v="EUR"/>
    <n v="1446331500"/>
    <n v="1442531217"/>
    <b v="0"/>
    <n v="285"/>
    <b v="0"/>
    <s v="technology/gadgets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b v="0"/>
    <n v="1"/>
    <b v="0"/>
    <s v="technology/gadgets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n v="1433395560"/>
    <n v="1430803560"/>
    <b v="0"/>
    <n v="42"/>
    <b v="0"/>
    <s v="technology/gadgets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n v="1"/>
    <x v="2"/>
    <x v="1"/>
    <s v="GBP"/>
    <n v="1412770578"/>
    <n v="1410178578"/>
    <b v="0"/>
    <n v="26"/>
    <b v="0"/>
    <s v="technology/gadgets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b v="0"/>
    <n v="2"/>
    <b v="0"/>
    <s v="technology/gadgets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n v="1409620222"/>
    <n v="1407892222"/>
    <b v="0"/>
    <n v="4"/>
    <b v="0"/>
    <s v="technology/gadgets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n v="1"/>
    <x v="2"/>
    <x v="0"/>
    <s v="USD"/>
    <n v="1478542375"/>
    <n v="1476378775"/>
    <b v="0"/>
    <n v="6"/>
    <b v="0"/>
    <s v="technology/gadgets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n v="53"/>
    <x v="2"/>
    <x v="7"/>
    <s v="HKD"/>
    <n v="1486708133"/>
    <n v="1484116133"/>
    <b v="0"/>
    <n v="70"/>
    <b v="0"/>
    <s v="technology/gadgets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b v="0"/>
    <n v="9"/>
    <b v="0"/>
    <s v="technology/gadgets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n v="1432069249"/>
    <n v="1429477249"/>
    <b v="0"/>
    <n v="8"/>
    <b v="0"/>
    <s v="technology/gadgets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b v="0"/>
    <n v="105"/>
    <b v="0"/>
    <s v="technology/gadgets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n v="137"/>
    <x v="0"/>
    <x v="0"/>
    <s v="USD"/>
    <n v="1342243143"/>
    <n v="1339651143"/>
    <b v="0"/>
    <n v="38"/>
    <b v="1"/>
    <s v="music/indie rock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n v="1384236507"/>
    <b v="0"/>
    <n v="64"/>
    <b v="1"/>
    <s v="music/indie rock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n v="1313612532"/>
    <b v="0"/>
    <n v="13"/>
    <b v="1"/>
    <s v="music/indie rock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n v="1387390555"/>
    <b v="0"/>
    <n v="33"/>
    <b v="1"/>
    <s v="music/indie rock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n v="1379540288"/>
    <b v="0"/>
    <n v="52"/>
    <b v="1"/>
    <s v="music/indie rock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n v="1286319256"/>
    <b v="0"/>
    <n v="107"/>
    <b v="1"/>
    <s v="music/indie rock"/>
    <x v="4"/>
    <s v="indie rock"/>
    <x v="1926"/>
    <d v="2010-11-02T00:26:00"/>
  </r>
  <r>
    <n v="1927"/>
    <s v="GBS Detroit Presents Hampshire"/>
    <s v="Hampshire is headed to GBS Detroit."/>
    <n v="600"/>
    <n v="620"/>
    <n v="103"/>
    <x v="0"/>
    <x v="0"/>
    <s v="USD"/>
    <n v="1331182740"/>
    <n v="1329856839"/>
    <b v="0"/>
    <n v="11"/>
    <b v="1"/>
    <s v="music/indie rock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n v="1365348794"/>
    <b v="0"/>
    <n v="34"/>
    <b v="1"/>
    <s v="music/indie rock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n v="1306197066"/>
    <b v="0"/>
    <n v="75"/>
    <b v="1"/>
    <s v="music/indie rock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b v="0"/>
    <n v="26"/>
    <b v="1"/>
    <s v="music/indie rock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n v="1336512309"/>
    <b v="0"/>
    <n v="50"/>
    <b v="1"/>
    <s v="music/indie rock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b v="0"/>
    <n v="80"/>
    <b v="1"/>
    <s v="music/indie rock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n v="1409195307"/>
    <b v="0"/>
    <n v="110"/>
    <b v="1"/>
    <s v="music/indie rock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n v="1321649321"/>
    <b v="0"/>
    <n v="77"/>
    <b v="1"/>
    <s v="music/indie rock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n v="1400106171"/>
    <b v="0"/>
    <n v="50"/>
    <b v="1"/>
    <s v="music/indie rock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n v="1320528070"/>
    <b v="0"/>
    <n v="145"/>
    <b v="1"/>
    <s v="music/indie rock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n v="1338346281"/>
    <b v="0"/>
    <n v="29"/>
    <b v="1"/>
    <s v="music/indie rock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n v="1370067231"/>
    <b v="0"/>
    <n v="114"/>
    <b v="1"/>
    <s v="music/indie rock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n v="1360366708"/>
    <b v="0"/>
    <n v="96"/>
    <b v="1"/>
    <s v="music/indie rock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n v="1304770233"/>
    <b v="0"/>
    <n v="31"/>
    <b v="1"/>
    <s v="music/indie rock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n v="1397545131"/>
    <b v="1"/>
    <n v="4883"/>
    <b v="1"/>
    <s v="technology/hardware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n v="1302033140"/>
    <b v="1"/>
    <n v="95"/>
    <b v="1"/>
    <s v="technology/hardware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n v="1467008916"/>
    <b v="1"/>
    <n v="2478"/>
    <b v="1"/>
    <s v="technology/hardware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n v="1396360890"/>
    <b v="1"/>
    <n v="1789"/>
    <b v="1"/>
    <s v="technology/hardware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b v="1"/>
    <n v="680"/>
    <b v="1"/>
    <s v="technology/hardware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n v="1392780961"/>
    <b v="1"/>
    <n v="70"/>
    <b v="1"/>
    <s v="technology/hardware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n v="1255730520"/>
    <b v="1"/>
    <n v="23"/>
    <b v="1"/>
    <s v="technology/hardware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n v="1465232520"/>
    <n v="1460557809"/>
    <b v="1"/>
    <n v="4245"/>
    <b v="1"/>
    <s v="technology/hardware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b v="1"/>
    <n v="943"/>
    <b v="1"/>
    <s v="technology/hardware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n v="1300767673"/>
    <b v="1"/>
    <n v="1876"/>
    <b v="1"/>
    <s v="technology/hardware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n v="1475921137"/>
    <b v="1"/>
    <n v="834"/>
    <b v="1"/>
    <s v="technology/hardware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n v="1378737215"/>
    <b v="1"/>
    <n v="682"/>
    <b v="1"/>
    <s v="technology/hardware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n v="1328158065"/>
    <b v="1"/>
    <n v="147"/>
    <b v="1"/>
    <s v="technology/hardware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n v="699"/>
    <x v="0"/>
    <x v="0"/>
    <s v="USD"/>
    <n v="1457758800"/>
    <n v="1453730176"/>
    <b v="1"/>
    <n v="415"/>
    <b v="1"/>
    <s v="technology/hardware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n v="1334989881"/>
    <b v="1"/>
    <n v="290"/>
    <b v="1"/>
    <s v="technology/hardware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b v="1"/>
    <n v="365"/>
    <b v="1"/>
    <s v="technology/hardware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n v="168"/>
    <x v="0"/>
    <x v="0"/>
    <s v="USD"/>
    <n v="1351304513"/>
    <n v="1348712513"/>
    <b v="1"/>
    <n v="660"/>
    <b v="1"/>
    <s v="technology/hardware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n v="1361490161"/>
    <b v="1"/>
    <n v="1356"/>
    <b v="1"/>
    <s v="technology/hardware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n v="1408565860"/>
    <b v="1"/>
    <n v="424"/>
    <b v="1"/>
    <s v="technology/hardware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s v="SEK"/>
    <n v="1419151341"/>
    <n v="1416559341"/>
    <b v="1"/>
    <n v="33"/>
    <b v="1"/>
    <s v="technology/hardware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n v="1346042417"/>
    <b v="1"/>
    <n v="1633"/>
    <b v="1"/>
    <s v="technology/hardware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n v="1397414636"/>
    <b v="1"/>
    <n v="306"/>
    <b v="1"/>
    <s v="technology/hardware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n v="1407838734"/>
    <b v="1"/>
    <n v="205"/>
    <b v="1"/>
    <s v="technology/hardware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s v="EUR"/>
    <n v="1461306772"/>
    <n v="1458714772"/>
    <b v="1"/>
    <n v="1281"/>
    <b v="1"/>
    <s v="technology/hardware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n v="1324433310"/>
    <b v="1"/>
    <n v="103"/>
    <b v="1"/>
    <s v="technology/hardware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n v="1405429098"/>
    <b v="1"/>
    <n v="1513"/>
    <b v="1"/>
    <s v="technology/hardware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n v="1396367729"/>
    <b v="1"/>
    <n v="405"/>
    <b v="1"/>
    <s v="technology/hardware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b v="1"/>
    <n v="510"/>
    <b v="1"/>
    <s v="technology/hardware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n v="1467831668"/>
    <b v="1"/>
    <n v="1887"/>
    <b v="1"/>
    <s v="technology/hardware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n v="1361248701"/>
    <b v="1"/>
    <n v="701"/>
    <b v="1"/>
    <s v="technology/hardware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b v="1"/>
    <n v="3863"/>
    <b v="1"/>
    <s v="technology/hardware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n v="1350605844"/>
    <b v="1"/>
    <n v="238"/>
    <b v="1"/>
    <s v="technology/hardware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n v="1467134464"/>
    <b v="1"/>
    <n v="2051"/>
    <b v="1"/>
    <s v="technology/hardware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n v="1371715269"/>
    <b v="1"/>
    <n v="402"/>
    <b v="1"/>
    <s v="technology/hardware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n v="1360346851"/>
    <b v="1"/>
    <n v="253"/>
    <b v="1"/>
    <s v="technology/hardware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n v="1373751325"/>
    <n v="1371159325"/>
    <b v="1"/>
    <n v="473"/>
    <b v="1"/>
    <s v="technology/hardware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n v="1446527540"/>
    <b v="1"/>
    <n v="821"/>
    <b v="1"/>
    <s v="technology/hardware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n v="1336627492"/>
    <b v="1"/>
    <n v="388"/>
    <b v="1"/>
    <s v="technology/hardware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n v="1444734146"/>
    <b v="1"/>
    <n v="813"/>
    <b v="1"/>
    <s v="technology/hardware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n v="355"/>
    <x v="0"/>
    <x v="12"/>
    <s v="EUR"/>
    <n v="1459684862"/>
    <n v="1456232462"/>
    <b v="1"/>
    <n v="1945"/>
    <b v="1"/>
    <s v="technology/hardware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s v="CAD"/>
    <n v="1404926665"/>
    <n v="1402334665"/>
    <b v="0"/>
    <n v="12"/>
    <b v="0"/>
    <s v="photography/people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b v="0"/>
    <s v="photography/people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n v="1472799600"/>
    <n v="1470874618"/>
    <b v="0"/>
    <n v="16"/>
    <b v="0"/>
    <s v="photography/people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n v="1412189881"/>
    <b v="0"/>
    <n v="7"/>
    <b v="0"/>
    <s v="photography/people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n v="1470178800"/>
    <n v="1467650771"/>
    <b v="0"/>
    <n v="4"/>
    <b v="0"/>
    <s v="photography/people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n v="1455359083"/>
    <b v="0"/>
    <n v="1"/>
    <b v="0"/>
    <s v="photography/people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n v="42"/>
    <x v="2"/>
    <x v="1"/>
    <s v="GBP"/>
    <n v="1425223276"/>
    <n v="1422631276"/>
    <b v="0"/>
    <n v="28"/>
    <b v="0"/>
    <s v="photography/people"/>
    <x v="8"/>
    <s v="people"/>
    <x v="1987"/>
    <d v="2015-03-01T15:21:16"/>
  </r>
  <r>
    <n v="1988"/>
    <s v="Phillip Michael Photography"/>
    <s v="Expressing art in an image!"/>
    <n v="6000"/>
    <n v="25"/>
    <n v="0"/>
    <x v="2"/>
    <x v="0"/>
    <s v="USD"/>
    <n v="1440094742"/>
    <n v="1437502742"/>
    <b v="0"/>
    <n v="1"/>
    <b v="0"/>
    <s v="photography/people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b v="0"/>
    <n v="1"/>
    <b v="0"/>
    <s v="photography/people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b v="0"/>
    <n v="5"/>
    <b v="0"/>
    <s v="photography/people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b v="0"/>
    <n v="3"/>
    <b v="0"/>
    <s v="photography/people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n v="1421637991"/>
    <b v="0"/>
    <n v="2"/>
    <b v="0"/>
    <s v="photography/people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b v="0"/>
    <s v="photography/people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b v="0"/>
    <s v="photography/people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s v="CAD"/>
    <n v="1437082736"/>
    <n v="1435354736"/>
    <b v="0"/>
    <n v="3"/>
    <b v="0"/>
    <s v="photography/people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b v="0"/>
    <s v="photography/people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b v="0"/>
    <s v="photography/people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n v="1406861438"/>
    <n v="1402973438"/>
    <b v="0"/>
    <n v="3"/>
    <b v="0"/>
    <s v="photography/people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n v="1"/>
    <x v="2"/>
    <x v="1"/>
    <s v="GBP"/>
    <n v="1415882108"/>
    <n v="1413286508"/>
    <b v="0"/>
    <n v="7"/>
    <b v="0"/>
    <s v="photography/people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n v="1452120613"/>
    <n v="1449528613"/>
    <b v="0"/>
    <n v="25"/>
    <b v="0"/>
    <s v="photography/people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s v="EUR"/>
    <n v="1434139200"/>
    <n v="1431406916"/>
    <b v="1"/>
    <n v="1637"/>
    <b v="1"/>
    <s v="technology/hardware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n v="1482599143"/>
    <b v="1"/>
    <n v="1375"/>
    <b v="1"/>
    <s v="technology/hardware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b v="1"/>
    <n v="17"/>
    <b v="1"/>
    <s v="technology/hardware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n v="1402410663"/>
    <b v="1"/>
    <n v="354"/>
    <b v="1"/>
    <s v="technology/hardware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n v="1379532618"/>
    <b v="1"/>
    <n v="191"/>
    <b v="1"/>
    <s v="technology/hardware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n v="1414584045"/>
    <b v="1"/>
    <n v="303"/>
    <b v="1"/>
    <s v="technology/hardware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n v="1276891586"/>
    <b v="1"/>
    <n v="137"/>
    <b v="1"/>
    <s v="technology/hardware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n v="1312641022"/>
    <b v="1"/>
    <n v="41"/>
    <b v="1"/>
    <s v="technology/hardware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s v="EUR"/>
    <n v="1479890743"/>
    <n v="1476776743"/>
    <b v="1"/>
    <n v="398"/>
    <b v="1"/>
    <s v="technology/hardware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n v="320"/>
    <x v="0"/>
    <x v="0"/>
    <s v="USD"/>
    <n v="1471564491"/>
    <n v="1468972491"/>
    <b v="1"/>
    <n v="1737"/>
    <b v="1"/>
    <s v="technology/hardware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s v="EUR"/>
    <n v="1452553200"/>
    <n v="1449650173"/>
    <b v="1"/>
    <n v="971"/>
    <b v="1"/>
    <s v="technology/hardware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n v="1420573441"/>
    <b v="1"/>
    <n v="183"/>
    <b v="1"/>
    <s v="technology/hardware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n v="1462835014"/>
    <b v="1"/>
    <n v="4562"/>
    <b v="1"/>
    <s v="technology/hardware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n v="1361250539"/>
    <b v="1"/>
    <n v="26457"/>
    <b v="1"/>
    <s v="technology/hardware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b v="1"/>
    <n v="162"/>
    <b v="1"/>
    <s v="technology/hardware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n v="1360271299"/>
    <b v="1"/>
    <n v="479"/>
    <b v="1"/>
    <s v="technology/hardware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n v="1329873755"/>
    <b v="1"/>
    <n v="426"/>
    <b v="1"/>
    <s v="technology/hardware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n v="1436863609"/>
    <b v="1"/>
    <n v="450"/>
    <b v="1"/>
    <s v="technology/hardware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n v="1471971621"/>
    <b v="1"/>
    <n v="1780"/>
    <b v="1"/>
    <s v="technology/hardware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n v="1396923624"/>
    <b v="1"/>
    <n v="122"/>
    <b v="1"/>
    <s v="technology/hardware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n v="1407634897"/>
    <b v="1"/>
    <n v="95"/>
    <b v="1"/>
    <s v="technology/hardware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n v="1463060372"/>
    <b v="1"/>
    <n v="325"/>
    <b v="1"/>
    <s v="technology/hardware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n v="1431425153"/>
    <b v="1"/>
    <n v="353"/>
    <b v="1"/>
    <s v="technology/hardware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n v="1341875544"/>
    <b v="1"/>
    <n v="105"/>
    <b v="1"/>
    <s v="technology/hardware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n v="1431404746"/>
    <b v="1"/>
    <n v="729"/>
    <b v="1"/>
    <s v="technology/hardware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n v="1398052740"/>
    <n v="1394127585"/>
    <b v="1"/>
    <n v="454"/>
    <b v="1"/>
    <s v="technology/hardware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n v="1423855919"/>
    <b v="1"/>
    <n v="539"/>
    <b v="1"/>
    <s v="technology/hardware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n v="1268690100"/>
    <n v="1265493806"/>
    <b v="1"/>
    <n v="79"/>
    <b v="1"/>
    <s v="technology/hardware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n v="361"/>
    <x v="0"/>
    <x v="0"/>
    <s v="USD"/>
    <n v="1409099481"/>
    <n v="1406507481"/>
    <b v="1"/>
    <n v="94"/>
    <b v="1"/>
    <s v="technology/hardware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n v="1351641296"/>
    <b v="1"/>
    <n v="625"/>
    <b v="1"/>
    <s v="technology/hardware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s v="EUR"/>
    <n v="1420765200"/>
    <n v="1417506853"/>
    <b v="1"/>
    <n v="508"/>
    <b v="1"/>
    <s v="technology/hardware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n v="1479216874"/>
    <b v="1"/>
    <n v="531"/>
    <b v="1"/>
    <s v="technology/hardware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n v="1395885518"/>
    <b v="1"/>
    <n v="158"/>
    <b v="1"/>
    <s v="technology/hardware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n v="1426216033"/>
    <b v="1"/>
    <n v="508"/>
    <b v="1"/>
    <s v="technology/hardware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b v="1"/>
    <n v="644"/>
    <b v="1"/>
    <s v="technology/hardware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n v="1397076319"/>
    <b v="1"/>
    <n v="848"/>
    <b v="1"/>
    <s v="technology/hardware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n v="1383195753"/>
    <b v="1"/>
    <n v="429"/>
    <b v="1"/>
    <s v="technology/hardware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n v="1369895421"/>
    <b v="1"/>
    <n v="204"/>
    <b v="1"/>
    <s v="technology/hardware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n v="1477996325"/>
    <b v="1"/>
    <n v="379"/>
    <b v="1"/>
    <s v="technology/hardware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n v="248"/>
    <x v="0"/>
    <x v="0"/>
    <s v="USD"/>
    <n v="1384557303"/>
    <n v="1383257703"/>
    <b v="1"/>
    <n v="271"/>
    <b v="1"/>
    <s v="technology/hardware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n v="1476189427"/>
    <b v="0"/>
    <n v="120"/>
    <b v="1"/>
    <s v="technology/hardware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n v="1448297974"/>
    <b v="0"/>
    <n v="140"/>
    <b v="1"/>
    <s v="technology/hardware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n v="1476764077"/>
    <b v="0"/>
    <n v="193"/>
    <b v="1"/>
    <s v="technology/hardware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n v="1431620714"/>
    <b v="0"/>
    <n v="180"/>
    <b v="1"/>
    <s v="technology/hardware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n v="1339207647"/>
    <b v="0"/>
    <n v="263"/>
    <b v="1"/>
    <s v="technology/hardware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n v="1366690044"/>
    <b v="0"/>
    <n v="217"/>
    <b v="1"/>
    <s v="technology/hardware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b v="0"/>
    <n v="443"/>
    <b v="1"/>
    <s v="technology/hardware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n v="1366731491"/>
    <b v="0"/>
    <n v="1373"/>
    <b v="1"/>
    <s v="technology/hardware"/>
    <x v="2"/>
    <s v="hardware"/>
    <x v="2048"/>
    <d v="2013-05-23T15:38:11"/>
  </r>
  <r>
    <n v="2049"/>
    <s v="LOCK8 - the World's First Smart Bike Lock"/>
    <s v="Keyless. Alarm secured. GPS tracking."/>
    <n v="50000"/>
    <n v="60095.35"/>
    <n v="120"/>
    <x v="0"/>
    <x v="1"/>
    <s v="GBP"/>
    <n v="1386025140"/>
    <n v="1382963963"/>
    <b v="0"/>
    <n v="742"/>
    <b v="1"/>
    <s v="technology/hardware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n v="1429580578"/>
    <b v="0"/>
    <n v="170"/>
    <b v="1"/>
    <s v="technology/hardware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n v="1385425937"/>
    <b v="0"/>
    <n v="242"/>
    <b v="1"/>
    <s v="technology/hardware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b v="0"/>
    <n v="541"/>
    <b v="1"/>
    <s v="technology/hardware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b v="0"/>
    <n v="121"/>
    <b v="1"/>
    <s v="technology/hardware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n v="1396441810"/>
    <b v="0"/>
    <n v="621"/>
    <b v="1"/>
    <s v="technology/hardware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n v="1415031043"/>
    <b v="0"/>
    <n v="101"/>
    <b v="1"/>
    <s v="technology/hardware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n v="1363630542"/>
    <b v="0"/>
    <n v="554"/>
    <b v="1"/>
    <s v="technology/hardware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n v="1453895532"/>
    <b v="0"/>
    <n v="666"/>
    <b v="1"/>
    <s v="technology/hardware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n v="168"/>
    <x v="0"/>
    <x v="1"/>
    <s v="GBP"/>
    <n v="1425326400"/>
    <n v="1421916830"/>
    <b v="0"/>
    <n v="410"/>
    <b v="1"/>
    <s v="technology/hardware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n v="1450880854"/>
    <b v="0"/>
    <n v="375"/>
    <b v="1"/>
    <s v="technology/hardware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n v="1400945150"/>
    <b v="0"/>
    <n v="1364"/>
    <b v="1"/>
    <s v="technology/hardware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n v="1480616454"/>
    <b v="0"/>
    <n v="35"/>
    <b v="1"/>
    <s v="technology/hardware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b v="0"/>
    <n v="203"/>
    <b v="1"/>
    <s v="technology/hardware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s v="EUR"/>
    <n v="1463333701"/>
    <n v="1460482501"/>
    <b v="0"/>
    <n v="49"/>
    <b v="1"/>
    <s v="technology/hardware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n v="1366879523"/>
    <b v="0"/>
    <n v="5812"/>
    <b v="1"/>
    <s v="technology/hardware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n v="1385366429"/>
    <b v="0"/>
    <n v="1556"/>
    <b v="1"/>
    <s v="technology/hardware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n v="1406226683"/>
    <b v="0"/>
    <n v="65"/>
    <b v="1"/>
    <s v="technology/hardware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n v="1432499376"/>
    <n v="1429648176"/>
    <b v="0"/>
    <n v="10"/>
    <b v="1"/>
    <s v="technology/hardware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n v="1474402315"/>
    <b v="0"/>
    <n v="76"/>
    <b v="1"/>
    <s v="technology/hardware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n v="1449098391"/>
    <b v="0"/>
    <n v="263"/>
    <b v="1"/>
    <s v="technology/hardware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n v="1464536723"/>
    <b v="0"/>
    <n v="1530"/>
    <b v="1"/>
    <s v="technology/hardware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n v="1471502484"/>
    <b v="0"/>
    <n v="278"/>
    <b v="1"/>
    <s v="technology/hardware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n v="1460037432"/>
    <b v="0"/>
    <n v="350"/>
    <b v="1"/>
    <s v="technology/hardware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n v="1427212918"/>
    <b v="0"/>
    <n v="470"/>
    <b v="1"/>
    <s v="technology/hardware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n v="1459972182"/>
    <b v="0"/>
    <n v="3"/>
    <b v="1"/>
    <s v="technology/hardware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n v="1372177288"/>
    <b v="0"/>
    <n v="8200"/>
    <b v="1"/>
    <s v="technology/hardware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n v="1402693689"/>
    <b v="0"/>
    <n v="8359"/>
    <b v="1"/>
    <s v="technology/hardware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n v="1428541276"/>
    <b v="0"/>
    <n v="188"/>
    <b v="1"/>
    <s v="technology/hardware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s v="EUR"/>
    <n v="1482085857"/>
    <n v="1479493857"/>
    <b v="0"/>
    <n v="48"/>
    <b v="1"/>
    <s v="technology/hardware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n v="1432659793"/>
    <b v="0"/>
    <n v="607"/>
    <b v="1"/>
    <s v="technology/hardware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n v="1444690700"/>
    <b v="0"/>
    <n v="50"/>
    <b v="1"/>
    <s v="technology/hardware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n v="1333597555"/>
    <b v="0"/>
    <n v="55"/>
    <b v="1"/>
    <s v="music/indie rock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n v="1316919196"/>
    <b v="0"/>
    <n v="38"/>
    <b v="1"/>
    <s v="music/indie rock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n v="1336238395"/>
    <b v="0"/>
    <n v="25"/>
    <b v="1"/>
    <s v="music/indie rock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n v="1396468782"/>
    <b v="0"/>
    <n v="46"/>
    <b v="1"/>
    <s v="music/indie rock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n v="1339790587"/>
    <b v="0"/>
    <n v="83"/>
    <b v="1"/>
    <s v="music/indie rock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n v="1321200332"/>
    <b v="0"/>
    <n v="35"/>
    <b v="1"/>
    <s v="music/indie rock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n v="1312865658"/>
    <b v="0"/>
    <n v="25"/>
    <b v="1"/>
    <s v="music/indie rock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n v="1281028152"/>
    <b v="0"/>
    <n v="75"/>
    <b v="1"/>
    <s v="music/indie rock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n v="120"/>
    <x v="0"/>
    <x v="0"/>
    <s v="USD"/>
    <n v="1375408194"/>
    <n v="1372384194"/>
    <b v="0"/>
    <n v="62"/>
    <b v="1"/>
    <s v="music/indie rock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b v="0"/>
    <n v="160"/>
    <b v="1"/>
    <s v="music/indie rock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n v="1294818278"/>
    <b v="0"/>
    <n v="246"/>
    <b v="1"/>
    <s v="music/indie rock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n v="1312822732"/>
    <b v="0"/>
    <n v="55"/>
    <b v="1"/>
    <s v="music/indie rock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n v="1351024232"/>
    <b v="0"/>
    <n v="23"/>
    <b v="1"/>
    <s v="music/indie rock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n v="1327969730"/>
    <b v="0"/>
    <n v="72"/>
    <b v="1"/>
    <s v="music/indie rock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b v="0"/>
    <n v="22"/>
    <b v="1"/>
    <s v="music/indie rock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n v="1349892735"/>
    <b v="0"/>
    <n v="14"/>
    <b v="1"/>
    <s v="music/indie rock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b v="0"/>
    <n v="38"/>
    <b v="1"/>
    <s v="music/indie rock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n v="1328582635"/>
    <b v="0"/>
    <n v="32"/>
    <b v="1"/>
    <s v="music/indie rock"/>
    <x v="4"/>
    <s v="indie rock"/>
    <x v="2098"/>
    <d v="2012-03-08T02:43:55"/>
  </r>
  <r>
    <n v="2099"/>
    <s v="Roosevelt Died."/>
    <s v="Our tour van died, we need help!"/>
    <n v="3000"/>
    <n v="3971"/>
    <n v="132"/>
    <x v="0"/>
    <x v="0"/>
    <s v="USD"/>
    <n v="1435808400"/>
    <n v="1434650084"/>
    <b v="0"/>
    <n v="63"/>
    <b v="1"/>
    <s v="music/indie rock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n v="1339704141"/>
    <b v="0"/>
    <n v="27"/>
    <b v="1"/>
    <s v="music/indie rock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n v="1323920114"/>
    <b v="0"/>
    <n v="44"/>
    <b v="1"/>
    <s v="music/indie rock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b v="0"/>
    <n v="38"/>
    <b v="1"/>
    <s v="music/indie rock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n v="146"/>
    <x v="0"/>
    <x v="0"/>
    <s v="USD"/>
    <n v="1352488027"/>
    <n v="1349892427"/>
    <b v="0"/>
    <n v="115"/>
    <b v="1"/>
    <s v="music/indie rock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n v="1367286434"/>
    <b v="0"/>
    <n v="37"/>
    <b v="1"/>
    <s v="music/indie rock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b v="0"/>
    <n v="99"/>
    <b v="1"/>
    <s v="music/indie rock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b v="0"/>
    <n v="44"/>
    <b v="1"/>
    <s v="music/indie rock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n v="1413997393"/>
    <b v="0"/>
    <n v="58"/>
    <b v="1"/>
    <s v="music/indie rock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n v="1344917580"/>
    <b v="0"/>
    <n v="191"/>
    <b v="1"/>
    <s v="music/indie rock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n v="1433523617"/>
    <b v="0"/>
    <n v="40"/>
    <b v="1"/>
    <s v="music/indie rock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n v="1398873969"/>
    <b v="0"/>
    <n v="38"/>
    <b v="1"/>
    <s v="music/indie rock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n v="1307594625"/>
    <b v="0"/>
    <n v="39"/>
    <b v="1"/>
    <s v="music/indie rock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b v="0"/>
    <n v="11"/>
    <b v="1"/>
    <s v="music/indie rock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n v="105"/>
    <x v="0"/>
    <x v="0"/>
    <s v="USD"/>
    <n v="1411505176"/>
    <n v="1408481176"/>
    <b v="0"/>
    <n v="107"/>
    <b v="1"/>
    <s v="music/indie rock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n v="1286480070"/>
    <b v="0"/>
    <n v="147"/>
    <b v="1"/>
    <s v="music/indie rock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n v="1295575001"/>
    <b v="0"/>
    <n v="36"/>
    <b v="1"/>
    <s v="music/indie rock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n v="1345056003"/>
    <b v="0"/>
    <n v="92"/>
    <b v="1"/>
    <s v="music/indie rock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n v="1444699549"/>
    <b v="0"/>
    <n v="35"/>
    <b v="1"/>
    <s v="music/indie rock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n v="135"/>
    <x v="0"/>
    <x v="0"/>
    <s v="USD"/>
    <n v="1311538136"/>
    <n v="1308946136"/>
    <b v="0"/>
    <n v="17"/>
    <b v="1"/>
    <s v="music/indie rock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n v="1342494445"/>
    <b v="0"/>
    <n v="22"/>
    <b v="1"/>
    <s v="music/indie rock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n v="101"/>
    <x v="0"/>
    <x v="0"/>
    <s v="USD"/>
    <n v="1388617736"/>
    <n v="1384384136"/>
    <b v="0"/>
    <n v="69"/>
    <b v="1"/>
    <s v="music/indie rock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n v="1"/>
    <x v="2"/>
    <x v="16"/>
    <s v="CHF"/>
    <n v="1484156948"/>
    <n v="1481564948"/>
    <b v="0"/>
    <n v="10"/>
    <b v="0"/>
    <s v="games/video games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n v="1481181169"/>
    <b v="0"/>
    <n v="3"/>
    <b v="0"/>
    <s v="games/video games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b v="0"/>
    <n v="5"/>
    <b v="0"/>
    <s v="games/video games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s v="USD"/>
    <n v="1291093200"/>
    <n v="1286930435"/>
    <b v="0"/>
    <n v="5"/>
    <b v="0"/>
    <s v="games/video games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n v="1438734833"/>
    <n v="1436142833"/>
    <b v="0"/>
    <n v="27"/>
    <b v="0"/>
    <s v="games/video games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n v="1415488887"/>
    <b v="0"/>
    <n v="2"/>
    <b v="0"/>
    <s v="games/video games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n v="29"/>
    <x v="2"/>
    <x v="1"/>
    <s v="GBP"/>
    <n v="1426158463"/>
    <n v="1423570063"/>
    <b v="0"/>
    <n v="236"/>
    <b v="0"/>
    <s v="games/video games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n v="1406140369"/>
    <b v="0"/>
    <n v="1"/>
    <b v="0"/>
    <s v="games/video games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n v="1457570100"/>
    <n v="1454978100"/>
    <b v="0"/>
    <n v="12"/>
    <b v="0"/>
    <s v="games/video games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n v="1405130663"/>
    <b v="0"/>
    <n v="4"/>
    <b v="0"/>
    <s v="games/video games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b v="0"/>
    <n v="3"/>
    <b v="0"/>
    <s v="games/video games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n v="1388835692"/>
    <b v="0"/>
    <n v="99"/>
    <b v="0"/>
    <s v="games/video games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n v="1303628340"/>
    <n v="1300328399"/>
    <b v="0"/>
    <n v="3"/>
    <b v="0"/>
    <s v="games/video games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s v="USD"/>
    <n v="1367097391"/>
    <n v="1364505391"/>
    <b v="0"/>
    <n v="3"/>
    <b v="0"/>
    <s v="games/video games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n v="1346800033"/>
    <b v="0"/>
    <n v="22"/>
    <b v="0"/>
    <s v="games/video games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n v="1379592786"/>
    <b v="0"/>
    <n v="4"/>
    <b v="0"/>
    <s v="games/video games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s v="CAD"/>
    <n v="1417804229"/>
    <n v="1415212229"/>
    <b v="0"/>
    <n v="534"/>
    <b v="0"/>
    <s v="games/video games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n v="13"/>
    <x v="2"/>
    <x v="1"/>
    <s v="GBP"/>
    <n v="1383959939"/>
    <n v="1381364339"/>
    <b v="0"/>
    <n v="12"/>
    <b v="0"/>
    <s v="games/video games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n v="1475604008"/>
    <b v="0"/>
    <n v="56"/>
    <b v="0"/>
    <s v="games/video games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n v="1355342424"/>
    <b v="0"/>
    <n v="11"/>
    <b v="0"/>
    <s v="games/video games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b v="0"/>
    <s v="games/video game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s v="EUR"/>
    <n v="1451494210"/>
    <n v="1449075010"/>
    <b v="0"/>
    <n v="12"/>
    <b v="0"/>
    <s v="games/video games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n v="1279738800"/>
    <n v="1275599812"/>
    <b v="0"/>
    <n v="5"/>
    <b v="0"/>
    <s v="games/video games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n v="2"/>
    <x v="2"/>
    <x v="0"/>
    <s v="USD"/>
    <n v="1379164040"/>
    <n v="1376399240"/>
    <b v="0"/>
    <n v="24"/>
    <b v="0"/>
    <s v="games/video games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n v="1385534514"/>
    <n v="1382938914"/>
    <b v="0"/>
    <n v="89"/>
    <b v="0"/>
    <s v="games/video games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b v="0"/>
    <n v="1"/>
    <b v="0"/>
    <s v="games/video games"/>
    <x v="6"/>
    <s v="video games"/>
    <x v="2146"/>
    <d v="2016-02-11T16:18:30"/>
  </r>
  <r>
    <n v="2147"/>
    <s v="Johnny Rocketfingers 3"/>
    <s v="A Point and Click Adventure on Steroids."/>
    <n v="390000"/>
    <n v="2716"/>
    <n v="1"/>
    <x v="2"/>
    <x v="0"/>
    <s v="USD"/>
    <n v="1416125148"/>
    <n v="1413356748"/>
    <b v="0"/>
    <n v="55"/>
    <b v="0"/>
    <s v="games/video games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b v="0"/>
    <n v="2"/>
    <b v="0"/>
    <s v="games/video games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b v="0"/>
    <s v="games/video games"/>
    <x v="6"/>
    <s v="video games"/>
    <x v="2149"/>
    <d v="2010-07-31T00:00:00"/>
  </r>
  <r>
    <n v="2150"/>
    <s v="The Unknown Door"/>
    <s v="A pixel styled open world detective game."/>
    <n v="50000"/>
    <n v="405"/>
    <n v="1"/>
    <x v="2"/>
    <x v="10"/>
    <s v="NOK"/>
    <n v="1468392599"/>
    <n v="1465800599"/>
    <b v="0"/>
    <n v="4"/>
    <b v="0"/>
    <s v="games/video games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n v="1464639614"/>
    <b v="0"/>
    <n v="6"/>
    <b v="0"/>
    <s v="games/video games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n v="1392321509"/>
    <b v="0"/>
    <n v="4"/>
    <b v="0"/>
    <s v="games/video games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b v="0"/>
    <n v="4"/>
    <b v="0"/>
    <s v="games/video games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n v="1"/>
    <x v="2"/>
    <x v="0"/>
    <s v="USD"/>
    <n v="1390921827"/>
    <n v="1389193827"/>
    <b v="0"/>
    <n v="2"/>
    <b v="0"/>
    <s v="games/video games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n v="1459443385"/>
    <n v="1456854985"/>
    <b v="0"/>
    <n v="5"/>
    <b v="0"/>
    <s v="games/video games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n v="3"/>
    <x v="2"/>
    <x v="0"/>
    <s v="USD"/>
    <n v="1379363406"/>
    <n v="1375475406"/>
    <b v="0"/>
    <n v="83"/>
    <b v="0"/>
    <s v="games/video games"/>
    <x v="6"/>
    <s v="video games"/>
    <x v="2156"/>
    <d v="2013-09-16T20:30:06"/>
  </r>
  <r>
    <n v="2157"/>
    <s v="Nin"/>
    <s v="Gamers and 90's fans unite in this small tale of epic proportions!"/>
    <n v="75000"/>
    <n v="21144"/>
    <n v="28"/>
    <x v="2"/>
    <x v="0"/>
    <s v="USD"/>
    <n v="1482479940"/>
    <n v="1479684783"/>
    <b v="0"/>
    <n v="57"/>
    <b v="0"/>
    <s v="games/video games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s v="USD"/>
    <n v="1360009774"/>
    <n v="1356121774"/>
    <b v="0"/>
    <n v="311"/>
    <b v="0"/>
    <s v="games/video games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n v="1308245574"/>
    <b v="0"/>
    <n v="2"/>
    <b v="0"/>
    <s v="games/video games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n v="1337447105"/>
    <n v="1334855105"/>
    <b v="0"/>
    <n v="16"/>
    <b v="0"/>
    <s v="games/video games"/>
    <x v="6"/>
    <s v="video games"/>
    <x v="2160"/>
    <d v="2012-05-19T17:05:05"/>
  </r>
  <r>
    <n v="2161"/>
    <s v="CallMeGhost DEBUT ALBUM preorder!"/>
    <s v="We're trying to fund hard copies of our debut album!"/>
    <n v="400"/>
    <n v="463"/>
    <n v="116"/>
    <x v="0"/>
    <x v="0"/>
    <s v="USD"/>
    <n v="1443040059"/>
    <n v="1440448059"/>
    <b v="0"/>
    <n v="13"/>
    <b v="1"/>
    <s v="music/rock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n v="1403547791"/>
    <b v="0"/>
    <n v="58"/>
    <b v="1"/>
    <s v="music/rock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n v="1429306520"/>
    <b v="0"/>
    <n v="44"/>
    <b v="1"/>
    <s v="music/rock"/>
    <x v="4"/>
    <s v="rock"/>
    <x v="2163"/>
    <d v="2015-06-08T03:50:00"/>
  </r>
  <r>
    <n v="2164"/>
    <s v="Rosaline debut record"/>
    <s v="South Florida roots country/rock outfit's long awaited debut record"/>
    <n v="5500"/>
    <n v="5645"/>
    <n v="103"/>
    <x v="0"/>
    <x v="0"/>
    <s v="USD"/>
    <n v="1466827140"/>
    <n v="1464196414"/>
    <b v="0"/>
    <n v="83"/>
    <b v="1"/>
    <s v="music/rock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s v="EUR"/>
    <n v="1460127635"/>
    <n v="1457539235"/>
    <b v="0"/>
    <n v="117"/>
    <b v="1"/>
    <s v="music/rock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n v="1413922018"/>
    <b v="0"/>
    <n v="32"/>
    <b v="1"/>
    <s v="music/rock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b v="0"/>
    <n v="8"/>
    <b v="1"/>
    <s v="music/rock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n v="1484058261"/>
    <b v="0"/>
    <n v="340"/>
    <b v="1"/>
    <s v="music/rock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b v="0"/>
    <n v="7"/>
    <b v="1"/>
    <s v="music/rock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n v="1436810422"/>
    <b v="0"/>
    <n v="19"/>
    <b v="1"/>
    <s v="music/rock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n v="1431903495"/>
    <b v="0"/>
    <n v="47"/>
    <b v="1"/>
    <s v="music/rock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b v="0"/>
    <n v="13"/>
    <b v="1"/>
    <s v="music/rock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n v="1376066243"/>
    <b v="0"/>
    <n v="90"/>
    <b v="1"/>
    <s v="music/rock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b v="0"/>
    <n v="63"/>
    <b v="1"/>
    <s v="music/rock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b v="0"/>
    <n v="26"/>
    <b v="1"/>
    <s v="music/rock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b v="0"/>
    <n v="71"/>
    <b v="1"/>
    <s v="music/rock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n v="1463032867"/>
    <b v="0"/>
    <n v="38"/>
    <b v="1"/>
    <s v="music/rock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n v="1482160597"/>
    <b v="0"/>
    <n v="859"/>
    <b v="1"/>
    <s v="music/rock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n v="161"/>
    <x v="0"/>
    <x v="0"/>
    <s v="USD"/>
    <n v="1428725192"/>
    <n v="1426133192"/>
    <b v="0"/>
    <n v="21"/>
    <b v="1"/>
    <s v="music/rock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n v="1443801868"/>
    <b v="0"/>
    <n v="78"/>
    <b v="1"/>
    <s v="music/rock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n v="1486426053"/>
    <b v="0"/>
    <n v="53"/>
    <b v="1"/>
    <s v="games/tabletop games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s v="CAD"/>
    <n v="1412285825"/>
    <n v="1409261825"/>
    <b v="0"/>
    <n v="356"/>
    <b v="1"/>
    <s v="games/tabletop games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n v="1484037977"/>
    <b v="0"/>
    <n v="279"/>
    <b v="1"/>
    <s v="games/tabletop games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n v="1452530041"/>
    <b v="1"/>
    <n v="266"/>
    <b v="1"/>
    <s v="games/tabletop games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b v="0"/>
    <n v="623"/>
    <b v="1"/>
    <s v="games/tabletop games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n v="1470062743"/>
    <b v="0"/>
    <n v="392"/>
    <b v="1"/>
    <s v="games/tabletop games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n v="1425531666"/>
    <b v="1"/>
    <n v="3562"/>
    <b v="1"/>
    <s v="games/tabletop games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s v="AUD"/>
    <n v="1477414800"/>
    <n v="1474380241"/>
    <b v="0"/>
    <n v="514"/>
    <b v="1"/>
    <s v="games/tabletop games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n v="1460055300"/>
    <b v="0"/>
    <n v="88"/>
    <b v="1"/>
    <s v="games/tabletop games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n v="1455721204"/>
    <b v="0"/>
    <n v="537"/>
    <b v="1"/>
    <s v="games/tabletop games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n v="1486065627"/>
    <b v="0"/>
    <n v="25"/>
    <b v="1"/>
    <s v="games/tabletop games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n v="1479414344"/>
    <b v="0"/>
    <n v="3238"/>
    <b v="1"/>
    <s v="games/tabletop games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n v="1477043072"/>
    <b v="0"/>
    <n v="897"/>
    <b v="1"/>
    <s v="games/tabletop games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n v="1456423890"/>
    <b v="0"/>
    <n v="878"/>
    <b v="1"/>
    <s v="games/tabletop games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n v="120"/>
    <x v="0"/>
    <x v="0"/>
    <s v="USD"/>
    <n v="1439317900"/>
    <n v="1436725900"/>
    <b v="0"/>
    <n v="115"/>
    <b v="1"/>
    <s v="games/tabletop games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n v="114"/>
    <x v="0"/>
    <x v="0"/>
    <s v="USD"/>
    <n v="1480662000"/>
    <n v="1478000502"/>
    <b v="0"/>
    <n v="234"/>
    <b v="1"/>
    <s v="games/tabletop games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b v="0"/>
    <n v="4330"/>
    <b v="1"/>
    <s v="games/tabletop games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n v="1444911600"/>
    <b v="0"/>
    <n v="651"/>
    <b v="1"/>
    <s v="games/tabletop games"/>
    <x v="6"/>
    <s v="tabletop games"/>
    <x v="2198"/>
    <d v="2015-11-14T13:20:00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b v="1"/>
    <n v="251"/>
    <b v="1"/>
    <s v="games/tabletop games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n v="1433775668"/>
    <b v="0"/>
    <n v="263"/>
    <b v="1"/>
    <s v="games/tabletop games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n v="1357157965"/>
    <b v="0"/>
    <n v="28"/>
    <b v="1"/>
    <s v="music/electronic music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n v="1349209368"/>
    <b v="0"/>
    <n v="721"/>
    <b v="1"/>
    <s v="music/electronic music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n v="1440535082"/>
    <b v="0"/>
    <n v="50"/>
    <b v="1"/>
    <s v="music/electronic music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n v="1360222119"/>
    <b v="0"/>
    <n v="73"/>
    <b v="1"/>
    <s v="music/electronic music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b v="0"/>
    <n v="27"/>
    <b v="1"/>
    <s v="music/electronic music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n v="1333001424"/>
    <b v="0"/>
    <n v="34"/>
    <b v="1"/>
    <s v="music/electronic music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b v="0"/>
    <n v="7"/>
    <b v="1"/>
    <s v="music/electronic music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n v="1328649026"/>
    <b v="0"/>
    <n v="24"/>
    <b v="1"/>
    <s v="music/electronic music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n v="1396524644"/>
    <b v="0"/>
    <n v="15"/>
    <b v="1"/>
    <s v="music/electronic music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n v="1329442510"/>
    <b v="0"/>
    <n v="72"/>
    <b v="1"/>
    <s v="music/electronic music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n v="1395168625"/>
    <b v="0"/>
    <n v="120"/>
    <b v="1"/>
    <s v="music/electronic music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n v="1380650177"/>
    <b v="0"/>
    <n v="123"/>
    <b v="1"/>
    <s v="music/electronic music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b v="0"/>
    <n v="1"/>
    <b v="1"/>
    <s v="music/electronic music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n v="1389121248"/>
    <b v="0"/>
    <n v="24"/>
    <b v="1"/>
    <s v="music/electronic music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n v="156"/>
    <x v="0"/>
    <x v="0"/>
    <s v="USD"/>
    <n v="1331621940"/>
    <n v="1329671572"/>
    <b v="0"/>
    <n v="33"/>
    <b v="1"/>
    <s v="music/electronic music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n v="1436464945"/>
    <b v="0"/>
    <n v="14"/>
    <b v="1"/>
    <s v="music/electronic music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n v="1445539113"/>
    <b v="0"/>
    <n v="9"/>
    <b v="1"/>
    <s v="music/electronic music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n v="1344281383"/>
    <b v="0"/>
    <n v="76"/>
    <b v="1"/>
    <s v="music/electronic music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n v="1437412512"/>
    <b v="0"/>
    <n v="19"/>
    <b v="1"/>
    <s v="music/electronic music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n v="1372296436"/>
    <b v="0"/>
    <n v="69"/>
    <b v="1"/>
    <s v="music/electronic music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n v="1458748809"/>
    <b v="0"/>
    <n v="218"/>
    <b v="1"/>
    <s v="games/tabletop games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n v="1325184847"/>
    <b v="0"/>
    <n v="30"/>
    <b v="1"/>
    <s v="games/tabletop games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n v="1432826568"/>
    <b v="0"/>
    <n v="100"/>
    <b v="1"/>
    <s v="games/tabletop games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n v="1475337675"/>
    <b v="0"/>
    <n v="296"/>
    <b v="1"/>
    <s v="games/tabletop games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n v="1408734015"/>
    <b v="0"/>
    <n v="1204"/>
    <b v="1"/>
    <s v="games/tabletop games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n v="1452625822"/>
    <b v="0"/>
    <n v="321"/>
    <b v="1"/>
    <s v="games/tabletop games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n v="1381778555"/>
    <b v="0"/>
    <n v="301"/>
    <b v="1"/>
    <s v="games/tabletop games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n v="1437115236"/>
    <b v="0"/>
    <n v="144"/>
    <b v="1"/>
    <s v="games/tabletop games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b v="0"/>
    <n v="539"/>
    <b v="1"/>
    <s v="games/tabletop games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b v="0"/>
    <n v="498"/>
    <b v="1"/>
    <s v="games/tabletop games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n v="1369864301"/>
    <b v="0"/>
    <n v="1113"/>
    <b v="1"/>
    <s v="games/tabletop games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n v="1402945408"/>
    <b v="0"/>
    <n v="988"/>
    <b v="1"/>
    <s v="games/tabletop games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b v="0"/>
    <n v="391"/>
    <b v="1"/>
    <s v="games/tabletop games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b v="0"/>
    <n v="28"/>
    <b v="1"/>
    <s v="games/tabletop games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s v="CAD"/>
    <n v="1427585511"/>
    <n v="1424997111"/>
    <b v="0"/>
    <n v="147"/>
    <b v="1"/>
    <s v="games/tabletop games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n v="1451746123"/>
    <b v="0"/>
    <n v="680"/>
    <b v="1"/>
    <s v="games/tabletop games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n v="1412294683"/>
    <b v="0"/>
    <n v="983"/>
    <b v="1"/>
    <s v="games/tabletop games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n v="137"/>
    <x v="0"/>
    <x v="12"/>
    <s v="EUR"/>
    <n v="1489157716"/>
    <n v="1486565716"/>
    <b v="0"/>
    <n v="79"/>
    <b v="1"/>
    <s v="games/tabletop games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b v="0"/>
    <n v="426"/>
    <b v="1"/>
    <s v="games/tabletop games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n v="1458762544"/>
    <b v="0"/>
    <n v="96"/>
    <b v="1"/>
    <s v="games/tabletop games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n v="1485892300"/>
    <b v="0"/>
    <n v="163"/>
    <b v="1"/>
    <s v="games/tabletop games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n v="1382449733"/>
    <b v="0"/>
    <n v="2525"/>
    <b v="1"/>
    <s v="games/tabletop games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b v="0"/>
    <n v="2035"/>
    <b v="1"/>
    <s v="games/tabletop games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b v="0"/>
    <n v="290"/>
    <b v="1"/>
    <s v="games/tabletop games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b v="0"/>
    <n v="1980"/>
    <b v="1"/>
    <s v="games/tabletop games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n v="1438801210"/>
    <b v="0"/>
    <n v="57"/>
    <b v="1"/>
    <s v="games/tabletop games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n v="104"/>
    <x v="0"/>
    <x v="0"/>
    <s v="USD"/>
    <n v="1438185565"/>
    <n v="1436975965"/>
    <b v="0"/>
    <n v="380"/>
    <b v="1"/>
    <s v="games/tabletop games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n v="1479157278"/>
    <b v="0"/>
    <n v="128"/>
    <b v="1"/>
    <s v="games/tabletop games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n v="1362329565"/>
    <b v="0"/>
    <n v="180"/>
    <b v="1"/>
    <s v="games/tabletop games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n v="1478131673"/>
    <b v="0"/>
    <n v="571"/>
    <b v="1"/>
    <s v="games/tabletop games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n v="1406362677"/>
    <b v="0"/>
    <n v="480"/>
    <b v="1"/>
    <s v="games/tabletop games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s v="EUR"/>
    <n v="1470469938"/>
    <n v="1469173938"/>
    <b v="0"/>
    <n v="249"/>
    <b v="1"/>
    <s v="games/tabletop games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n v="1445267347"/>
    <b v="0"/>
    <n v="84"/>
    <b v="1"/>
    <s v="games/tabletop games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n v="1484667168"/>
    <b v="0"/>
    <n v="197"/>
    <b v="1"/>
    <s v="games/tabletop games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n v="1462661451"/>
    <n v="1460069451"/>
    <b v="0"/>
    <n v="271"/>
    <b v="1"/>
    <s v="games/tabletop games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n v="1478602246"/>
    <b v="0"/>
    <n v="50"/>
    <b v="1"/>
    <s v="games/tabletop games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n v="1463351329"/>
    <b v="0"/>
    <n v="169"/>
    <b v="1"/>
    <s v="games/tabletop games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n v="147"/>
    <x v="0"/>
    <x v="0"/>
    <s v="USD"/>
    <n v="1434045687"/>
    <n v="1431453687"/>
    <b v="0"/>
    <n v="205"/>
    <b v="1"/>
    <s v="games/tabletop games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n v="1480360736"/>
    <b v="0"/>
    <n v="206"/>
    <b v="1"/>
    <s v="games/tabletop games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n v="1393287850"/>
    <b v="0"/>
    <n v="84"/>
    <b v="1"/>
    <s v="games/tabletop games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n v="1485278620"/>
    <b v="0"/>
    <n v="210"/>
    <b v="1"/>
    <s v="games/tabletop games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n v="1413295358"/>
    <b v="0"/>
    <n v="181"/>
    <b v="1"/>
    <s v="games/tabletop games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s v="SEK"/>
    <n v="1422734313"/>
    <n v="1420919913"/>
    <b v="0"/>
    <n v="60"/>
    <b v="1"/>
    <s v="games/tabletop games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b v="0"/>
    <n v="445"/>
    <b v="1"/>
    <s v="games/tabletop games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n v="1479241707"/>
    <b v="0"/>
    <n v="17"/>
    <b v="1"/>
    <s v="games/tabletop games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n v="1461722400"/>
    <n v="1460235592"/>
    <b v="0"/>
    <n v="194"/>
    <b v="1"/>
    <s v="games/tabletop games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n v="1416945297"/>
    <b v="0"/>
    <n v="404"/>
    <b v="1"/>
    <s v="games/tabletop games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n v="1486691915"/>
    <b v="0"/>
    <n v="194"/>
    <b v="1"/>
    <s v="games/tabletop games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n v="1486745663"/>
    <b v="0"/>
    <n v="902"/>
    <b v="1"/>
    <s v="games/tabletop games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n v="1482353513"/>
    <b v="0"/>
    <n v="1670"/>
    <b v="1"/>
    <s v="games/tabletop games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n v="1478736004"/>
    <b v="0"/>
    <n v="1328"/>
    <b v="1"/>
    <s v="games/tabletop games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n v="1446914836"/>
    <b v="0"/>
    <n v="944"/>
    <b v="1"/>
    <s v="games/tabletop games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n v="1487164242"/>
    <b v="0"/>
    <n v="147"/>
    <b v="1"/>
    <s v="games/tabletop games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n v="1390564857"/>
    <b v="0"/>
    <n v="99"/>
    <b v="1"/>
    <s v="games/tabletop games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n v="1416667679"/>
    <b v="0"/>
    <n v="79"/>
    <b v="1"/>
    <s v="games/tabletop games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n v="1386344289"/>
    <b v="0"/>
    <n v="75"/>
    <b v="1"/>
    <s v="games/tabletop games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n v="1327767423"/>
    <b v="0"/>
    <n v="207"/>
    <b v="1"/>
    <s v="games/tabletop games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s v="EUR"/>
    <n v="1451861940"/>
    <n v="1448902867"/>
    <b v="0"/>
    <n v="102"/>
    <b v="1"/>
    <s v="games/tabletop games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n v="1421436099"/>
    <b v="0"/>
    <n v="32"/>
    <b v="1"/>
    <s v="games/tabletop games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n v="1439909991"/>
    <b v="0"/>
    <n v="480"/>
    <b v="1"/>
    <s v="games/tabletop games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b v="0"/>
    <n v="11"/>
    <b v="1"/>
    <s v="music/rock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n v="185"/>
    <x v="0"/>
    <x v="0"/>
    <s v="USD"/>
    <n v="1452744686"/>
    <n v="1447560686"/>
    <b v="0"/>
    <n v="12"/>
    <b v="1"/>
    <s v="music/rock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n v="1331348404"/>
    <b v="0"/>
    <n v="48"/>
    <b v="1"/>
    <s v="music/rock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n v="106"/>
    <x v="0"/>
    <x v="0"/>
    <s v="USD"/>
    <n v="1299902400"/>
    <n v="1297451245"/>
    <b v="0"/>
    <n v="59"/>
    <b v="1"/>
    <s v="music/rock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n v="1338352043"/>
    <b v="0"/>
    <n v="79"/>
    <b v="1"/>
    <s v="music/rock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n v="1376003254"/>
    <b v="0"/>
    <n v="14"/>
    <b v="1"/>
    <s v="music/rock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b v="0"/>
    <n v="106"/>
    <b v="1"/>
    <s v="music/rock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n v="1339098689"/>
    <b v="0"/>
    <n v="25"/>
    <b v="1"/>
    <s v="music/rock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n v="1382659060"/>
    <b v="0"/>
    <n v="25"/>
    <b v="1"/>
    <s v="music/rock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n v="1252908330"/>
    <b v="0"/>
    <n v="29"/>
    <b v="1"/>
    <s v="music/rock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n v="1332199618"/>
    <b v="0"/>
    <n v="43"/>
    <b v="1"/>
    <s v="music/rock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n v="1332175476"/>
    <b v="0"/>
    <n v="46"/>
    <b v="1"/>
    <s v="music/rock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n v="1348545540"/>
    <n v="1346345999"/>
    <b v="0"/>
    <n v="27"/>
    <b v="1"/>
    <s v="music/rock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n v="1356110480"/>
    <b v="0"/>
    <n v="112"/>
    <b v="1"/>
    <s v="music/rock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n v="1356648856"/>
    <b v="0"/>
    <n v="34"/>
    <b v="1"/>
    <s v="music/rock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n v="1326994426"/>
    <b v="0"/>
    <n v="145"/>
    <b v="1"/>
    <s v="music/rock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n v="101"/>
    <x v="0"/>
    <x v="0"/>
    <s v="USD"/>
    <n v="1331697540"/>
    <n v="1328749249"/>
    <b v="0"/>
    <n v="19"/>
    <b v="1"/>
    <s v="music/rock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n v="1393272633"/>
    <b v="0"/>
    <n v="288"/>
    <b v="1"/>
    <s v="music/rock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n v="1295657209"/>
    <b v="0"/>
    <n v="14"/>
    <b v="1"/>
    <s v="music/rock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n v="1339694816"/>
    <b v="0"/>
    <n v="7"/>
    <b v="1"/>
    <s v="music/rock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n v="134"/>
    <x v="0"/>
    <x v="0"/>
    <s v="USD"/>
    <n v="1371785496"/>
    <n v="1369193496"/>
    <b v="1"/>
    <n v="211"/>
    <b v="1"/>
    <s v="music/indie rock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n v="1385585434"/>
    <b v="1"/>
    <n v="85"/>
    <b v="1"/>
    <s v="music/indie rock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n v="1320287996"/>
    <b v="1"/>
    <n v="103"/>
    <b v="1"/>
    <s v="music/indie rock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n v="1290281691"/>
    <b v="1"/>
    <n v="113"/>
    <b v="1"/>
    <s v="music/indie rock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n v="1405356072"/>
    <b v="1"/>
    <n v="167"/>
    <b v="1"/>
    <s v="music/indie rock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n v="1328760129"/>
    <b v="1"/>
    <n v="73"/>
    <b v="1"/>
    <s v="music/indie rock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n v="1333653333"/>
    <b v="1"/>
    <n v="75"/>
    <b v="1"/>
    <s v="music/indie rock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n v="1406847996"/>
    <b v="1"/>
    <n v="614"/>
    <b v="1"/>
    <s v="music/indie rock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n v="1359848537"/>
    <b v="1"/>
    <n v="107"/>
    <b v="1"/>
    <s v="music/indie rock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n v="1361300615"/>
    <b v="1"/>
    <n v="1224"/>
    <b v="1"/>
    <s v="music/indie rock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n v="1396829189"/>
    <b v="1"/>
    <n v="104"/>
    <b v="1"/>
    <s v="music/indie rock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n v="1395155478"/>
    <b v="1"/>
    <n v="79"/>
    <b v="1"/>
    <s v="music/indie rock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n v="176"/>
    <x v="0"/>
    <x v="0"/>
    <s v="USD"/>
    <n v="1336086026"/>
    <n v="1333494026"/>
    <b v="1"/>
    <n v="157"/>
    <b v="1"/>
    <s v="music/indie rock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b v="1"/>
    <n v="50"/>
    <b v="1"/>
    <s v="music/indie rock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n v="1333646743"/>
    <b v="1"/>
    <n v="64"/>
    <b v="1"/>
    <s v="music/indie rock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b v="1"/>
    <n v="200"/>
    <b v="1"/>
    <s v="music/indie rock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b v="1"/>
    <n v="22"/>
    <b v="1"/>
    <s v="music/indie rock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n v="1251214014"/>
    <b v="1"/>
    <n v="163"/>
    <b v="1"/>
    <s v="music/indie rock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n v="1384480685"/>
    <b v="1"/>
    <n v="77"/>
    <b v="1"/>
    <s v="music/indie rock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n v="1393443400"/>
    <b v="1"/>
    <n v="89"/>
    <b v="1"/>
    <s v="music/indie rock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n v="1488694501"/>
    <b v="0"/>
    <n v="64"/>
    <b v="0"/>
    <s v="food/small batch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b v="0"/>
    <n v="4"/>
    <b v="0"/>
    <s v="food/small batch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b v="0"/>
    <s v="food/small batch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b v="0"/>
    <n v="61"/>
    <b v="0"/>
    <s v="food/small batch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b v="0"/>
    <s v="food/small batch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b v="0"/>
    <n v="1"/>
    <b v="0"/>
    <s v="food/small batch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n v="1406066440"/>
    <b v="1"/>
    <n v="3355"/>
    <b v="1"/>
    <s v="food/small batch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n v="1431715537"/>
    <b v="1"/>
    <n v="537"/>
    <b v="1"/>
    <s v="food/small batch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n v="1403017146"/>
    <b v="1"/>
    <n v="125"/>
    <b v="1"/>
    <s v="food/small batch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n v="1448400943"/>
    <b v="1"/>
    <n v="163"/>
    <b v="1"/>
    <s v="food/small batch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n v="1405728490"/>
    <b v="1"/>
    <n v="283"/>
    <b v="1"/>
    <s v="food/small batch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n v="1420643071"/>
    <b v="1"/>
    <n v="352"/>
    <b v="1"/>
    <s v="food/small batch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n v="1399563390"/>
    <b v="1"/>
    <n v="94"/>
    <b v="1"/>
    <s v="food/small batch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b v="1"/>
    <n v="67"/>
    <b v="1"/>
    <s v="food/small batch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n v="1399902243"/>
    <b v="1"/>
    <n v="221"/>
    <b v="1"/>
    <s v="food/small batch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n v="1390860695"/>
    <b v="1"/>
    <n v="2165"/>
    <b v="1"/>
    <s v="food/small batch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n v="1401204143"/>
    <b v="1"/>
    <n v="179"/>
    <b v="1"/>
    <s v="food/small batch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n v="1401485484"/>
    <b v="1"/>
    <n v="123"/>
    <b v="1"/>
    <s v="food/small batch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n v="1479496309"/>
    <b v="1"/>
    <n v="1104"/>
    <b v="1"/>
    <s v="food/small batch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n v="1475249138"/>
    <b v="1"/>
    <n v="403"/>
    <b v="1"/>
    <s v="food/small batch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b v="0"/>
    <s v="technology/web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b v="0"/>
    <s v="technology/web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b v="0"/>
    <n v="1"/>
    <b v="0"/>
    <s v="technology/web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n v="1464197269"/>
    <b v="0"/>
    <n v="1"/>
    <b v="0"/>
    <s v="technology/web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b v="0"/>
    <s v="technology/web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n v="1472843431"/>
    <b v="0"/>
    <n v="3"/>
    <b v="0"/>
    <s v="technology/web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n v="1469543676"/>
    <b v="0"/>
    <n v="1"/>
    <b v="0"/>
    <s v="technology/web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n v="1450822938"/>
    <b v="0"/>
    <n v="5"/>
    <b v="0"/>
    <s v="technology/web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b v="0"/>
    <s v="technology/web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b v="0"/>
    <s v="technology/web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n v="1"/>
    <x v="1"/>
    <x v="4"/>
    <s v="NZD"/>
    <n v="1430360739"/>
    <n v="1427768739"/>
    <b v="0"/>
    <n v="7"/>
    <b v="0"/>
    <s v="technology/web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b v="0"/>
    <s v="technology/web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b v="0"/>
    <s v="technology/web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n v="1415726460"/>
    <b v="0"/>
    <n v="1"/>
    <b v="0"/>
    <s v="technology/web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s v="AUD"/>
    <n v="1430604136"/>
    <n v="1428012136"/>
    <b v="0"/>
    <n v="2"/>
    <b v="0"/>
    <s v="technology/web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b v="0"/>
    <s v="technology/web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b v="0"/>
    <s v="technology/web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b v="0"/>
    <s v="technology/web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n v="1433432124"/>
    <b v="0"/>
    <n v="3"/>
    <b v="0"/>
    <s v="technology/web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b v="0"/>
    <n v="1"/>
    <b v="0"/>
    <s v="technology/web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b v="0"/>
    <s v="technology/web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n v="1415723470"/>
    <b v="0"/>
    <n v="2"/>
    <b v="0"/>
    <s v="technology/web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b v="0"/>
    <s v="technology/web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b v="0"/>
    <s v="technology/web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b v="0"/>
    <s v="technology/web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n v="1442839533"/>
    <b v="0"/>
    <n v="27"/>
    <b v="0"/>
    <s v="technology/web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n v="1456442216"/>
    <b v="0"/>
    <n v="14"/>
    <b v="0"/>
    <s v="technology/web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n v="1425143965"/>
    <b v="0"/>
    <n v="2"/>
    <b v="0"/>
    <s v="technology/web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b v="0"/>
    <s v="technology/web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n v="1416285141"/>
    <b v="0"/>
    <n v="4"/>
    <b v="0"/>
    <s v="technology/web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b v="0"/>
    <s v="technology/web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s v="AUD"/>
    <n v="1429839571"/>
    <n v="1427247571"/>
    <b v="0"/>
    <n v="6"/>
    <b v="0"/>
    <s v="technology/web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b v="0"/>
    <n v="1"/>
    <b v="0"/>
    <s v="technology/web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b v="0"/>
    <n v="1"/>
    <b v="0"/>
    <s v="technology/web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b v="0"/>
    <s v="technology/web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n v="1447193566"/>
    <b v="0"/>
    <n v="4"/>
    <b v="0"/>
    <s v="technology/web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b v="0"/>
    <s v="technology/web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b v="0"/>
    <s v="technology/web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b v="0"/>
    <s v="technology/web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n v="1441134142"/>
    <b v="0"/>
    <n v="3"/>
    <b v="0"/>
    <s v="technology/web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n v="1426112848"/>
    <b v="0"/>
    <n v="7"/>
    <b v="0"/>
    <s v="technology/web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n v="1436502603"/>
    <b v="0"/>
    <n v="2"/>
    <b v="0"/>
    <s v="technology/web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n v="1421976107"/>
    <b v="0"/>
    <n v="3"/>
    <b v="0"/>
    <s v="technology/web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n v="1413337043"/>
    <b v="0"/>
    <n v="8"/>
    <b v="0"/>
    <s v="technology/web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n v="1436201432"/>
    <b v="0"/>
    <n v="7"/>
    <b v="0"/>
    <s v="technology/web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b v="0"/>
    <s v="technology/web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n v="1465311740"/>
    <b v="0"/>
    <n v="3"/>
    <b v="0"/>
    <s v="technology/web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n v="1418761759"/>
    <b v="0"/>
    <n v="8"/>
    <b v="0"/>
    <s v="technology/web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n v="1435160452"/>
    <b v="0"/>
    <n v="1"/>
    <b v="0"/>
    <s v="technology/web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b v="0"/>
    <s v="technology/web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n v="1425236644"/>
    <b v="0"/>
    <n v="1"/>
    <b v="0"/>
    <s v="technology/web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b v="0"/>
    <s v="technology/web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n v="1436456017"/>
    <b v="0"/>
    <n v="1"/>
    <b v="0"/>
    <s v="technology/web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n v="1422348093"/>
    <b v="0"/>
    <n v="2"/>
    <b v="0"/>
    <s v="technology/web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b v="0"/>
    <s v="technology/web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n v="1442348558"/>
    <b v="0"/>
    <n v="1"/>
    <b v="0"/>
    <s v="technology/web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b v="0"/>
    <s v="technology/web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b v="0"/>
    <s v="technology/web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b v="0"/>
    <s v="technology/web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b v="0"/>
    <s v="technology/web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n v="1452023096"/>
    <b v="0"/>
    <n v="9"/>
    <b v="0"/>
    <s v="food/food trucks"/>
    <x v="7"/>
    <s v="food trucks"/>
    <x v="2401"/>
    <d v="2016-03-05T19:44:56"/>
  </r>
  <r>
    <n v="2402"/>
    <s v="Cupcake Truck Unite"/>
    <s v="Small town, delicious treats, and a mobile truck"/>
    <n v="12000"/>
    <n v="52"/>
    <n v="0"/>
    <x v="2"/>
    <x v="0"/>
    <s v="USD"/>
    <n v="1431533931"/>
    <n v="1428941931"/>
    <b v="0"/>
    <n v="1"/>
    <b v="0"/>
    <s v="food/food trucks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n v="1459368658"/>
    <n v="1454188258"/>
    <b v="0"/>
    <n v="12"/>
    <b v="0"/>
    <s v="food/food trucks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b v="0"/>
    <s v="food/food truck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n v="23"/>
    <x v="2"/>
    <x v="0"/>
    <s v="USD"/>
    <n v="1472911375"/>
    <n v="1471096975"/>
    <b v="0"/>
    <n v="20"/>
    <b v="0"/>
    <s v="food/food trucks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n v="1418179190"/>
    <b v="0"/>
    <n v="16"/>
    <b v="0"/>
    <s v="food/food trucks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n v="1428732000"/>
    <n v="1426772928"/>
    <b v="0"/>
    <n v="33"/>
    <b v="0"/>
    <s v="food/food trucks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n v="1412652157"/>
    <b v="0"/>
    <n v="2"/>
    <b v="0"/>
    <s v="food/food trucks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n v="1439931675"/>
    <n v="1437339675"/>
    <b v="0"/>
    <n v="6"/>
    <b v="0"/>
    <s v="food/food trucks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b v="0"/>
    <s v="food/food truck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n v="1437932082"/>
    <b v="0"/>
    <n v="3"/>
    <b v="0"/>
    <s v="food/food trucks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b v="0"/>
    <s v="food/food truck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s v="USD"/>
    <n v="1401579000"/>
    <n v="1398911882"/>
    <b v="0"/>
    <n v="3"/>
    <b v="0"/>
    <s v="food/food trucks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n v="1440215940"/>
    <n v="1436805660"/>
    <b v="0"/>
    <n v="13"/>
    <b v="0"/>
    <s v="food/food trucks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n v="1468615346"/>
    <n v="1466023346"/>
    <b v="0"/>
    <n v="6"/>
    <b v="0"/>
    <s v="food/food trucks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b v="0"/>
    <n v="1"/>
    <b v="0"/>
    <s v="food/food trucks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b v="0"/>
    <s v="food/food trucks"/>
    <x v="7"/>
    <s v="food trucks"/>
    <x v="2417"/>
    <d v="2014-08-10T21:13:07"/>
  </r>
  <r>
    <n v="2418"/>
    <s v="Mexican food truck"/>
    <s v="I want to start my food truck business."/>
    <n v="25000"/>
    <n v="5"/>
    <n v="0"/>
    <x v="2"/>
    <x v="0"/>
    <s v="USD"/>
    <n v="1427225644"/>
    <n v="1422045244"/>
    <b v="0"/>
    <n v="5"/>
    <b v="0"/>
    <s v="food/food trucks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b v="0"/>
    <s v="food/food truck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n v="1415583695"/>
    <n v="1410396095"/>
    <b v="0"/>
    <n v="36"/>
    <b v="0"/>
    <s v="food/food trucks"/>
    <x v="7"/>
    <s v="food trucks"/>
    <x v="2420"/>
    <d v="2014-11-10T01:41:35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b v="0"/>
    <n v="1"/>
    <b v="0"/>
    <s v="food/food trucks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n v="1423502636"/>
    <b v="0"/>
    <n v="1"/>
    <b v="0"/>
    <s v="food/food trucks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b v="0"/>
    <n v="1"/>
    <b v="0"/>
    <s v="food/food trucks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n v="1"/>
    <x v="2"/>
    <x v="0"/>
    <s v="USD"/>
    <n v="1414445108"/>
    <n v="1411853108"/>
    <b v="0"/>
    <n v="9"/>
    <b v="0"/>
    <s v="food/food trucks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b v="0"/>
    <n v="1"/>
    <b v="0"/>
    <s v="food/food trucks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b v="0"/>
    <s v="food/food truck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b v="0"/>
    <n v="1"/>
    <b v="0"/>
    <s v="food/food trucks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b v="0"/>
    <n v="1"/>
    <b v="0"/>
    <s v="food/food trucks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n v="1483131966"/>
    <b v="0"/>
    <n v="4"/>
    <b v="0"/>
    <s v="food/food trucks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n v="1452654504"/>
    <b v="0"/>
    <n v="2"/>
    <b v="0"/>
    <s v="food/food trucks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b v="0"/>
    <n v="2"/>
    <b v="0"/>
    <s v="food/food trucks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b v="0"/>
    <n v="2"/>
    <b v="0"/>
    <s v="food/food trucks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b v="0"/>
    <s v="food/food truck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n v="1435206474"/>
    <b v="0"/>
    <n v="2"/>
    <b v="0"/>
    <s v="food/food trucks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n v="1441435186"/>
    <b v="0"/>
    <n v="4"/>
    <b v="0"/>
    <s v="food/food trucks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b v="0"/>
    <n v="2"/>
    <b v="0"/>
    <s v="food/food trucks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b v="0"/>
    <s v="food/food truck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n v="1444341462"/>
    <b v="0"/>
    <n v="1"/>
    <b v="0"/>
    <s v="food/food trucks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b v="0"/>
    <s v="food/food truck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n v="1452807313"/>
    <b v="0"/>
    <n v="2"/>
    <b v="0"/>
    <s v="food/food trucks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n v="108"/>
    <x v="0"/>
    <x v="0"/>
    <s v="USD"/>
    <n v="1437627540"/>
    <n v="1435806054"/>
    <b v="0"/>
    <n v="109"/>
    <b v="1"/>
    <s v="food/small batch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n v="1424188828"/>
    <b v="0"/>
    <n v="372"/>
    <b v="1"/>
    <s v="food/small batch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n v="1405522822"/>
    <b v="0"/>
    <n v="311"/>
    <b v="1"/>
    <s v="food/small batch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n v="1461607591"/>
    <b v="0"/>
    <n v="61"/>
    <b v="1"/>
    <s v="food/small batch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n v="1440650021"/>
    <b v="0"/>
    <n v="115"/>
    <b v="1"/>
    <s v="food/small batch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b v="0"/>
    <n v="111"/>
    <b v="1"/>
    <s v="food/small batch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n v="1476184593"/>
    <b v="0"/>
    <n v="337"/>
    <b v="1"/>
    <s v="food/small batch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n v="1472110513"/>
    <b v="0"/>
    <n v="9"/>
    <b v="1"/>
    <s v="food/small batch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b v="0"/>
    <n v="120"/>
    <b v="1"/>
    <s v="food/small batch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n v="1411177456"/>
    <b v="0"/>
    <n v="102"/>
    <b v="1"/>
    <s v="food/small batch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n v="1487022490"/>
    <b v="0"/>
    <n v="186"/>
    <b v="1"/>
    <s v="food/small batch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n v="1448914500"/>
    <b v="0"/>
    <n v="15"/>
    <b v="1"/>
    <s v="food/small batch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n v="1483461409"/>
    <b v="0"/>
    <n v="67"/>
    <b v="1"/>
    <s v="food/small batch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n v="1486183808"/>
    <b v="0"/>
    <n v="130"/>
    <b v="1"/>
    <s v="food/small batch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b v="0"/>
    <n v="16"/>
    <b v="1"/>
    <s v="food/small batch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n v="1485471839"/>
    <b v="0"/>
    <n v="67"/>
    <b v="1"/>
    <s v="food/small batch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n v="1456237656"/>
    <b v="0"/>
    <n v="124"/>
    <b v="1"/>
    <s v="food/small batch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n v="1462481718"/>
    <b v="0"/>
    <n v="80"/>
    <b v="1"/>
    <s v="food/small batch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n v="1454858285"/>
    <b v="0"/>
    <n v="282"/>
    <b v="1"/>
    <s v="food/small batch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n v="1480480167"/>
    <b v="0"/>
    <n v="68"/>
    <b v="1"/>
    <s v="food/small batch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n v="1314577097"/>
    <b v="0"/>
    <n v="86"/>
    <b v="1"/>
    <s v="music/indie rock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n v="1340944096"/>
    <b v="0"/>
    <n v="115"/>
    <b v="1"/>
    <s v="music/indie rock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n v="116"/>
    <x v="0"/>
    <x v="0"/>
    <s v="USD"/>
    <n v="1366138800"/>
    <n v="1362710425"/>
    <b v="0"/>
    <n v="75"/>
    <b v="1"/>
    <s v="music/indie rock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s v="CAD"/>
    <n v="1443641340"/>
    <n v="1441143397"/>
    <b v="0"/>
    <n v="43"/>
    <b v="1"/>
    <s v="music/indie rock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n v="1345828548"/>
    <b v="0"/>
    <n v="48"/>
    <b v="1"/>
    <s v="music/indie rock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b v="0"/>
    <n v="52"/>
    <b v="1"/>
    <s v="music/indie rock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n v="1335473931"/>
    <b v="0"/>
    <n v="43"/>
    <b v="1"/>
    <s v="music/indie rock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n v="1348285321"/>
    <b v="0"/>
    <n v="58"/>
    <b v="1"/>
    <s v="music/indie rock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n v="1295000329"/>
    <b v="0"/>
    <n v="47"/>
    <b v="1"/>
    <s v="music/indie rock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n v="1335232055"/>
    <b v="0"/>
    <n v="36"/>
    <b v="1"/>
    <s v="music/indie rock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b v="0"/>
    <n v="17"/>
    <b v="1"/>
    <s v="music/indie rock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n v="1277433980"/>
    <b v="0"/>
    <n v="104"/>
    <b v="1"/>
    <s v="music/indie rock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b v="0"/>
    <n v="47"/>
    <b v="1"/>
    <s v="music/indie rock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b v="0"/>
    <n v="38"/>
    <b v="1"/>
    <s v="music/indie rock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n v="1273647255"/>
    <b v="0"/>
    <n v="81"/>
    <b v="1"/>
    <s v="music/indie rock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b v="0"/>
    <n v="55"/>
    <b v="1"/>
    <s v="music/indie rock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n v="171"/>
    <x v="0"/>
    <x v="0"/>
    <s v="USD"/>
    <n v="1344789345"/>
    <n v="1340901345"/>
    <b v="0"/>
    <n v="41"/>
    <b v="1"/>
    <s v="music/indie rock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n v="1355525313"/>
    <b v="0"/>
    <n v="79"/>
    <b v="1"/>
    <s v="music/indie rock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n v="133"/>
    <x v="0"/>
    <x v="0"/>
    <s v="USD"/>
    <n v="1343440800"/>
    <n v="1342545994"/>
    <b v="0"/>
    <n v="16"/>
    <b v="1"/>
    <s v="music/indie rock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b v="0"/>
    <n v="8"/>
    <b v="1"/>
    <s v="music/indie rock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n v="1333207808"/>
    <b v="0"/>
    <n v="95"/>
    <b v="1"/>
    <s v="music/indie rock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n v="1308336383"/>
    <b v="0"/>
    <n v="25"/>
    <b v="1"/>
    <s v="music/indie rock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n v="1330711203"/>
    <b v="0"/>
    <n v="19"/>
    <b v="1"/>
    <s v="music/indie rock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n v="1313532003"/>
    <b v="0"/>
    <n v="90"/>
    <b v="1"/>
    <s v="music/indie rock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n v="1315439879"/>
    <b v="0"/>
    <n v="41"/>
    <b v="1"/>
    <s v="music/indie rock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n v="1332521976"/>
    <b v="0"/>
    <n v="30"/>
    <b v="1"/>
    <s v="music/indie rock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n v="1335491997"/>
    <b v="0"/>
    <n v="38"/>
    <b v="1"/>
    <s v="music/indie rock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n v="1318864308"/>
    <b v="0"/>
    <n v="65"/>
    <b v="1"/>
    <s v="music/indie rock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n v="1365525239"/>
    <b v="0"/>
    <n v="75"/>
    <b v="1"/>
    <s v="music/indie rock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n v="1335245276"/>
    <b v="0"/>
    <n v="16"/>
    <b v="1"/>
    <s v="music/indie rock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n v="1293739714"/>
    <b v="0"/>
    <n v="10"/>
    <b v="1"/>
    <s v="music/indie rock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b v="0"/>
    <n v="27"/>
    <b v="1"/>
    <s v="music/indie rock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n v="1363320140"/>
    <b v="0"/>
    <n v="259"/>
    <b v="1"/>
    <s v="music/indie rock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b v="0"/>
    <n v="39"/>
    <b v="1"/>
    <s v="music/indie rock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n v="1336430575"/>
    <b v="0"/>
    <n v="42"/>
    <b v="1"/>
    <s v="music/indie rock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b v="0"/>
    <n v="10"/>
    <b v="1"/>
    <s v="music/indie rock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n v="1309986338"/>
    <b v="0"/>
    <n v="56"/>
    <b v="1"/>
    <s v="music/indie rock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n v="1421190787"/>
    <b v="0"/>
    <n v="20"/>
    <b v="1"/>
    <s v="music/indie rock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n v="1352820837"/>
    <b v="0"/>
    <n v="170"/>
    <b v="1"/>
    <s v="music/indie rock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n v="1337884375"/>
    <b v="0"/>
    <n v="29"/>
    <b v="1"/>
    <s v="music/indie rock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n v="1440787104"/>
    <b v="0"/>
    <n v="7"/>
    <b v="0"/>
    <s v="food/restaurants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n v="1407440918"/>
    <b v="0"/>
    <n v="5"/>
    <b v="0"/>
    <s v="food/restaurants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b v="0"/>
    <s v="food/restaurant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b v="0"/>
    <s v="food/restaurant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b v="0"/>
    <s v="food/restaurant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n v="1443906000"/>
    <n v="1441955269"/>
    <b v="0"/>
    <n v="2"/>
    <b v="0"/>
    <s v="food/restaurants"/>
    <x v="7"/>
    <s v="restaurants"/>
    <x v="2506"/>
    <d v="2015-10-03T21:00:00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b v="0"/>
    <s v="food/restaurant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b v="0"/>
    <s v="food/restaurant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n v="1424719549"/>
    <b v="0"/>
    <n v="28"/>
    <b v="0"/>
    <s v="food/restaurants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n v="1426463772"/>
    <b v="0"/>
    <n v="2"/>
    <b v="0"/>
    <s v="food/restaurants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b v="0"/>
    <s v="food/restaurant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b v="0"/>
    <s v="food/restaurant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b v="0"/>
    <s v="food/restaurant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n v="1408526477"/>
    <n v="1407057677"/>
    <b v="0"/>
    <n v="4"/>
    <b v="0"/>
    <s v="food/restaurants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n v="1422043753"/>
    <b v="0"/>
    <n v="12"/>
    <b v="0"/>
    <s v="food/restaurants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b v="0"/>
    <s v="food/restaurant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n v="1424200530"/>
    <b v="0"/>
    <n v="33"/>
    <b v="0"/>
    <s v="food/restaurants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b v="0"/>
    <s v="food/restaurant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b v="0"/>
    <n v="4"/>
    <b v="0"/>
    <s v="food/restaurants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b v="0"/>
    <s v="food/restaurant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n v="1442963621"/>
    <b v="0"/>
    <n v="132"/>
    <b v="1"/>
    <s v="music/classical music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b v="0"/>
    <n v="27"/>
    <b v="1"/>
    <s v="music/classical music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n v="1413674692"/>
    <b v="0"/>
    <n v="26"/>
    <b v="1"/>
    <s v="music/classical music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n v="1416338557"/>
    <b v="0"/>
    <n v="43"/>
    <b v="1"/>
    <s v="music/classical music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n v="1338322571"/>
    <b v="0"/>
    <n v="80"/>
    <b v="1"/>
    <s v="music/classical music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b v="0"/>
    <n v="33"/>
    <b v="1"/>
    <s v="music/classical music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n v="1380477691"/>
    <b v="0"/>
    <n v="71"/>
    <b v="1"/>
    <s v="music/classical music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n v="1438459303"/>
    <b v="0"/>
    <n v="81"/>
    <b v="1"/>
    <s v="music/classical music"/>
    <x v="4"/>
    <s v="classical music"/>
    <x v="2528"/>
    <d v="2015-08-20T11:00:00"/>
  </r>
  <r>
    <n v="2529"/>
    <s v="UrbanArias is DC's Contemporary Opera Company"/>
    <s v="Opera. Short. New."/>
    <n v="6000"/>
    <n v="6257"/>
    <n v="104"/>
    <x v="0"/>
    <x v="0"/>
    <s v="USD"/>
    <n v="1332636975"/>
    <n v="1328752575"/>
    <b v="0"/>
    <n v="76"/>
    <b v="1"/>
    <s v="music/classical music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b v="0"/>
    <n v="48"/>
    <b v="1"/>
    <s v="music/classical music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n v="1437668354"/>
    <b v="0"/>
    <n v="61"/>
    <b v="1"/>
    <s v="music/classical music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n v="1342556566"/>
    <b v="0"/>
    <n v="60"/>
    <b v="1"/>
    <s v="music/classical music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n v="1359568911"/>
    <b v="0"/>
    <n v="136"/>
    <b v="1"/>
    <s v="music/classical music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b v="0"/>
    <n v="14"/>
    <b v="1"/>
    <s v="music/classical music"/>
    <x v="4"/>
    <s v="classical music"/>
    <x v="2534"/>
    <d v="2010-01-01T06:00:00"/>
  </r>
  <r>
    <n v="2535"/>
    <s v="Mark Hayes Requiem Recording"/>
    <s v="Mark Hayes: Requiem Recording"/>
    <n v="20000"/>
    <n v="20755"/>
    <n v="104"/>
    <x v="0"/>
    <x v="0"/>
    <s v="USD"/>
    <n v="1417463945"/>
    <n v="1414781945"/>
    <b v="0"/>
    <n v="78"/>
    <b v="1"/>
    <s v="music/classical music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b v="0"/>
    <n v="4"/>
    <b v="1"/>
    <s v="music/classical music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b v="0"/>
    <n v="11"/>
    <b v="1"/>
    <s v="music/classical music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b v="0"/>
    <n v="185"/>
    <b v="1"/>
    <s v="music/classical music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n v="1417729152"/>
    <b v="0"/>
    <n v="59"/>
    <b v="1"/>
    <s v="music/classical music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n v="1314720721"/>
    <b v="0"/>
    <n v="27"/>
    <b v="1"/>
    <s v="music/classical music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b v="0"/>
    <n v="63"/>
    <b v="1"/>
    <s v="music/classical music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n v="1377252857"/>
    <b v="0"/>
    <n v="13"/>
    <b v="1"/>
    <s v="music/classical music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n v="1291257298"/>
    <b v="0"/>
    <n v="13"/>
    <b v="1"/>
    <s v="music/classical music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n v="1339158569"/>
    <b v="0"/>
    <n v="57"/>
    <b v="1"/>
    <s v="music/classical music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n v="1421983138"/>
    <b v="0"/>
    <n v="61"/>
    <b v="1"/>
    <s v="music/classical music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n v="1378586179"/>
    <b v="0"/>
    <n v="65"/>
    <b v="1"/>
    <s v="music/classical music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n v="1330972403"/>
    <b v="0"/>
    <n v="134"/>
    <b v="1"/>
    <s v="music/classical music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n v="1473087637"/>
    <b v="0"/>
    <n v="37"/>
    <b v="1"/>
    <s v="music/classical music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n v="1366999870"/>
    <b v="0"/>
    <n v="37"/>
    <b v="1"/>
    <s v="music/classical music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n v="1439392406"/>
    <b v="0"/>
    <n v="150"/>
    <b v="1"/>
    <s v="music/classical music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n v="1329890585"/>
    <b v="0"/>
    <n v="56"/>
    <b v="1"/>
    <s v="music/classical music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n v="1486149981"/>
    <b v="0"/>
    <n v="18"/>
    <b v="1"/>
    <s v="music/classical music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n v="1343018807"/>
    <b v="0"/>
    <n v="60"/>
    <b v="1"/>
    <s v="music/classical music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n v="1430445163"/>
    <b v="0"/>
    <n v="67"/>
    <b v="1"/>
    <s v="music/classical music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n v="1335541393"/>
    <b v="0"/>
    <n v="35"/>
    <b v="1"/>
    <s v="music/classical music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n v="1352504857"/>
    <b v="0"/>
    <n v="34"/>
    <b v="1"/>
    <s v="music/classical music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n v="118"/>
    <x v="0"/>
    <x v="1"/>
    <s v="GBP"/>
    <n v="1400176386"/>
    <n v="1397584386"/>
    <b v="0"/>
    <n v="36"/>
    <b v="1"/>
    <s v="music/classical music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n v="109"/>
    <x v="0"/>
    <x v="2"/>
    <s v="AUD"/>
    <n v="1430488740"/>
    <n v="1427747906"/>
    <b v="0"/>
    <n v="18"/>
    <b v="1"/>
    <s v="music/classical music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n v="1318539484"/>
    <b v="0"/>
    <n v="25"/>
    <b v="1"/>
    <s v="music/classical music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n v="1423090174"/>
    <b v="0"/>
    <n v="21"/>
    <b v="1"/>
    <s v="music/classical music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b v="0"/>
    <s v="food/food truck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s v="EUR"/>
    <n v="1476189339"/>
    <n v="1471005339"/>
    <b v="0"/>
    <n v="3"/>
    <b v="0"/>
    <s v="food/food trucks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b v="0"/>
    <s v="food/food truck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b v="0"/>
    <s v="food/food truck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b v="0"/>
    <n v="1"/>
    <b v="0"/>
    <s v="food/food trucks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b v="0"/>
    <s v="food/food truck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n v="1427231138"/>
    <b v="0"/>
    <n v="2"/>
    <b v="0"/>
    <s v="food/food trucks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n v="1470153594"/>
    <b v="0"/>
    <n v="1"/>
    <b v="0"/>
    <s v="food/food trucks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n v="1439865112"/>
    <b v="0"/>
    <n v="2"/>
    <b v="0"/>
    <s v="food/food trucks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n v="1483998035"/>
    <b v="0"/>
    <n v="2"/>
    <b v="0"/>
    <s v="food/food trucks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n v="1458461521"/>
    <b v="0"/>
    <n v="4"/>
    <b v="0"/>
    <s v="food/food trucks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b v="0"/>
    <s v="food/food truck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b v="0"/>
    <s v="food/food truck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b v="0"/>
    <s v="food/food truck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b v="0"/>
    <s v="food/food truck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b v="0"/>
    <s v="food/food truck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b v="0"/>
    <s v="food/food truck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b v="0"/>
    <s v="food/food truck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n v="1405626903"/>
    <b v="0"/>
    <n v="12"/>
    <b v="0"/>
    <s v="food/food trucks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n v="1429170603"/>
    <b v="0"/>
    <n v="2"/>
    <b v="0"/>
    <s v="food/food trucks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s v="USD"/>
    <n v="1447689898"/>
    <n v="1445094298"/>
    <b v="0"/>
    <n v="11"/>
    <b v="0"/>
    <s v="food/food trucks"/>
    <x v="7"/>
    <s v="food trucks"/>
    <x v="2581"/>
    <d v="2015-11-16T16:04:58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b v="0"/>
    <n v="1"/>
    <b v="0"/>
    <s v="food/food trucks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n v="1"/>
    <x v="2"/>
    <x v="0"/>
    <s v="USD"/>
    <n v="1426526880"/>
    <n v="1421346480"/>
    <b v="0"/>
    <n v="5"/>
    <b v="0"/>
    <s v="food/food trucks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b v="0"/>
    <s v="food/food truck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n v="1402009632"/>
    <b v="0"/>
    <n v="1"/>
    <b v="0"/>
    <s v="food/food trucks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n v="1448438136"/>
    <b v="0"/>
    <n v="1"/>
    <b v="0"/>
    <s v="food/food trucks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n v="1451491953"/>
    <n v="1448899953"/>
    <b v="0"/>
    <n v="6"/>
    <b v="0"/>
    <s v="food/food trucks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n v="1427807640"/>
    <n v="1423325626"/>
    <b v="0"/>
    <n v="8"/>
    <b v="0"/>
    <s v="food/food trucks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b v="0"/>
    <n v="1"/>
    <b v="0"/>
    <s v="food/food trucks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b v="0"/>
    <s v="food/food truck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s v="USD"/>
    <n v="1457901924"/>
    <n v="1452721524"/>
    <b v="0"/>
    <n v="2"/>
    <b v="0"/>
    <s v="food/food trucks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n v="1409944421"/>
    <b v="0"/>
    <n v="1"/>
    <b v="0"/>
    <s v="food/food trucks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b v="0"/>
    <s v="food/food truck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b v="0"/>
    <n v="1"/>
    <b v="0"/>
    <s v="food/food trucks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n v="12"/>
    <x v="2"/>
    <x v="0"/>
    <s v="USD"/>
    <n v="1487915500"/>
    <n v="1485323500"/>
    <b v="0"/>
    <n v="19"/>
    <b v="0"/>
    <s v="food/food trucks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s v="CAD"/>
    <n v="1407427009"/>
    <n v="1404835009"/>
    <b v="0"/>
    <n v="27"/>
    <b v="0"/>
    <s v="food/food trucks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n v="1466323917"/>
    <n v="1463731917"/>
    <b v="0"/>
    <n v="7"/>
    <b v="0"/>
    <s v="food/food trucks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b v="0"/>
    <n v="14"/>
    <b v="0"/>
    <s v="food/food trucks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b v="0"/>
    <n v="5"/>
    <b v="0"/>
    <s v="food/food trucks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n v="7"/>
    <x v="2"/>
    <x v="0"/>
    <s v="USD"/>
    <n v="1458938200"/>
    <n v="1453757800"/>
    <b v="0"/>
    <n v="30"/>
    <b v="0"/>
    <s v="food/food trucks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n v="1346276349"/>
    <b v="1"/>
    <n v="151"/>
    <b v="1"/>
    <s v="technology/space exploration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n v="1412358968"/>
    <b v="1"/>
    <n v="489"/>
    <b v="1"/>
    <s v="technology/space exploration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n v="101"/>
    <x v="0"/>
    <x v="0"/>
    <s v="USD"/>
    <n v="1387835654"/>
    <n v="1386626054"/>
    <b v="1"/>
    <n v="50"/>
    <b v="1"/>
    <s v="technology/space exploration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n v="1333070023"/>
    <b v="1"/>
    <n v="321"/>
    <b v="1"/>
    <s v="technology/space exploration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n v="1463576390"/>
    <b v="1"/>
    <n v="1762"/>
    <b v="1"/>
    <s v="technology/space exploration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n v="1396026382"/>
    <b v="1"/>
    <n v="385"/>
    <b v="1"/>
    <s v="technology/space exploration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n v="1435611572"/>
    <b v="1"/>
    <n v="398"/>
    <b v="1"/>
    <s v="technology/space exploration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n v="1485976468"/>
    <b v="1"/>
    <n v="304"/>
    <b v="1"/>
    <s v="technology/space exploration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n v="1339738951"/>
    <b v="1"/>
    <n v="676"/>
    <b v="1"/>
    <s v="technology/space exploration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n v="1468444125"/>
    <b v="1"/>
    <n v="577"/>
    <b v="1"/>
    <s v="technology/space exploration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n v="1480493014"/>
    <b v="1"/>
    <n v="3663"/>
    <b v="1"/>
    <s v="technology/space exploration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n v="1418095570"/>
    <b v="1"/>
    <n v="294"/>
    <b v="1"/>
    <s v="technology/space exploration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b v="1"/>
    <n v="28"/>
    <b v="1"/>
    <s v="technology/space exploration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b v="1"/>
    <n v="100"/>
    <b v="1"/>
    <s v="technology/space exploration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n v="1458820564"/>
    <b v="0"/>
    <n v="72"/>
    <b v="1"/>
    <s v="technology/space exploration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n v="1437954729"/>
    <b v="1"/>
    <n v="238"/>
    <b v="1"/>
    <s v="technology/space exploration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n v="1411246751"/>
    <b v="1"/>
    <n v="159"/>
    <b v="1"/>
    <s v="technology/space exploration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n v="105"/>
    <x v="0"/>
    <x v="0"/>
    <s v="USD"/>
    <n v="1449000061"/>
    <n v="1443812461"/>
    <b v="1"/>
    <n v="77"/>
    <b v="1"/>
    <s v="technology/space exploration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n v="1443302004"/>
    <b v="1"/>
    <n v="53"/>
    <b v="1"/>
    <s v="technology/space exploration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n v="1441339242"/>
    <b v="1"/>
    <n v="1251"/>
    <b v="1"/>
    <s v="technology/space exploration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n v="1429638988"/>
    <b v="1"/>
    <n v="465"/>
    <b v="1"/>
    <s v="technology/space exploration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s v="EUR"/>
    <n v="1483120216"/>
    <n v="1479232216"/>
    <b v="0"/>
    <n v="74"/>
    <b v="1"/>
    <s v="technology/space exploration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b v="0"/>
    <n v="62"/>
    <b v="1"/>
    <s v="technology/space exploration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n v="1345716422"/>
    <b v="0"/>
    <n v="3468"/>
    <b v="1"/>
    <s v="technology/space exploration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b v="0"/>
    <n v="52"/>
    <b v="1"/>
    <s v="technology/space exploration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b v="0"/>
    <n v="50"/>
    <b v="1"/>
    <s v="technology/space exploration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n v="1445975661"/>
    <b v="0"/>
    <n v="45"/>
    <b v="1"/>
    <s v="technology/space exploration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n v="110"/>
    <x v="0"/>
    <x v="0"/>
    <s v="USD"/>
    <n v="1417389067"/>
    <n v="1415661067"/>
    <b v="0"/>
    <n v="21"/>
    <b v="1"/>
    <s v="technology/space exploration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n v="1429016122"/>
    <b v="0"/>
    <n v="100"/>
    <b v="1"/>
    <s v="technology/space exploration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s v="AUD"/>
    <n v="1467280800"/>
    <n v="1464921112"/>
    <b v="0"/>
    <n v="81"/>
    <b v="1"/>
    <s v="technology/space exploration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n v="1438488227"/>
    <b v="0"/>
    <n v="286"/>
    <b v="1"/>
    <s v="technology/space exploration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b v="0"/>
    <n v="42"/>
    <b v="1"/>
    <s v="technology/space exploration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n v="1390938332"/>
    <b v="0"/>
    <n v="199"/>
    <b v="1"/>
    <s v="technology/space exploration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b v="0"/>
    <n v="25"/>
    <b v="1"/>
    <s v="technology/space exploration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b v="0"/>
    <n v="84"/>
    <b v="1"/>
    <s v="technology/space exploration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n v="1474641914"/>
    <b v="0"/>
    <n v="50"/>
    <b v="1"/>
    <s v="technology/space exploration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n v="1474895475"/>
    <b v="0"/>
    <n v="26"/>
    <b v="1"/>
    <s v="technology/space exploration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n v="1418766895"/>
    <b v="0"/>
    <n v="14"/>
    <b v="1"/>
    <s v="technology/space exploration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b v="0"/>
    <n v="49"/>
    <b v="1"/>
    <s v="technology/space exploration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n v="1428551474"/>
    <b v="0"/>
    <n v="69"/>
    <b v="1"/>
    <s v="technology/space exploration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b v="0"/>
    <n v="1"/>
    <b v="0"/>
    <s v="technology/space exploration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b v="0"/>
    <s v="technology/space exploration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n v="1479218315"/>
    <b v="1"/>
    <n v="1501"/>
    <b v="0"/>
    <s v="technology/space exploration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n v="1486580435"/>
    <b v="1"/>
    <n v="52"/>
    <b v="0"/>
    <s v="technology/space exploration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n v="1412885603"/>
    <b v="1"/>
    <n v="23"/>
    <b v="0"/>
    <s v="technology/space exploration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n v="1439191869"/>
    <b v="1"/>
    <n v="535"/>
    <b v="0"/>
    <s v="technology/space exploration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n v="1436941019"/>
    <b v="0"/>
    <n v="3"/>
    <b v="0"/>
    <s v="technology/space exploration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n v="1454951360"/>
    <b v="0"/>
    <n v="6"/>
    <b v="0"/>
    <s v="technology/space exploration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n v="0"/>
    <x v="1"/>
    <x v="0"/>
    <s v="USD"/>
    <n v="1454370941"/>
    <n v="1449186941"/>
    <b v="0"/>
    <n v="3"/>
    <b v="0"/>
    <s v="technology/space exploration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n v="1479740343"/>
    <b v="0"/>
    <n v="5"/>
    <b v="0"/>
    <s v="technology/space exploration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n v="1447960809"/>
    <b v="0"/>
    <n v="17"/>
    <b v="0"/>
    <s v="technology/space exploration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s v="AUD"/>
    <n v="1418183325"/>
    <n v="1415591325"/>
    <b v="0"/>
    <n v="11"/>
    <b v="0"/>
    <s v="technology/space exploration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n v="1399909127"/>
    <b v="0"/>
    <n v="70"/>
    <b v="0"/>
    <s v="technology/space exploration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n v="1424442326"/>
    <b v="0"/>
    <n v="6"/>
    <b v="0"/>
    <s v="technology/space exploration"/>
    <x v="2"/>
    <s v="space exploration"/>
    <x v="2654"/>
    <d v="2015-04-21T13:25:26"/>
  </r>
  <r>
    <n v="2655"/>
    <s v="Balloons (Canceled)"/>
    <s v="Thank you for your support!"/>
    <n v="15000"/>
    <n v="3155"/>
    <n v="21"/>
    <x v="1"/>
    <x v="0"/>
    <s v="USD"/>
    <n v="1455048000"/>
    <n v="1452631647"/>
    <b v="0"/>
    <n v="43"/>
    <b v="0"/>
    <s v="technology/space exploration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n v="1485966688"/>
    <b v="0"/>
    <n v="152"/>
    <b v="0"/>
    <s v="technology/space exploration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n v="1467325053"/>
    <b v="0"/>
    <n v="59"/>
    <b v="0"/>
    <s v="technology/space exploration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n v="1467321194"/>
    <b v="0"/>
    <n v="4"/>
    <b v="0"/>
    <s v="technology/space exploration"/>
    <x v="2"/>
    <s v="space exploration"/>
    <x v="2658"/>
    <d v="2016-07-30T21:13:14"/>
  </r>
  <r>
    <n v="2659"/>
    <s v="test (Canceled)"/>
    <s v="test"/>
    <n v="49000"/>
    <n v="1333"/>
    <n v="3"/>
    <x v="1"/>
    <x v="0"/>
    <s v="USD"/>
    <n v="1429321210"/>
    <n v="1426729210"/>
    <b v="0"/>
    <n v="10"/>
    <b v="0"/>
    <s v="technology/space exploration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n v="1443200818"/>
    <b v="0"/>
    <n v="5"/>
    <b v="0"/>
    <s v="technology/space exploration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n v="1380150010"/>
    <b v="0"/>
    <n v="60"/>
    <b v="1"/>
    <s v="technology/makerspaces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n v="1437587713"/>
    <b v="0"/>
    <n v="80"/>
    <b v="1"/>
    <s v="technology/makerspaces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s v="CAD"/>
    <n v="1441378800"/>
    <n v="1438873007"/>
    <b v="0"/>
    <n v="56"/>
    <b v="1"/>
    <s v="technology/makerspaces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n v="1446683797"/>
    <b v="0"/>
    <n v="104"/>
    <b v="1"/>
    <s v="technology/makerspaces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n v="1426886974"/>
    <b v="0"/>
    <n v="46"/>
    <b v="1"/>
    <s v="technology/makerspaces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n v="1440008439"/>
    <b v="0"/>
    <n v="206"/>
    <b v="1"/>
    <s v="technology/makerspaces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n v="1452550416"/>
    <b v="0"/>
    <n v="18"/>
    <b v="1"/>
    <s v="technology/makerspaces"/>
    <x v="2"/>
    <s v="makerspaces"/>
    <x v="2667"/>
    <d v="2016-02-10T22:13:36"/>
  </r>
  <r>
    <n v="2668"/>
    <s v="UOttawa Makermobile"/>
    <s v="Creativity on the go! |_x000a_CrÃ©ativitÃ© en mouvement !"/>
    <n v="1000"/>
    <n v="1707"/>
    <n v="171"/>
    <x v="0"/>
    <x v="5"/>
    <s v="CAD"/>
    <n v="1447079520"/>
    <n v="1443449265"/>
    <b v="0"/>
    <n v="28"/>
    <b v="1"/>
    <s v="technology/makerspaces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n v="1447203096"/>
    <b v="0"/>
    <n v="11"/>
    <b v="1"/>
    <s v="technology/makerspaces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s v="AUD"/>
    <n v="1406593780"/>
    <n v="1404174580"/>
    <b v="1"/>
    <n v="60"/>
    <b v="0"/>
    <s v="technology/makerspaces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n v="1419017880"/>
    <n v="1416419916"/>
    <b v="1"/>
    <n v="84"/>
    <b v="0"/>
    <s v="technology/makerspaces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n v="1451282400"/>
    <n v="1449436390"/>
    <b v="1"/>
    <n v="47"/>
    <b v="0"/>
    <s v="technology/makerspaces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n v="1414622700"/>
    <n v="1412081999"/>
    <b v="1"/>
    <n v="66"/>
    <b v="0"/>
    <s v="technology/makerspaces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n v="1465398670"/>
    <b v="1"/>
    <n v="171"/>
    <b v="0"/>
    <s v="technology/makerspaces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n v="1415655289"/>
    <n v="1413059689"/>
    <b v="1"/>
    <n v="29"/>
    <b v="0"/>
    <s v="technology/makerspaces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s v="CAD"/>
    <n v="1463929174"/>
    <n v="1461337174"/>
    <b v="0"/>
    <n v="9"/>
    <b v="0"/>
    <s v="technology/makerspaces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n v="1404348143"/>
    <n v="1401756143"/>
    <b v="0"/>
    <n v="27"/>
    <b v="0"/>
    <s v="technology/makerspaces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b v="0"/>
    <n v="2"/>
    <b v="0"/>
    <s v="technology/makerspaces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n v="1422489694"/>
    <b v="0"/>
    <n v="3"/>
    <b v="0"/>
    <s v="technology/makerspaces"/>
    <x v="2"/>
    <s v="makerspaces"/>
    <x v="2679"/>
    <d v="2015-02-28T00:01:34"/>
  </r>
  <r>
    <n v="2680"/>
    <s v="iHeart Pillow"/>
    <s v="iHeartPillow, Connecting loved ones"/>
    <n v="32000"/>
    <n v="276"/>
    <n v="1"/>
    <x v="2"/>
    <x v="3"/>
    <s v="EUR"/>
    <n v="1459915491"/>
    <n v="1457327091"/>
    <b v="0"/>
    <n v="4"/>
    <b v="0"/>
    <s v="technology/makerspaces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s v="USD"/>
    <n v="1405027750"/>
    <n v="1402867750"/>
    <b v="0"/>
    <n v="2"/>
    <b v="0"/>
    <s v="food/food trucks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s v="USD"/>
    <n v="1416635940"/>
    <n v="1413838540"/>
    <b v="0"/>
    <n v="20"/>
    <b v="0"/>
    <s v="food/food trucks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n v="1422641240"/>
    <b v="0"/>
    <n v="3"/>
    <b v="0"/>
    <s v="food/food trucks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n v="1407621425"/>
    <n v="1404165425"/>
    <b v="0"/>
    <n v="4"/>
    <b v="0"/>
    <s v="food/food trucks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b v="0"/>
    <n v="1"/>
    <b v="0"/>
    <s v="food/food trucks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b v="0"/>
    <s v="food/food truck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b v="0"/>
    <s v="food/food trucks"/>
    <x v="7"/>
    <s v="food trucks"/>
    <x v="2687"/>
    <d v="2015-06-29T15:21:58"/>
  </r>
  <r>
    <n v="2688"/>
    <s v="Mac N Cheez Food Truck"/>
    <s v="The amazing gourmet Mac N Cheez Food Truck Campaigne!"/>
    <n v="50000"/>
    <n v="74"/>
    <n v="0"/>
    <x v="2"/>
    <x v="0"/>
    <s v="USD"/>
    <n v="1424746800"/>
    <n v="1422067870"/>
    <b v="0"/>
    <n v="14"/>
    <b v="0"/>
    <s v="food/food trucks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b v="0"/>
    <n v="1"/>
    <b v="0"/>
    <s v="food/food trucks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n v="1429410676"/>
    <b v="0"/>
    <n v="118"/>
    <b v="0"/>
    <s v="food/food trucks"/>
    <x v="7"/>
    <s v="food trucks"/>
    <x v="2690"/>
    <d v="2015-06-03T02:31:16"/>
  </r>
  <r>
    <n v="2691"/>
    <s v="Cook"/>
    <s v="A Great New local Food Truck serving up ethnic fusion inspired eats in Ottawa."/>
    <n v="65000"/>
    <n v="35"/>
    <n v="0"/>
    <x v="2"/>
    <x v="5"/>
    <s v="CAD"/>
    <n v="1431278557"/>
    <n v="1427390557"/>
    <b v="0"/>
    <n v="2"/>
    <b v="0"/>
    <s v="food/food trucks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n v="1424678460"/>
    <b v="0"/>
    <n v="1"/>
    <b v="0"/>
    <s v="food/food trucks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s v="USD"/>
    <n v="1407899966"/>
    <n v="1405307966"/>
    <b v="0"/>
    <n v="3"/>
    <b v="0"/>
    <s v="food/food trucks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b v="0"/>
    <n v="1"/>
    <b v="0"/>
    <s v="food/food trucks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n v="1423801318"/>
    <b v="0"/>
    <n v="3"/>
    <b v="0"/>
    <s v="food/food trucks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n v="1419538560"/>
    <n v="1416600960"/>
    <b v="0"/>
    <n v="38"/>
    <b v="0"/>
    <s v="food/food trucks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n v="1438552800"/>
    <n v="1435876423"/>
    <b v="0"/>
    <n v="52"/>
    <b v="0"/>
    <s v="food/food trucks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n v="1401312808"/>
    <b v="0"/>
    <n v="2"/>
    <b v="0"/>
    <s v="food/food trucks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b v="0"/>
    <s v="food/food truck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s v="USD"/>
    <n v="1411073972"/>
    <n v="1408481972"/>
    <b v="0"/>
    <n v="4"/>
    <b v="0"/>
    <s v="food/food trucks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n v="1488911734"/>
    <b v="0"/>
    <n v="46"/>
    <b v="0"/>
    <s v="theater/spaces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b v="1"/>
    <n v="26"/>
    <b v="0"/>
    <s v="theater/spaces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n v="104"/>
    <x v="3"/>
    <x v="14"/>
    <s v="MXN"/>
    <n v="1490196830"/>
    <n v="1485016430"/>
    <b v="0"/>
    <n v="45"/>
    <b v="0"/>
    <s v="theater/spaces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b v="0"/>
    <s v="theater/spaces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b v="0"/>
    <n v="8"/>
    <b v="0"/>
    <s v="theater/spaces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n v="1410937483"/>
    <b v="1"/>
    <n v="263"/>
    <b v="1"/>
    <s v="theater/spaces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n v="1367088443"/>
    <b v="1"/>
    <n v="394"/>
    <b v="1"/>
    <s v="theater/spaces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n v="1463935526"/>
    <b v="1"/>
    <n v="1049"/>
    <b v="1"/>
    <s v="theater/spaces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n v="1472528141"/>
    <b v="1"/>
    <n v="308"/>
    <b v="1"/>
    <s v="theater/spaces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n v="154"/>
    <x v="0"/>
    <x v="0"/>
    <s v="USD"/>
    <n v="1407549600"/>
    <n v="1404797428"/>
    <b v="1"/>
    <n v="1088"/>
    <b v="1"/>
    <s v="theater/spaces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n v="1400694790"/>
    <b v="1"/>
    <n v="73"/>
    <b v="1"/>
    <s v="theater/spaces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n v="1370568560"/>
    <b v="1"/>
    <n v="143"/>
    <b v="1"/>
    <s v="theater/spaces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n v="1447515684"/>
    <b v="1"/>
    <n v="1420"/>
    <b v="1"/>
    <s v="theater/spaces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n v="116"/>
    <x v="0"/>
    <x v="0"/>
    <s v="USD"/>
    <n v="1476486000"/>
    <n v="1474040596"/>
    <b v="1"/>
    <n v="305"/>
    <b v="1"/>
    <s v="theater/spaces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n v="1453109628"/>
    <b v="1"/>
    <n v="551"/>
    <b v="1"/>
    <s v="theater/spaces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b v="1"/>
    <n v="187"/>
    <b v="1"/>
    <s v="theater/spaces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n v="1414015049"/>
    <b v="1"/>
    <n v="325"/>
    <b v="1"/>
    <s v="theater/spaces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n v="1459865945"/>
    <b v="1"/>
    <n v="148"/>
    <b v="1"/>
    <s v="theater/spaces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n v="1455756294"/>
    <b v="0"/>
    <n v="69"/>
    <b v="1"/>
    <s v="theater/spaces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n v="1478866253"/>
    <n v="1476270653"/>
    <b v="0"/>
    <n v="173"/>
    <b v="1"/>
    <s v="theater/spaces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b v="0"/>
    <n v="269"/>
    <b v="1"/>
    <s v="technology/hardware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n v="1480538053"/>
    <b v="0"/>
    <n v="185"/>
    <b v="1"/>
    <s v="technology/hardware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n v="1414872488"/>
    <b v="0"/>
    <n v="176"/>
    <b v="1"/>
    <s v="technology/hardware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n v="1436860259"/>
    <b v="0"/>
    <n v="1019"/>
    <b v="1"/>
    <s v="technology/hardware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s v="CAD"/>
    <n v="1488390735"/>
    <n v="1484070735"/>
    <b v="0"/>
    <n v="113"/>
    <b v="1"/>
    <s v="technology/hardware"/>
    <x v="2"/>
    <s v="hardware"/>
    <x v="2725"/>
    <d v="2017-03-01T17:52:15"/>
  </r>
  <r>
    <n v="2726"/>
    <s v="Krimston TWO - Dual SIM case for iPhone"/>
    <s v="Krimston TWO: iPhone Dual SIM Case"/>
    <n v="100000"/>
    <n v="105745"/>
    <n v="106"/>
    <x v="0"/>
    <x v="0"/>
    <s v="USD"/>
    <n v="1461333311"/>
    <n v="1458741311"/>
    <b v="0"/>
    <n v="404"/>
    <b v="1"/>
    <s v="technology/hardware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n v="1436804063"/>
    <b v="0"/>
    <n v="707"/>
    <b v="1"/>
    <s v="technology/hardware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n v="1451485434"/>
    <n v="1448461434"/>
    <b v="0"/>
    <n v="392"/>
    <b v="1"/>
    <s v="technology/hardware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n v="1427867197"/>
    <b v="0"/>
    <n v="23"/>
    <b v="1"/>
    <s v="technology/hardware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n v="1363611575"/>
    <b v="0"/>
    <n v="682"/>
    <b v="1"/>
    <s v="technology/hardware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n v="1408624622"/>
    <b v="0"/>
    <n v="37"/>
    <b v="1"/>
    <s v="technology/hardware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n v="1366917828"/>
    <b v="0"/>
    <n v="146"/>
    <b v="1"/>
    <s v="technology/hardware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n v="1423463574"/>
    <b v="0"/>
    <n v="119"/>
    <b v="1"/>
    <s v="technology/hardware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b v="0"/>
    <n v="163"/>
    <b v="1"/>
    <s v="technology/hardware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n v="1360551250"/>
    <b v="0"/>
    <n v="339"/>
    <b v="1"/>
    <s v="technology/hardware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n v="1395676773"/>
    <b v="0"/>
    <n v="58"/>
    <b v="1"/>
    <s v="technology/hardware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n v="1386108087"/>
    <b v="0"/>
    <n v="456"/>
    <b v="1"/>
    <s v="technology/hardware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n v="1473218804"/>
    <b v="0"/>
    <n v="15"/>
    <b v="1"/>
    <s v="technology/hardware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n v="1395436717"/>
    <b v="0"/>
    <n v="191"/>
    <b v="1"/>
    <s v="technology/hardware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n v="1423529152"/>
    <b v="0"/>
    <n v="17"/>
    <b v="1"/>
    <s v="technology/hardware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n v="0"/>
    <x v="2"/>
    <x v="0"/>
    <s v="USD"/>
    <n v="1413770820"/>
    <n v="1412005602"/>
    <b v="0"/>
    <n v="4"/>
    <b v="0"/>
    <s v="publishing/children's books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n v="29"/>
    <x v="2"/>
    <x v="0"/>
    <s v="USD"/>
    <n v="1337102187"/>
    <n v="1335892587"/>
    <b v="0"/>
    <n v="18"/>
    <b v="0"/>
    <s v="publishing/children's books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b v="0"/>
    <s v="publishing/children's book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n v="1327886998"/>
    <b v="0"/>
    <n v="22"/>
    <b v="0"/>
    <s v="publishing/children's books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n v="1337125368"/>
    <b v="0"/>
    <n v="49"/>
    <b v="0"/>
    <s v="publishing/children's books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n v="1409337911"/>
    <n v="1406745911"/>
    <b v="0"/>
    <n v="19"/>
    <b v="0"/>
    <s v="publishing/children's books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b v="0"/>
    <n v="4"/>
    <b v="0"/>
    <s v="publishing/children's books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s v="USD"/>
    <n v="1472835802"/>
    <n v="1470243802"/>
    <b v="0"/>
    <n v="4"/>
    <b v="0"/>
    <s v="publishing/children's books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n v="1"/>
    <x v="2"/>
    <x v="0"/>
    <s v="USD"/>
    <n v="1428171037"/>
    <n v="1425582637"/>
    <b v="0"/>
    <n v="2"/>
    <b v="0"/>
    <s v="publishing/children's books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b v="0"/>
    <s v="publishing/children's book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b v="0"/>
    <s v="publishing/children's book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n v="1320776504"/>
    <b v="0"/>
    <n v="14"/>
    <b v="0"/>
    <s v="publishing/children's books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b v="0"/>
    <n v="8"/>
    <b v="0"/>
    <s v="publishing/children's books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b v="0"/>
    <s v="publishing/children's book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b v="0"/>
    <n v="15"/>
    <b v="0"/>
    <s v="publishing/children's books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n v="1389476201"/>
    <n v="1386884201"/>
    <b v="0"/>
    <n v="33"/>
    <b v="0"/>
    <s v="publishing/children's books"/>
    <x v="3"/>
    <s v="children's books"/>
    <x v="2756"/>
    <d v="2014-01-11T21:36:41"/>
  </r>
  <r>
    <n v="2757"/>
    <s v="C is for Crooked"/>
    <s v="A children's letter book that Lampoons Hillary Clinton"/>
    <n v="1500"/>
    <n v="10"/>
    <n v="1"/>
    <x v="2"/>
    <x v="0"/>
    <s v="USD"/>
    <n v="1470498332"/>
    <n v="1469202332"/>
    <b v="0"/>
    <n v="2"/>
    <b v="0"/>
    <s v="publishing/children's books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n v="1474886183"/>
    <b v="0"/>
    <n v="6"/>
    <b v="0"/>
    <s v="publishing/children's books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s v="AUD"/>
    <n v="1468658866"/>
    <n v="1464943666"/>
    <b v="0"/>
    <n v="2"/>
    <b v="0"/>
    <s v="publishing/children's books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b v="0"/>
    <s v="publishing/children's book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s v="USD"/>
    <n v="1357176693"/>
    <n v="1354584693"/>
    <b v="0"/>
    <n v="4"/>
    <b v="0"/>
    <s v="publishing/children's books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n v="1332114795"/>
    <n v="1326934395"/>
    <b v="0"/>
    <n v="1"/>
    <b v="0"/>
    <s v="publishing/children's books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n v="1365515684"/>
    <b v="0"/>
    <n v="3"/>
    <b v="0"/>
    <s v="publishing/children's books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s v="USD"/>
    <n v="1338404400"/>
    <n v="1335855631"/>
    <b v="0"/>
    <n v="4"/>
    <b v="0"/>
    <s v="publishing/children's books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b v="0"/>
    <s v="publishing/children's book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b v="0"/>
    <n v="4"/>
    <b v="0"/>
    <s v="publishing/children's books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n v="1"/>
    <x v="2"/>
    <x v="5"/>
    <s v="CAD"/>
    <n v="1439766050"/>
    <n v="1434582050"/>
    <b v="0"/>
    <n v="3"/>
    <b v="0"/>
    <s v="publishing/children's books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n v="1330440323"/>
    <b v="0"/>
    <n v="34"/>
    <b v="0"/>
    <s v="publishing/children's books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n v="1397677790"/>
    <b v="0"/>
    <n v="2"/>
    <b v="0"/>
    <s v="publishing/children's books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n v="1395158130"/>
    <n v="1392569730"/>
    <b v="0"/>
    <n v="33"/>
    <b v="0"/>
    <s v="publishing/children's books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b v="0"/>
    <s v="publishing/children's book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b v="0"/>
    <s v="publishing/children's book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n v="1460666721"/>
    <b v="0"/>
    <n v="1"/>
    <b v="0"/>
    <s v="publishing/children's books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n v="1362711728"/>
    <n v="1360119728"/>
    <b v="0"/>
    <n v="13"/>
    <b v="0"/>
    <s v="publishing/children's books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b v="0"/>
    <n v="2"/>
    <b v="0"/>
    <s v="publishing/children's books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n v="1431414476"/>
    <b v="0"/>
    <n v="36"/>
    <b v="0"/>
    <s v="publishing/children's books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n v="1434557004"/>
    <b v="0"/>
    <n v="1"/>
    <b v="0"/>
    <s v="publishing/children's books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n v="1406417306"/>
    <b v="0"/>
    <n v="15"/>
    <b v="0"/>
    <s v="publishing/children's books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n v="1445609021"/>
    <b v="0"/>
    <n v="1"/>
    <b v="0"/>
    <s v="publishing/children's books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b v="0"/>
    <s v="publishing/children's book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n v="1421274954"/>
    <b v="0"/>
    <n v="28"/>
    <b v="1"/>
    <s v="theater/plays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b v="0"/>
    <n v="18"/>
    <b v="1"/>
    <s v="theater/plays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n v="1428583846"/>
    <b v="0"/>
    <n v="61"/>
    <b v="1"/>
    <s v="theater/plays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b v="0"/>
    <n v="108"/>
    <b v="1"/>
    <s v="theater/plays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n v="1467865967"/>
    <b v="0"/>
    <n v="142"/>
    <b v="1"/>
    <s v="theater/plays"/>
    <x v="1"/>
    <s v="plays"/>
    <x v="2785"/>
    <d v="2016-08-05T21:00:00"/>
  </r>
  <r>
    <n v="2786"/>
    <s v="Fierce"/>
    <s v="A heart-melting farce about sex, art and the lovelorn lay-abouts of London-town."/>
    <n v="2500"/>
    <n v="2946"/>
    <n v="118"/>
    <x v="0"/>
    <x v="1"/>
    <s v="GBP"/>
    <n v="1404913180"/>
    <n v="1403703580"/>
    <b v="0"/>
    <n v="74"/>
    <b v="1"/>
    <s v="theater/plays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n v="1403066752"/>
    <b v="0"/>
    <n v="38"/>
    <b v="1"/>
    <s v="theater/plays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n v="1469811043"/>
    <n v="1467219043"/>
    <b v="0"/>
    <n v="20"/>
    <b v="1"/>
    <s v="theater/plays"/>
    <x v="1"/>
    <s v="plays"/>
    <x v="2788"/>
    <d v="2016-07-29T16:50:43"/>
  </r>
  <r>
    <n v="2789"/>
    <s v="The Adventurers Club"/>
    <s v="BNT's Biggest Adventure So Far: Our 2015 full length production!"/>
    <n v="3000"/>
    <n v="3035"/>
    <n v="101"/>
    <x v="0"/>
    <x v="0"/>
    <s v="USD"/>
    <n v="1426132800"/>
    <n v="1424477934"/>
    <b v="0"/>
    <n v="24"/>
    <b v="1"/>
    <s v="theater/plays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n v="1421101903"/>
    <b v="0"/>
    <n v="66"/>
    <b v="1"/>
    <s v="theater/plays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n v="1470778559"/>
    <b v="0"/>
    <n v="28"/>
    <b v="1"/>
    <s v="theater/plays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n v="1435469559"/>
    <b v="0"/>
    <n v="24"/>
    <b v="1"/>
    <s v="theater/plays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n v="1434881005"/>
    <b v="0"/>
    <n v="73"/>
    <b v="1"/>
    <s v="theater/plays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b v="0"/>
    <n v="3"/>
    <b v="1"/>
    <s v="theater/plays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n v="1400675841"/>
    <b v="0"/>
    <n v="20"/>
    <b v="1"/>
    <s v="theater/plays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n v="1401972028"/>
    <b v="0"/>
    <n v="21"/>
    <b v="1"/>
    <s v="theater/plays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n v="1402266840"/>
    <b v="0"/>
    <n v="94"/>
    <b v="1"/>
    <s v="theater/plays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n v="1437063121"/>
    <b v="0"/>
    <n v="139"/>
    <b v="1"/>
    <s v="theater/plays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n v="1463466070"/>
    <b v="0"/>
    <n v="130"/>
    <b v="1"/>
    <s v="theater/plays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b v="0"/>
    <n v="31"/>
    <b v="1"/>
    <s v="theater/plays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n v="133"/>
    <x v="0"/>
    <x v="2"/>
    <s v="AUD"/>
    <n v="1412938800"/>
    <n v="1411019409"/>
    <b v="0"/>
    <n v="13"/>
    <b v="1"/>
    <s v="theater/plays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n v="1436283107"/>
    <b v="0"/>
    <n v="90"/>
    <b v="1"/>
    <s v="theater/plays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b v="0"/>
    <n v="141"/>
    <b v="1"/>
    <s v="theater/plays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b v="0"/>
    <n v="23"/>
    <b v="1"/>
    <s v="theater/plays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b v="0"/>
    <n v="18"/>
    <b v="1"/>
    <s v="theater/plays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n v="1435645490"/>
    <b v="0"/>
    <n v="76"/>
    <b v="1"/>
    <s v="theater/plays"/>
    <x v="1"/>
    <s v="plays"/>
    <x v="2806"/>
    <d v="2015-08-05T11:00:00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b v="0"/>
    <n v="93"/>
    <b v="1"/>
    <s v="theater/plays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n v="1437682735"/>
    <b v="0"/>
    <n v="69"/>
    <b v="1"/>
    <s v="theater/plays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n v="1458647725"/>
    <b v="0"/>
    <n v="21"/>
    <b v="1"/>
    <s v="theater/plays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n v="1398828064"/>
    <b v="0"/>
    <n v="57"/>
    <b v="1"/>
    <s v="theater/plays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n v="1422100503"/>
    <b v="0"/>
    <n v="108"/>
    <b v="1"/>
    <s v="theater/plays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s v="CAD"/>
    <n v="1428292800"/>
    <n v="1424368298"/>
    <b v="0"/>
    <n v="83"/>
    <b v="1"/>
    <s v="theater/plays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n v="1479577761"/>
    <b v="0"/>
    <n v="96"/>
    <b v="1"/>
    <s v="theater/plays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n v="1428572115"/>
    <b v="0"/>
    <n v="64"/>
    <b v="1"/>
    <s v="theater/plays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b v="0"/>
    <n v="14"/>
    <b v="1"/>
    <s v="theater/plays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n v="1435921992"/>
    <b v="0"/>
    <n v="169"/>
    <b v="1"/>
    <s v="theater/plays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b v="0"/>
    <n v="33"/>
    <b v="1"/>
    <s v="theater/plays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b v="0"/>
    <n v="102"/>
    <b v="1"/>
    <s v="theater/plays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n v="1431693409"/>
    <b v="0"/>
    <n v="104"/>
    <b v="1"/>
    <s v="theater/plays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b v="0"/>
    <n v="20"/>
    <b v="1"/>
    <s v="theater/plays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b v="0"/>
    <n v="35"/>
    <b v="1"/>
    <s v="theater/plays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b v="0"/>
    <n v="94"/>
    <b v="1"/>
    <s v="theater/plays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b v="0"/>
    <n v="14"/>
    <b v="1"/>
    <s v="theater/plays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n v="117"/>
    <x v="0"/>
    <x v="0"/>
    <s v="USD"/>
    <n v="1434159780"/>
    <n v="1431412196"/>
    <b v="0"/>
    <n v="15"/>
    <b v="1"/>
    <s v="theater/plays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n v="1446663686"/>
    <b v="0"/>
    <n v="51"/>
    <b v="1"/>
    <s v="theater/plays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n v="1434415812"/>
    <b v="0"/>
    <n v="19"/>
    <b v="1"/>
    <s v="theater/plays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n v="1462379066"/>
    <b v="0"/>
    <n v="23"/>
    <b v="1"/>
    <s v="theater/plays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n v="1441606869"/>
    <b v="0"/>
    <n v="97"/>
    <b v="1"/>
    <s v="theater/plays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n v="1462443918"/>
    <b v="0"/>
    <n v="76"/>
    <b v="1"/>
    <s v="theater/plays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b v="0"/>
    <n v="11"/>
    <b v="1"/>
    <s v="theater/plays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n v="1434484070"/>
    <b v="0"/>
    <n v="52"/>
    <b v="1"/>
    <s v="theater/plays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n v="1414342894"/>
    <b v="0"/>
    <n v="95"/>
    <b v="1"/>
    <s v="theater/plays"/>
    <x v="1"/>
    <s v="plays"/>
    <x v="2832"/>
    <d v="2014-11-23T22:00:00"/>
  </r>
  <r>
    <n v="2833"/>
    <s v="Star Man Rocket Man"/>
    <s v="A new play about exploring outer space"/>
    <n v="2700"/>
    <n v="2923"/>
    <n v="108"/>
    <x v="0"/>
    <x v="0"/>
    <s v="USD"/>
    <n v="1444528800"/>
    <n v="1442804633"/>
    <b v="0"/>
    <n v="35"/>
    <b v="1"/>
    <s v="theater/plays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b v="0"/>
    <n v="21"/>
    <b v="1"/>
    <s v="theater/plays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n v="1446742417"/>
    <b v="0"/>
    <n v="93"/>
    <b v="1"/>
    <s v="theater/plays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n v="1484115418"/>
    <b v="0"/>
    <n v="11"/>
    <b v="1"/>
    <s v="theater/plays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b v="0"/>
    <n v="21"/>
    <b v="1"/>
    <s v="theater/plays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n v="1406039696"/>
    <b v="0"/>
    <n v="54"/>
    <b v="1"/>
    <s v="theater/plays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n v="1406958354"/>
    <b v="0"/>
    <n v="31"/>
    <b v="1"/>
    <s v="theater/plays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b v="0"/>
    <n v="132"/>
    <b v="1"/>
    <s v="theater/plays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b v="0"/>
    <n v="1"/>
    <b v="0"/>
    <s v="theater/plays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b v="0"/>
    <s v="theater/play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b v="0"/>
    <s v="theater/play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s v="EUR"/>
    <n v="1483535180"/>
    <n v="1480943180"/>
    <b v="0"/>
    <n v="1"/>
    <b v="0"/>
    <s v="theater/plays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n v="1433723033"/>
    <n v="1428539033"/>
    <b v="0"/>
    <n v="39"/>
    <b v="0"/>
    <s v="theater/plays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b v="0"/>
    <s v="theater/play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b v="0"/>
    <s v="theater/play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n v="1430321659"/>
    <b v="0"/>
    <n v="3"/>
    <b v="0"/>
    <s v="theater/plays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b v="0"/>
    <n v="1"/>
    <b v="0"/>
    <s v="theater/plays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n v="1409962211"/>
    <n v="1407370211"/>
    <b v="0"/>
    <n v="13"/>
    <b v="0"/>
    <s v="theater/plays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b v="0"/>
    <s v="theater/play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n v="2"/>
    <x v="2"/>
    <x v="0"/>
    <s v="USD"/>
    <n v="1403312703"/>
    <n v="1400720703"/>
    <b v="0"/>
    <n v="6"/>
    <b v="0"/>
    <s v="theater/plays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b v="0"/>
    <s v="theater/play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n v="42"/>
    <x v="2"/>
    <x v="1"/>
    <s v="GBP"/>
    <n v="1431018719"/>
    <n v="1429290719"/>
    <b v="0"/>
    <n v="14"/>
    <b v="0"/>
    <s v="theater/plays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b v="0"/>
    <n v="5"/>
    <b v="0"/>
    <s v="theater/plays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n v="1439069640"/>
    <n v="1433897647"/>
    <b v="0"/>
    <n v="6"/>
    <b v="0"/>
    <s v="theater/plays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n v="1482444295"/>
    <b v="0"/>
    <n v="15"/>
    <b v="0"/>
    <s v="theater/plays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b v="0"/>
    <s v="theater/play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n v="2"/>
    <x v="2"/>
    <x v="2"/>
    <s v="AUD"/>
    <n v="1444984904"/>
    <n v="1439800904"/>
    <b v="0"/>
    <n v="1"/>
    <b v="0"/>
    <s v="theater/plays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n v="1466363576"/>
    <n v="1461179576"/>
    <b v="0"/>
    <n v="9"/>
    <b v="0"/>
    <s v="theater/plays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b v="0"/>
    <n v="3"/>
    <b v="0"/>
    <s v="theater/plays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n v="1401044229"/>
    <b v="0"/>
    <n v="3"/>
    <b v="0"/>
    <s v="theater/plays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b v="0"/>
    <n v="1"/>
    <b v="0"/>
    <s v="theater/plays"/>
    <x v="1"/>
    <s v="plays"/>
    <x v="2863"/>
    <d v="2014-09-09T16:12:03"/>
  </r>
  <r>
    <n v="2864"/>
    <s v="'Haunting Julia' by Alan Ayckbourn"/>
    <s v="Accessible, original theatre for all!"/>
    <n v="2500"/>
    <n v="40"/>
    <n v="2"/>
    <x v="2"/>
    <x v="1"/>
    <s v="GBP"/>
    <n v="1437139080"/>
    <n v="1434552207"/>
    <b v="0"/>
    <n v="3"/>
    <b v="0"/>
    <s v="theater/plays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b v="0"/>
    <s v="theater/play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n v="1476482400"/>
    <n v="1473893721"/>
    <b v="0"/>
    <n v="2"/>
    <b v="0"/>
    <s v="theater/plays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n v="1465533672"/>
    <b v="0"/>
    <n v="10"/>
    <b v="0"/>
    <s v="theater/plays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b v="0"/>
    <n v="60"/>
    <b v="0"/>
    <s v="theater/plays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n v="1468937681"/>
    <n v="1466345681"/>
    <b v="0"/>
    <n v="5"/>
    <b v="0"/>
    <s v="theater/plays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b v="0"/>
    <n v="9"/>
    <b v="0"/>
    <s v="theater/plays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n v="1419183813"/>
    <n v="1417455813"/>
    <b v="0"/>
    <n v="13"/>
    <b v="0"/>
    <s v="theater/plays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b v="0"/>
    <s v="theater/play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n v="1419881831"/>
    <b v="0"/>
    <n v="8"/>
    <b v="0"/>
    <s v="theater/plays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n v="1484684186"/>
    <n v="1482092186"/>
    <b v="0"/>
    <n v="3"/>
    <b v="0"/>
    <s v="theater/plays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b v="0"/>
    <n v="3"/>
    <b v="0"/>
    <s v="theater/plays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b v="0"/>
    <s v="theater/play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n v="1477781724"/>
    <b v="0"/>
    <n v="6"/>
    <b v="0"/>
    <s v="theater/plays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n v="1430750795"/>
    <b v="0"/>
    <n v="4"/>
    <b v="0"/>
    <s v="theater/plays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n v="1450718661"/>
    <b v="0"/>
    <n v="1"/>
    <b v="0"/>
    <s v="theater/plays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n v="1436305452"/>
    <b v="0"/>
    <n v="29"/>
    <b v="0"/>
    <s v="theater/plays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b v="0"/>
    <s v="theater/play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n v="1462112318"/>
    <n v="1459520318"/>
    <b v="0"/>
    <n v="4"/>
    <b v="0"/>
    <s v="theater/plays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n v="1454734740"/>
    <n v="1451684437"/>
    <b v="0"/>
    <n v="5"/>
    <b v="0"/>
    <s v="theater/plays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n v="1415208435"/>
    <b v="0"/>
    <n v="4"/>
    <b v="0"/>
    <s v="theater/plays"/>
    <x v="1"/>
    <s v="plays"/>
    <x v="2884"/>
    <d v="2014-12-05T17:27:15"/>
  </r>
  <r>
    <n v="2885"/>
    <s v="The Wedding"/>
    <s v="An historic and proud work of Polish nationalistic literature performed on stage."/>
    <n v="400"/>
    <n v="130"/>
    <n v="33"/>
    <x v="2"/>
    <x v="0"/>
    <s v="USD"/>
    <n v="1426294201"/>
    <n v="1423705801"/>
    <b v="0"/>
    <n v="5"/>
    <b v="0"/>
    <s v="theater/plays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b v="0"/>
    <n v="1"/>
    <b v="0"/>
    <s v="theater/plays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n v="1418379324"/>
    <b v="0"/>
    <n v="1"/>
    <b v="0"/>
    <s v="theater/plays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b v="0"/>
    <s v="theater/play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s v="USD"/>
    <n v="1409344985"/>
    <n v="1406752985"/>
    <b v="0"/>
    <n v="14"/>
    <b v="0"/>
    <s v="theater/plays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n v="1407553200"/>
    <n v="1405100992"/>
    <b v="0"/>
    <n v="3"/>
    <b v="0"/>
    <s v="theater/plays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n v="1460751128"/>
    <n v="1455570728"/>
    <b v="0"/>
    <n v="10"/>
    <b v="0"/>
    <s v="theater/plays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s v="USD"/>
    <n v="1409000400"/>
    <n v="1408381704"/>
    <b v="0"/>
    <n v="17"/>
    <b v="0"/>
    <s v="theater/plays"/>
    <x v="1"/>
    <s v="plays"/>
    <x v="2892"/>
    <d v="2014-08-25T21:00:00"/>
  </r>
  <r>
    <n v="2893"/>
    <s v="REDISCOVERING KIA THE PLAY"/>
    <s v="Fundraising for REDISCOVERING KIA THE PLAY"/>
    <n v="5000"/>
    <n v="25"/>
    <n v="1"/>
    <x v="2"/>
    <x v="0"/>
    <s v="USD"/>
    <n v="1420768800"/>
    <n v="1415644395"/>
    <b v="0"/>
    <n v="2"/>
    <b v="0"/>
    <s v="theater/plays"/>
    <x v="1"/>
    <s v="plays"/>
    <x v="2893"/>
    <d v="2015-01-09T02:00:00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b v="0"/>
    <s v="theater/play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n v="1403470800"/>
    <n v="1403356792"/>
    <b v="0"/>
    <n v="4"/>
    <b v="0"/>
    <s v="theater/plays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n v="1481522400"/>
    <n v="1480283321"/>
    <b v="0"/>
    <n v="12"/>
    <b v="0"/>
    <s v="theater/plays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n v="1441985458"/>
    <b v="0"/>
    <n v="3"/>
    <b v="0"/>
    <s v="theater/plays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n v="1446307053"/>
    <n v="1443715053"/>
    <b v="0"/>
    <n v="12"/>
    <b v="0"/>
    <s v="theater/plays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b v="0"/>
    <s v="theater/play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n v="1404970632"/>
    <b v="0"/>
    <n v="7"/>
    <b v="0"/>
    <s v="theater/plays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n v="1423345339"/>
    <n v="1418161339"/>
    <b v="0"/>
    <n v="2"/>
    <b v="0"/>
    <s v="theater/plays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b v="0"/>
    <n v="1"/>
    <b v="0"/>
    <s v="theater/plays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n v="1441771218"/>
    <n v="1436587218"/>
    <b v="0"/>
    <n v="4"/>
    <b v="0"/>
    <s v="theater/plays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b v="0"/>
    <n v="4"/>
    <b v="0"/>
    <s v="theater/plays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n v="1473211313"/>
    <n v="1472001713"/>
    <b v="0"/>
    <n v="17"/>
    <b v="0"/>
    <s v="theater/plays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n v="1438390800"/>
    <n v="1436888066"/>
    <b v="0"/>
    <n v="7"/>
    <b v="0"/>
    <s v="theater/plays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n v="1458075837"/>
    <b v="0"/>
    <n v="2"/>
    <b v="0"/>
    <s v="theater/plays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n v="1462815219"/>
    <b v="0"/>
    <n v="5"/>
    <b v="0"/>
    <s v="theater/plays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b v="0"/>
    <n v="1"/>
    <b v="0"/>
    <s v="theater/plays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b v="0"/>
    <n v="1"/>
    <b v="0"/>
    <s v="theater/plays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n v="1431973626"/>
    <b v="0"/>
    <n v="14"/>
    <b v="0"/>
    <s v="theater/plays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s v="USD"/>
    <n v="1452827374"/>
    <n v="1450235374"/>
    <b v="0"/>
    <n v="26"/>
    <b v="0"/>
    <s v="theater/plays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b v="0"/>
    <n v="2"/>
    <b v="0"/>
    <s v="theater/plays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b v="0"/>
    <n v="1"/>
    <b v="0"/>
    <s v="theater/plays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n v="1458117190"/>
    <n v="1455528790"/>
    <b v="0"/>
    <n v="3"/>
    <b v="0"/>
    <s v="theater/plays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s v="GBP"/>
    <n v="1400498789"/>
    <n v="1398511589"/>
    <b v="0"/>
    <n v="7"/>
    <b v="0"/>
    <s v="theater/plays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n v="1442381847"/>
    <n v="1440826647"/>
    <b v="0"/>
    <n v="9"/>
    <b v="0"/>
    <s v="theater/plays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n v="1446131207"/>
    <n v="1443712007"/>
    <b v="0"/>
    <n v="20"/>
    <b v="0"/>
    <s v="theater/plays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n v="9"/>
    <x v="2"/>
    <x v="0"/>
    <s v="USD"/>
    <n v="1407250329"/>
    <n v="1404658329"/>
    <b v="0"/>
    <n v="6"/>
    <b v="0"/>
    <s v="theater/plays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n v="1424718070"/>
    <b v="0"/>
    <n v="13"/>
    <b v="0"/>
    <s v="theater/plays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b v="0"/>
    <n v="3"/>
    <b v="1"/>
    <s v="theater/musical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b v="0"/>
    <n v="6"/>
    <b v="1"/>
    <s v="theater/musical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b v="0"/>
    <n v="10"/>
    <b v="1"/>
    <s v="theater/musical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n v="1428585710"/>
    <b v="0"/>
    <n v="147"/>
    <b v="1"/>
    <s v="theater/musical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n v="1407852068"/>
    <b v="0"/>
    <n v="199"/>
    <b v="1"/>
    <s v="theater/musical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b v="0"/>
    <n v="50"/>
    <b v="1"/>
    <s v="theater/musical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n v="1402934629"/>
    <b v="0"/>
    <n v="21"/>
    <b v="1"/>
    <s v="theater/musical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b v="0"/>
    <n v="24"/>
    <b v="1"/>
    <s v="theater/musical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n v="1398432758"/>
    <b v="0"/>
    <n v="32"/>
    <b v="1"/>
    <s v="theater/musical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n v="1428415264"/>
    <b v="0"/>
    <n v="62"/>
    <b v="1"/>
    <s v="theater/musical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b v="0"/>
    <n v="9"/>
    <b v="1"/>
    <s v="theater/musical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s v="AUD"/>
    <n v="1424516400"/>
    <n v="1421812637"/>
    <b v="0"/>
    <n v="38"/>
    <b v="1"/>
    <s v="theater/musical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n v="1462489053"/>
    <b v="0"/>
    <n v="54"/>
    <b v="1"/>
    <s v="theater/musical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b v="0"/>
    <n v="37"/>
    <b v="1"/>
    <s v="theater/musical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n v="1467468008"/>
    <b v="0"/>
    <n v="39"/>
    <b v="1"/>
    <s v="theater/musical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b v="0"/>
    <n v="34"/>
    <b v="1"/>
    <s v="theater/musical"/>
    <x v="1"/>
    <s v="musical"/>
    <x v="2936"/>
    <d v="2014-10-13T04:59:00"/>
  </r>
  <r>
    <n v="2937"/>
    <s v="UCAS"/>
    <s v="UCAS is a new British musical premiering at the Edinburgh Fringe Festival 2014."/>
    <n v="1500"/>
    <n v="2000"/>
    <n v="133"/>
    <x v="0"/>
    <x v="1"/>
    <s v="GBP"/>
    <n v="1405249113"/>
    <n v="1402657113"/>
    <b v="0"/>
    <n v="55"/>
    <b v="1"/>
    <s v="theater/musical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n v="1420044814"/>
    <b v="0"/>
    <n v="32"/>
    <b v="1"/>
    <s v="theater/musical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n v="1406316312"/>
    <b v="0"/>
    <n v="25"/>
    <b v="1"/>
    <s v="theater/musical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n v="1418150018"/>
    <b v="0"/>
    <n v="33"/>
    <b v="1"/>
    <s v="theater/musical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b v="0"/>
    <n v="1"/>
    <b v="0"/>
    <s v="theater/spaces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n v="1448565459"/>
    <b v="0"/>
    <n v="202"/>
    <b v="0"/>
    <s v="theater/spaces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b v="0"/>
    <s v="theater/space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b v="0"/>
    <n v="1"/>
    <b v="0"/>
    <s v="theater/spaces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b v="0"/>
    <s v="theater/space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n v="1468673092"/>
    <b v="0"/>
    <n v="2"/>
    <b v="0"/>
    <s v="theater/spaces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n v="1480007460"/>
    <n v="1475760567"/>
    <b v="0"/>
    <n v="13"/>
    <b v="0"/>
    <s v="theater/spaces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b v="0"/>
    <n v="9"/>
    <b v="0"/>
    <s v="theater/spaces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n v="1447965917"/>
    <n v="1445370317"/>
    <b v="0"/>
    <n v="2"/>
    <b v="0"/>
    <s v="theater/spaces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b v="0"/>
    <s v="theater/space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n v="1408648573"/>
    <b v="0"/>
    <n v="58"/>
    <b v="0"/>
    <s v="theater/spaces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b v="0"/>
    <n v="8"/>
    <b v="0"/>
    <s v="theater/spaces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n v="1441738821"/>
    <b v="0"/>
    <n v="3"/>
    <b v="0"/>
    <s v="theater/spaces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b v="0"/>
    <s v="theater/space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n v="1431884849"/>
    <b v="0"/>
    <n v="11"/>
    <b v="0"/>
    <s v="theater/spaces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n v="1459810850"/>
    <b v="0"/>
    <n v="20"/>
    <b v="0"/>
    <s v="theater/spaces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n v="1422317772"/>
    <b v="0"/>
    <n v="3"/>
    <b v="0"/>
    <s v="theater/spaces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b v="0"/>
    <s v="theater/space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b v="0"/>
    <s v="theater/space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b v="0"/>
    <s v="theater/space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n v="1424927159"/>
    <b v="0"/>
    <n v="108"/>
    <b v="1"/>
    <s v="theater/plays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n v="1422769906"/>
    <b v="0"/>
    <n v="20"/>
    <b v="1"/>
    <s v="theater/plays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n v="1433243824"/>
    <b v="0"/>
    <n v="98"/>
    <b v="1"/>
    <s v="theater/plays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n v="1404769819"/>
    <b v="0"/>
    <n v="196"/>
    <b v="1"/>
    <s v="theater/plays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b v="0"/>
    <n v="39"/>
    <b v="1"/>
    <s v="theater/plays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n v="1439833412"/>
    <b v="0"/>
    <n v="128"/>
    <b v="1"/>
    <s v="theater/plays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n v="1423284292"/>
    <b v="0"/>
    <n v="71"/>
    <b v="1"/>
    <s v="theater/plays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b v="0"/>
    <n v="47"/>
    <b v="1"/>
    <s v="theater/plays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n v="1428087153"/>
    <b v="0"/>
    <n v="17"/>
    <b v="1"/>
    <s v="theater/plays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b v="0"/>
    <n v="91"/>
    <b v="1"/>
    <s v="theater/plays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n v="1406908078"/>
    <b v="0"/>
    <n v="43"/>
    <b v="1"/>
    <s v="theater/plays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n v="1479609520"/>
    <b v="0"/>
    <n v="17"/>
    <b v="1"/>
    <s v="theater/plays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n v="1449171508"/>
    <b v="0"/>
    <n v="33"/>
    <b v="1"/>
    <s v="theater/plays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b v="0"/>
    <n v="87"/>
    <b v="1"/>
    <s v="theater/plays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n v="1414599886"/>
    <b v="0"/>
    <n v="113"/>
    <b v="1"/>
    <s v="theater/plays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n v="1457870400"/>
    <n v="1456421530"/>
    <b v="0"/>
    <n v="14"/>
    <b v="1"/>
    <s v="theater/plays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n v="1421960934"/>
    <b v="0"/>
    <n v="30"/>
    <b v="1"/>
    <s v="theater/plays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n v="1412954547"/>
    <b v="0"/>
    <n v="16"/>
    <b v="1"/>
    <s v="theater/plays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n v="1419104823"/>
    <b v="0"/>
    <n v="46"/>
    <b v="1"/>
    <s v="theater/plays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n v="1438639130"/>
    <b v="0"/>
    <n v="24"/>
    <b v="1"/>
    <s v="theater/plays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n v="1439126756"/>
    <b v="1"/>
    <n v="97"/>
    <b v="1"/>
    <s v="theater/spaces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n v="1452616143"/>
    <b v="1"/>
    <n v="59"/>
    <b v="1"/>
    <s v="theater/spaces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n v="1410534636"/>
    <b v="1"/>
    <n v="1095"/>
    <b v="1"/>
    <s v="theater/spaces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n v="1469428881"/>
    <b v="1"/>
    <n v="218"/>
    <b v="1"/>
    <s v="theater/spaces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n v="1476228128"/>
    <b v="0"/>
    <n v="111"/>
    <b v="1"/>
    <s v="theater/spaces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n v="1456920006"/>
    <b v="0"/>
    <n v="56"/>
    <b v="1"/>
    <s v="theater/spaces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n v="1473837751"/>
    <b v="0"/>
    <n v="265"/>
    <b v="1"/>
    <s v="theater/spaces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b v="0"/>
    <n v="28"/>
    <b v="1"/>
    <s v="theater/spaces"/>
    <x v="1"/>
    <s v="spaces"/>
    <x v="2988"/>
    <d v="2016-06-20T08:41:21"/>
  </r>
  <r>
    <n v="2989"/>
    <s v="Let's Light Up The Gem!"/>
    <s v="Bring the movies back to Bethel, Maine."/>
    <n v="20000"/>
    <n v="35307"/>
    <n v="177"/>
    <x v="0"/>
    <x v="0"/>
    <s v="USD"/>
    <n v="1450673940"/>
    <n v="1448756962"/>
    <b v="0"/>
    <n v="364"/>
    <b v="1"/>
    <s v="theater/spaces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b v="0"/>
    <n v="27"/>
    <b v="1"/>
    <s v="theater/spaces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n v="1483646730"/>
    <b v="0"/>
    <n v="93"/>
    <b v="1"/>
    <s v="theater/spaces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n v="1473445510"/>
    <b v="0"/>
    <n v="64"/>
    <b v="1"/>
    <s v="theater/spaces"/>
    <x v="1"/>
    <s v="spaces"/>
    <x v="2992"/>
    <d v="2016-10-09T18:25:10"/>
  </r>
  <r>
    <n v="2993"/>
    <s v="TRUE WEST: Think, Dog! Productions"/>
    <s v="Help us build the Kitchen from Hell!"/>
    <n v="1000"/>
    <n v="1003"/>
    <n v="100"/>
    <x v="0"/>
    <x v="0"/>
    <s v="USD"/>
    <n v="1455998867"/>
    <n v="1453406867"/>
    <b v="0"/>
    <n v="22"/>
    <b v="1"/>
    <s v="theater/spaces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n v="1409743772"/>
    <b v="0"/>
    <n v="59"/>
    <b v="1"/>
    <s v="theater/spaces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b v="0"/>
    <n v="249"/>
    <b v="1"/>
    <s v="theater/spaces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n v="1427493240"/>
    <b v="0"/>
    <n v="392"/>
    <b v="1"/>
    <s v="theater/spaces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n v="1486661793"/>
    <b v="0"/>
    <n v="115"/>
    <b v="1"/>
    <s v="theater/spaces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b v="0"/>
    <n v="433"/>
    <b v="1"/>
    <s v="theater/spaces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n v="1487094360"/>
    <b v="0"/>
    <n v="20"/>
    <b v="1"/>
    <s v="theater/spaces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b v="0"/>
    <n v="8"/>
    <b v="1"/>
    <s v="theater/spaces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n v="1465853382"/>
    <b v="0"/>
    <n v="175"/>
    <b v="1"/>
    <s v="theater/spaces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n v="1353960252"/>
    <b v="0"/>
    <n v="104"/>
    <b v="1"/>
    <s v="theater/spaces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n v="1454098976"/>
    <b v="0"/>
    <n v="17"/>
    <b v="1"/>
    <s v="theater/spaces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n v="1413493724"/>
    <b v="0"/>
    <n v="277"/>
    <b v="1"/>
    <s v="theater/spaces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n v="1410019905"/>
    <b v="0"/>
    <n v="118"/>
    <b v="1"/>
    <s v="theater/spaces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n v="108"/>
    <x v="0"/>
    <x v="5"/>
    <s v="CAD"/>
    <n v="1418580591"/>
    <n v="1415988591"/>
    <b v="0"/>
    <n v="97"/>
    <b v="1"/>
    <s v="theater/spaces"/>
    <x v="1"/>
    <s v="spaces"/>
    <x v="3006"/>
    <d v="2014-12-14T18:09:51"/>
  </r>
  <r>
    <n v="3007"/>
    <s v="Bethlem"/>
    <s v="Consuite for 2015 CoreCon.  An adventure into insanity."/>
    <n v="600"/>
    <n v="1080"/>
    <n v="180"/>
    <x v="0"/>
    <x v="0"/>
    <s v="USD"/>
    <n v="1429938683"/>
    <n v="1428124283"/>
    <b v="0"/>
    <n v="20"/>
    <b v="1"/>
    <s v="theater/spaces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n v="1450760719"/>
    <b v="0"/>
    <n v="26"/>
    <b v="1"/>
    <s v="theater/spaces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n v="1414417240"/>
    <b v="0"/>
    <n v="128"/>
    <b v="1"/>
    <s v="theater/spaces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b v="0"/>
    <n v="15"/>
    <b v="1"/>
    <s v="theater/spaces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s v="EUR"/>
    <n v="1450911540"/>
    <n v="1448536516"/>
    <b v="0"/>
    <n v="25"/>
    <b v="1"/>
    <s v="theater/spaces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n v="1421772730"/>
    <b v="0"/>
    <n v="55"/>
    <b v="1"/>
    <s v="theater/spaces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b v="0"/>
    <n v="107"/>
    <b v="1"/>
    <s v="theater/spaces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n v="1412737080"/>
    <b v="0"/>
    <n v="557"/>
    <b v="1"/>
    <s v="theater/spaces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n v="1401125238"/>
    <b v="0"/>
    <n v="40"/>
    <b v="1"/>
    <s v="theater/spaces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n v="1400504952"/>
    <b v="0"/>
    <n v="36"/>
    <b v="1"/>
    <s v="theater/spaces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n v="1405974243"/>
    <b v="0"/>
    <n v="159"/>
    <b v="1"/>
    <s v="theater/spaces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s v="EUR"/>
    <n v="1437429600"/>
    <n v="1433747376"/>
    <b v="0"/>
    <n v="41"/>
    <b v="1"/>
    <s v="theater/spaces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n v="1398801620"/>
    <b v="0"/>
    <n v="226"/>
    <b v="1"/>
    <s v="theater/spaces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n v="1434399533"/>
    <b v="0"/>
    <n v="30"/>
    <b v="1"/>
    <s v="theater/spaces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b v="0"/>
    <n v="103"/>
    <b v="1"/>
    <s v="theater/spaces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n v="1468450409"/>
    <b v="0"/>
    <n v="62"/>
    <b v="1"/>
    <s v="theater/spaces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b v="0"/>
    <n v="6"/>
    <b v="1"/>
    <s v="theater/spaces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n v="1346975475"/>
    <b v="0"/>
    <n v="182"/>
    <b v="1"/>
    <s v="theater/spaces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n v="1399032813"/>
    <b v="0"/>
    <n v="145"/>
    <b v="1"/>
    <s v="theater/spaces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n v="1487329292"/>
    <b v="0"/>
    <n v="25"/>
    <b v="1"/>
    <s v="theater/spaces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n v="1424278451"/>
    <b v="0"/>
    <n v="320"/>
    <b v="1"/>
    <s v="theater/spaces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b v="0"/>
    <n v="99"/>
    <b v="1"/>
    <s v="theater/spaces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n v="1413824447"/>
    <b v="0"/>
    <n v="348"/>
    <b v="1"/>
    <s v="theater/spaces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n v="1439834171"/>
    <b v="0"/>
    <n v="41"/>
    <b v="1"/>
    <s v="theater/spaces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b v="0"/>
    <n v="29"/>
    <b v="1"/>
    <s v="theater/spaces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n v="1439341459"/>
    <b v="0"/>
    <n v="25"/>
    <b v="1"/>
    <s v="theater/spaces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n v="1468895925"/>
    <b v="0"/>
    <n v="23"/>
    <b v="1"/>
    <s v="theater/spaces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n v="1475326255"/>
    <b v="0"/>
    <n v="1260"/>
    <b v="1"/>
    <s v="theater/spaces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n v="109"/>
    <x v="0"/>
    <x v="0"/>
    <s v="USD"/>
    <n v="1367674009"/>
    <n v="1365082009"/>
    <b v="0"/>
    <n v="307"/>
    <b v="1"/>
    <s v="theater/spaces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n v="1373568644"/>
    <b v="0"/>
    <n v="329"/>
    <b v="1"/>
    <s v="theater/spaces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n v="1279574773"/>
    <b v="0"/>
    <n v="32"/>
    <b v="1"/>
    <s v="theater/spaces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n v="1451887397"/>
    <b v="0"/>
    <n v="27"/>
    <b v="1"/>
    <s v="theater/spaces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n v="1386011038"/>
    <b v="0"/>
    <n v="236"/>
    <b v="1"/>
    <s v="theater/spaces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n v="1434999621"/>
    <b v="0"/>
    <n v="42"/>
    <b v="1"/>
    <s v="theater/spaces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n v="110"/>
    <x v="0"/>
    <x v="0"/>
    <s v="USD"/>
    <n v="1453323048"/>
    <n v="1450731048"/>
    <b v="0"/>
    <n v="95"/>
    <b v="1"/>
    <s v="theater/spaces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b v="0"/>
    <n v="37"/>
    <b v="1"/>
    <s v="theater/spaces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b v="0"/>
    <n v="128"/>
    <b v="1"/>
    <s v="theater/spaces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n v="1453137998"/>
    <b v="0"/>
    <n v="156"/>
    <b v="1"/>
    <s v="theater/spaces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n v="1406087055"/>
    <b v="0"/>
    <n v="64"/>
    <b v="1"/>
    <s v="theater/spaces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n v="1407784586"/>
    <b v="0"/>
    <n v="58"/>
    <b v="1"/>
    <s v="theater/spaces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b v="0"/>
    <n v="20"/>
    <b v="1"/>
    <s v="theater/spaces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n v="1417556262"/>
    <b v="0"/>
    <n v="47"/>
    <b v="1"/>
    <s v="theater/spaces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n v="1431649255"/>
    <b v="0"/>
    <n v="54"/>
    <b v="1"/>
    <s v="theater/spaces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b v="0"/>
    <n v="9"/>
    <b v="1"/>
    <s v="theater/spaces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n v="1483955945"/>
    <b v="1"/>
    <n v="35"/>
    <b v="0"/>
    <s v="theater/spaces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n v="1430237094"/>
    <b v="0"/>
    <n v="2"/>
    <b v="0"/>
    <s v="theater/spaces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n v="1407781013"/>
    <b v="0"/>
    <n v="3"/>
    <b v="0"/>
    <s v="theater/spaces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b v="0"/>
    <s v="theater/space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b v="0"/>
    <n v="1"/>
    <b v="0"/>
    <s v="theater/spaces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b v="0"/>
    <s v="theater/space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b v="0"/>
    <s v="theater/space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b v="0"/>
    <n v="3"/>
    <b v="0"/>
    <s v="theater/spaces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b v="0"/>
    <n v="11"/>
    <b v="0"/>
    <s v="theater/spaces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n v="1440830134"/>
    <b v="0"/>
    <n v="6"/>
    <b v="0"/>
    <s v="theater/spaces"/>
    <x v="1"/>
    <s v="spaces"/>
    <x v="3060"/>
    <d v="2015-09-28T06:35:34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b v="0"/>
    <s v="theater/space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n v="1443636000"/>
    <n v="1441111892"/>
    <b v="0"/>
    <n v="67"/>
    <b v="0"/>
    <s v="theater/spaces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n v="20"/>
    <x v="2"/>
    <x v="0"/>
    <s v="USD"/>
    <n v="1477174138"/>
    <n v="1474150138"/>
    <b v="0"/>
    <n v="23"/>
    <b v="0"/>
    <s v="theater/spaces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n v="11"/>
    <x v="2"/>
    <x v="0"/>
    <s v="USD"/>
    <n v="1448175540"/>
    <n v="1445483246"/>
    <b v="0"/>
    <n v="72"/>
    <b v="0"/>
    <s v="theater/spaces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b v="0"/>
    <n v="2"/>
    <b v="0"/>
    <s v="theater/spaces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b v="0"/>
    <n v="15"/>
    <b v="0"/>
    <s v="theater/spaces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n v="1439245879"/>
    <b v="0"/>
    <n v="1"/>
    <b v="0"/>
    <s v="theater/spaces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n v="1442421352"/>
    <b v="0"/>
    <n v="2"/>
    <b v="0"/>
    <s v="theater/spaces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n v="1415995234"/>
    <b v="0"/>
    <n v="7"/>
    <b v="0"/>
    <s v="theater/spaces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n v="1481132169"/>
    <n v="1479317769"/>
    <b v="0"/>
    <n v="16"/>
    <b v="0"/>
    <s v="theater/spaces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s v="USD"/>
    <n v="1429595940"/>
    <n v="1428082481"/>
    <b v="0"/>
    <n v="117"/>
    <b v="0"/>
    <s v="theater/spaces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b v="0"/>
    <n v="2"/>
    <b v="0"/>
    <s v="theater/spaces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b v="0"/>
    <n v="7"/>
    <b v="0"/>
    <s v="theater/spaces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n v="1455025359"/>
    <b v="0"/>
    <n v="3"/>
    <b v="0"/>
    <s v="theater/spaces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s v="USD"/>
    <n v="1471573640"/>
    <n v="1467253640"/>
    <b v="0"/>
    <n v="20"/>
    <b v="0"/>
    <s v="theater/spaces"/>
    <x v="1"/>
    <s v="spaces"/>
    <x v="3075"/>
    <d v="2016-08-19T02:27:20"/>
  </r>
  <r>
    <n v="3076"/>
    <s v="10,000 Hours"/>
    <s v="Helping female comedians get in their 10,000 Hours of practice!"/>
    <n v="10000"/>
    <n v="1506"/>
    <n v="15"/>
    <x v="2"/>
    <x v="0"/>
    <s v="USD"/>
    <n v="1444405123"/>
    <n v="1439221123"/>
    <b v="0"/>
    <n v="50"/>
    <b v="0"/>
    <s v="theater/spaces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n v="1485903478"/>
    <b v="0"/>
    <n v="2"/>
    <b v="0"/>
    <s v="theater/spaces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n v="1422328795"/>
    <b v="0"/>
    <n v="3"/>
    <b v="0"/>
    <s v="theater/spaces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n v="1424452035"/>
    <b v="0"/>
    <n v="27"/>
    <b v="0"/>
    <s v="theater/spaces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b v="0"/>
    <n v="7"/>
    <b v="0"/>
    <s v="theater/spaces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n v="1440130891"/>
    <b v="0"/>
    <n v="5"/>
    <b v="0"/>
    <s v="theater/spaces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b v="0"/>
    <s v="theater/space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n v="1406986278"/>
    <b v="0"/>
    <n v="3"/>
    <b v="0"/>
    <s v="theater/spaces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n v="1428340931"/>
    <b v="0"/>
    <n v="6"/>
    <b v="0"/>
    <s v="theater/spaces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n v="1443561159"/>
    <n v="1440969159"/>
    <b v="0"/>
    <n v="9"/>
    <b v="0"/>
    <s v="theater/spaces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n v="1434643559"/>
    <b v="0"/>
    <n v="3"/>
    <b v="0"/>
    <s v="theater/spaces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n v="1477107390"/>
    <b v="0"/>
    <n v="2"/>
    <b v="0"/>
    <s v="theater/spaces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n v="1418046247"/>
    <b v="0"/>
    <n v="3"/>
    <b v="0"/>
    <s v="theater/spaces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n v="1468029540"/>
    <n v="1465304483"/>
    <b v="0"/>
    <n v="45"/>
    <b v="0"/>
    <s v="theater/spaces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n v="1425325145"/>
    <b v="0"/>
    <n v="9"/>
    <b v="0"/>
    <s v="theater/spaces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n v="1471214743"/>
    <n v="1468622743"/>
    <b v="0"/>
    <n v="9"/>
    <b v="0"/>
    <s v="theater/spaces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n v="1444946400"/>
    <n v="1441723912"/>
    <b v="0"/>
    <n v="21"/>
    <b v="0"/>
    <s v="theater/spaces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s v="CAD"/>
    <n v="1401595140"/>
    <n v="1398980941"/>
    <b v="0"/>
    <n v="17"/>
    <b v="0"/>
    <s v="theater/spaces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b v="0"/>
    <n v="1"/>
    <b v="0"/>
    <s v="theater/spaces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n v="1464827780"/>
    <b v="0"/>
    <n v="1"/>
    <b v="0"/>
    <s v="theater/spaces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b v="0"/>
    <n v="14"/>
    <b v="0"/>
    <s v="theater/spaces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n v="1475848800"/>
    <n v="1474027501"/>
    <b v="0"/>
    <n v="42"/>
    <b v="0"/>
    <s v="theater/spaces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n v="1454890620"/>
    <n v="1450724449"/>
    <b v="0"/>
    <n v="27"/>
    <b v="0"/>
    <s v="theater/spaces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n v="1452659591"/>
    <b v="0"/>
    <n v="5"/>
    <b v="0"/>
    <s v="theater/spaces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n v="1413816975"/>
    <n v="1411224975"/>
    <b v="0"/>
    <n v="13"/>
    <b v="0"/>
    <s v="theater/spaces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b v="0"/>
    <n v="12"/>
    <b v="0"/>
    <s v="theater/spaces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n v="1467619818"/>
    <b v="0"/>
    <n v="90"/>
    <b v="0"/>
    <s v="theater/spaces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n v="1428896706"/>
    <b v="0"/>
    <n v="2"/>
    <b v="0"/>
    <s v="theater/spaces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s v="AUD"/>
    <n v="1422928800"/>
    <n v="1420235311"/>
    <b v="0"/>
    <n v="5"/>
    <b v="0"/>
    <s v="theater/spaces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n v="1413694800"/>
    <n v="1408986916"/>
    <b v="0"/>
    <n v="31"/>
    <b v="0"/>
    <s v="theater/spaces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n v="1442440800"/>
    <n v="1440497876"/>
    <b v="0"/>
    <n v="4"/>
    <b v="0"/>
    <s v="theater/spaces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s v="USD"/>
    <n v="1431372751"/>
    <n v="1430767951"/>
    <b v="0"/>
    <n v="29"/>
    <b v="0"/>
    <s v="theater/spaces"/>
    <x v="1"/>
    <s v="spaces"/>
    <x v="3107"/>
    <d v="2015-05-11T19:32:31"/>
  </r>
  <r>
    <n v="3108"/>
    <s v="Funding a home for our Children's Theater"/>
    <s v="We need a permanent home for the theater!"/>
    <n v="50000"/>
    <n v="26"/>
    <n v="0"/>
    <x v="2"/>
    <x v="0"/>
    <s v="USD"/>
    <n v="1430234394"/>
    <n v="1425053994"/>
    <b v="0"/>
    <n v="2"/>
    <b v="0"/>
    <s v="theater/spaces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b v="0"/>
    <n v="114"/>
    <b v="0"/>
    <s v="theater/spaces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b v="0"/>
    <n v="1"/>
    <b v="0"/>
    <s v="theater/spaces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s v="USD"/>
    <n v="1412432220"/>
    <n v="1409753820"/>
    <b v="0"/>
    <n v="76"/>
    <b v="0"/>
    <s v="theater/spaces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n v="1472784934"/>
    <b v="0"/>
    <n v="9"/>
    <b v="0"/>
    <s v="theater/spaces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n v="1429291982"/>
    <n v="1426699982"/>
    <b v="0"/>
    <n v="37"/>
    <b v="0"/>
    <s v="theater/spaces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b v="0"/>
    <s v="theater/space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b v="0"/>
    <n v="1"/>
    <b v="0"/>
    <s v="theater/spaces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n v="57"/>
    <x v="2"/>
    <x v="0"/>
    <s v="USD"/>
    <n v="1427890925"/>
    <n v="1426681325"/>
    <b v="0"/>
    <n v="10"/>
    <b v="0"/>
    <s v="theater/spaces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n v="1463648360"/>
    <b v="0"/>
    <n v="1"/>
    <b v="0"/>
    <s v="theater/spaces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n v="1465832123"/>
    <b v="0"/>
    <n v="2"/>
    <b v="0"/>
    <s v="theater/spaces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n v="1424826332"/>
    <b v="0"/>
    <n v="1"/>
    <b v="0"/>
    <s v="theater/spaces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b v="0"/>
    <n v="10"/>
    <b v="0"/>
    <s v="theater/spaces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s v="CAD"/>
    <n v="1411748335"/>
    <n v="1406564335"/>
    <b v="0"/>
    <n v="1"/>
    <b v="0"/>
    <s v="theater/spaces"/>
    <x v="1"/>
    <s v="spaces"/>
    <x v="3121"/>
    <d v="2014-09-26T16:18:55"/>
  </r>
  <r>
    <n v="3122"/>
    <s v="be back soon (Canceled)"/>
    <s v="cancelled until further notice"/>
    <n v="199"/>
    <n v="116"/>
    <n v="58"/>
    <x v="1"/>
    <x v="0"/>
    <s v="USD"/>
    <n v="1478733732"/>
    <n v="1478298132"/>
    <b v="0"/>
    <n v="2"/>
    <b v="0"/>
    <s v="theater/spaces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n v="1465516198"/>
    <b v="0"/>
    <n v="348"/>
    <b v="0"/>
    <s v="theater/spaces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b v="0"/>
    <n v="4"/>
    <b v="0"/>
    <s v="theater/spaces"/>
    <x v="1"/>
    <s v="spaces"/>
    <x v="3124"/>
    <d v="2015-02-02T18:43:21"/>
  </r>
  <r>
    <n v="3125"/>
    <s v="N/A (Canceled)"/>
    <s v="N/A"/>
    <n v="1500000"/>
    <n v="0"/>
    <n v="0"/>
    <x v="1"/>
    <x v="0"/>
    <s v="USD"/>
    <n v="1452142672"/>
    <n v="1449550672"/>
    <b v="0"/>
    <n v="0"/>
    <b v="0"/>
    <s v="theater/space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n v="1456532762"/>
    <b v="0"/>
    <n v="17"/>
    <b v="0"/>
    <s v="theater/spaces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b v="0"/>
    <s v="theater/space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b v="0"/>
    <n v="117"/>
    <b v="0"/>
    <s v="theater/plays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b v="0"/>
    <n v="1"/>
    <b v="0"/>
    <s v="theater/plays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b v="0"/>
    <n v="4"/>
    <b v="0"/>
    <s v="theater/plays"/>
    <x v="1"/>
    <s v="plays"/>
    <x v="3130"/>
    <d v="2017-04-14T04:59:00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b v="0"/>
    <n v="12"/>
    <b v="0"/>
    <s v="theater/plays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b v="0"/>
    <s v="theater/plays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b v="0"/>
    <s v="theater/plays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b v="0"/>
    <n v="12"/>
    <b v="0"/>
    <s v="theater/plays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b v="0"/>
    <n v="7"/>
    <b v="0"/>
    <s v="theater/plays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b v="0"/>
    <n v="22"/>
    <b v="0"/>
    <s v="theater/plays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b v="0"/>
    <n v="1"/>
    <b v="0"/>
    <s v="theater/plays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b v="0"/>
    <s v="theater/play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n v="1487485760"/>
    <b v="0"/>
    <n v="6"/>
    <b v="0"/>
    <s v="theater/plays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b v="0"/>
    <n v="4"/>
    <b v="0"/>
    <s v="theater/plays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n v="1488823488"/>
    <b v="0"/>
    <n v="8"/>
    <b v="0"/>
    <s v="theater/plays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b v="0"/>
    <n v="3"/>
    <b v="0"/>
    <s v="theater/plays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b v="0"/>
    <s v="theater/play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b v="0"/>
    <n v="30"/>
    <b v="0"/>
    <s v="theater/plays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b v="0"/>
    <s v="theater/play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n v="11"/>
    <x v="3"/>
    <x v="14"/>
    <s v="MXN"/>
    <n v="1492356166"/>
    <n v="1488471766"/>
    <b v="0"/>
    <n v="12"/>
    <b v="0"/>
    <s v="theater/plays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n v="1411859755"/>
    <b v="1"/>
    <n v="213"/>
    <b v="1"/>
    <s v="theater/plays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n v="1412136000"/>
    <n v="1410278284"/>
    <b v="1"/>
    <n v="57"/>
    <b v="1"/>
    <s v="theater/plays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b v="1"/>
    <n v="25"/>
    <b v="1"/>
    <s v="theater/plays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b v="1"/>
    <n v="104"/>
    <b v="1"/>
    <s v="theater/plays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n v="1407787774"/>
    <b v="1"/>
    <n v="34"/>
    <b v="1"/>
    <s v="theater/plays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b v="1"/>
    <n v="67"/>
    <b v="1"/>
    <s v="theater/plays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n v="1301542937"/>
    <b v="1"/>
    <n v="241"/>
    <b v="1"/>
    <s v="theater/plays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n v="1330722058"/>
    <b v="1"/>
    <n v="123"/>
    <b v="1"/>
    <s v="theater/plays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n v="1353412725"/>
    <b v="1"/>
    <n v="302"/>
    <b v="1"/>
    <s v="theater/plays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n v="1335567144"/>
    <b v="1"/>
    <n v="89"/>
    <b v="1"/>
    <s v="theater/plays"/>
    <x v="1"/>
    <s v="plays"/>
    <x v="3156"/>
    <d v="2012-06-01T22:52:24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b v="1"/>
    <n v="41"/>
    <b v="1"/>
    <s v="theater/plays"/>
    <x v="1"/>
    <s v="plays"/>
    <x v="3157"/>
    <d v="2014-07-19T05:00:00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b v="1"/>
    <n v="69"/>
    <b v="1"/>
    <s v="theater/plays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n v="1326927600"/>
    <n v="1323221761"/>
    <b v="1"/>
    <n v="52"/>
    <b v="1"/>
    <s v="theater/plays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n v="1405923687"/>
    <b v="1"/>
    <n v="57"/>
    <b v="1"/>
    <s v="theater/plays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n v="1410785522"/>
    <b v="1"/>
    <n v="74"/>
    <b v="1"/>
    <s v="theater/plays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n v="1402331262"/>
    <b v="1"/>
    <n v="63"/>
    <b v="1"/>
    <s v="theater/plays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n v="1400263525"/>
    <b v="1"/>
    <n v="72"/>
    <b v="1"/>
    <s v="theater/plays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n v="1399490415"/>
    <b v="1"/>
    <n v="71"/>
    <b v="1"/>
    <s v="theater/plays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n v="1302493760"/>
    <b v="1"/>
    <n v="21"/>
    <b v="1"/>
    <s v="theater/plays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n v="1414514153"/>
    <b v="1"/>
    <n v="930"/>
    <b v="1"/>
    <s v="theater/plays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n v="116"/>
    <x v="0"/>
    <x v="0"/>
    <s v="USD"/>
    <n v="1406952781"/>
    <n v="1405743181"/>
    <b v="1"/>
    <n v="55"/>
    <b v="1"/>
    <s v="theater/plays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n v="1399948353"/>
    <b v="1"/>
    <n v="61"/>
    <b v="1"/>
    <s v="theater/plays"/>
    <x v="1"/>
    <s v="plays"/>
    <x v="3168"/>
    <d v="2014-06-13T22:00:00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b v="1"/>
    <n v="82"/>
    <b v="1"/>
    <s v="theater/plays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n v="1401414944"/>
    <b v="1"/>
    <n v="71"/>
    <b v="1"/>
    <s v="theater/plays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n v="1459953358"/>
    <b v="1"/>
    <n v="117"/>
    <b v="1"/>
    <s v="theater/plays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b v="1"/>
    <n v="29"/>
    <b v="1"/>
    <s v="theater/plays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b v="1"/>
    <n v="74"/>
    <b v="1"/>
    <s v="theater/plays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n v="1407789908"/>
    <b v="1"/>
    <n v="23"/>
    <b v="1"/>
    <s v="theater/plays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n v="1292793427"/>
    <b v="1"/>
    <n v="60"/>
    <b v="1"/>
    <s v="theater/plays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n v="1374531631"/>
    <b v="1"/>
    <n v="55"/>
    <b v="1"/>
    <s v="theater/plays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n v="1400774409"/>
    <b v="1"/>
    <n v="51"/>
    <b v="1"/>
    <s v="theater/plays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n v="1402929075"/>
    <b v="1"/>
    <n v="78"/>
    <b v="1"/>
    <s v="theater/plays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n v="1367859071"/>
    <n v="1365699071"/>
    <b v="1"/>
    <n v="62"/>
    <b v="1"/>
    <s v="theater/plays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n v="1400666049"/>
    <b v="1"/>
    <n v="45"/>
    <b v="1"/>
    <s v="theater/plays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b v="1"/>
    <n v="15"/>
    <b v="1"/>
    <s v="theater/plays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n v="1323211621"/>
    <b v="1"/>
    <n v="151"/>
    <b v="1"/>
    <s v="theater/plays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b v="1"/>
    <n v="68"/>
    <b v="1"/>
    <s v="theater/plays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n v="1401666631"/>
    <b v="1"/>
    <n v="46"/>
    <b v="1"/>
    <s v="theater/plays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b v="1"/>
    <n v="24"/>
    <b v="1"/>
    <s v="theater/plays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n v="1408313438"/>
    <b v="1"/>
    <n v="70"/>
    <b v="1"/>
    <s v="theater/plays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n v="1405439973"/>
    <b v="1"/>
    <n v="244"/>
    <b v="1"/>
    <s v="theater/plays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b v="0"/>
    <n v="9"/>
    <b v="0"/>
    <s v="theater/musical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n v="1429863532"/>
    <b v="0"/>
    <n v="19"/>
    <b v="0"/>
    <s v="theater/musical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b v="0"/>
    <s v="theater/musical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b v="0"/>
    <n v="4"/>
    <b v="0"/>
    <s v="theater/musical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b v="0"/>
    <n v="8"/>
    <b v="0"/>
    <s v="theater/musical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n v="1424474056"/>
    <n v="1420586056"/>
    <b v="0"/>
    <n v="24"/>
    <b v="0"/>
    <s v="theater/musical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b v="0"/>
    <s v="theater/musical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n v="1421158542"/>
    <b v="0"/>
    <n v="39"/>
    <b v="0"/>
    <s v="theater/musical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n v="1433254875"/>
    <b v="0"/>
    <n v="6"/>
    <b v="0"/>
    <s v="theater/musical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n v="11"/>
    <x v="2"/>
    <x v="10"/>
    <s v="NOK"/>
    <n v="1423050618"/>
    <n v="1420458618"/>
    <b v="0"/>
    <n v="4"/>
    <b v="0"/>
    <s v="theater/musical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n v="1420798277"/>
    <b v="0"/>
    <n v="3"/>
    <b v="0"/>
    <s v="theater/musical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n v="1410037200"/>
    <n v="1407435418"/>
    <b v="0"/>
    <n v="53"/>
    <b v="0"/>
    <s v="theater/musical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b v="0"/>
    <n v="1"/>
    <b v="0"/>
    <s v="theater/musical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n v="1407695077"/>
    <b v="0"/>
    <n v="2"/>
    <b v="0"/>
    <s v="theater/musical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n v="1450072740"/>
    <n v="1445027346"/>
    <b v="0"/>
    <n v="25"/>
    <b v="0"/>
    <s v="theater/musical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b v="0"/>
    <n v="6"/>
    <b v="0"/>
    <s v="theater/musical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b v="0"/>
    <s v="theater/musical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n v="1430470772"/>
    <n v="1427878772"/>
    <b v="0"/>
    <n v="12"/>
    <b v="0"/>
    <s v="theater/musical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b v="0"/>
    <s v="theater/musical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n v="1429767607"/>
    <n v="1424587207"/>
    <b v="0"/>
    <n v="36"/>
    <b v="0"/>
    <s v="theater/musical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n v="1404743477"/>
    <b v="1"/>
    <n v="82"/>
    <b v="1"/>
    <s v="theater/plays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n v="1400512658"/>
    <b v="1"/>
    <n v="226"/>
    <b v="1"/>
    <s v="theater/plays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n v="1334442519"/>
    <b v="1"/>
    <n v="60"/>
    <b v="1"/>
    <s v="theater/plays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n v="1405346680"/>
    <b v="1"/>
    <n v="322"/>
    <b v="1"/>
    <s v="theater/plays"/>
    <x v="1"/>
    <s v="plays"/>
    <x v="3211"/>
    <d v="2014-08-15T02:00:00"/>
  </r>
  <r>
    <n v="3212"/>
    <s v="Campo Maldito"/>
    <s v="Help us bring our production of Campo Maldito to New York AND San Francisco!"/>
    <n v="4000"/>
    <n v="5050"/>
    <n v="126"/>
    <x v="0"/>
    <x v="0"/>
    <s v="USD"/>
    <n v="1407524751"/>
    <n v="1404932751"/>
    <b v="1"/>
    <n v="94"/>
    <b v="1"/>
    <s v="theater/plays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n v="1434478759"/>
    <b v="1"/>
    <n v="47"/>
    <b v="1"/>
    <s v="theater/plays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n v="1448823673"/>
    <b v="1"/>
    <n v="115"/>
    <b v="1"/>
    <s v="theater/plays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n v="1438617471"/>
    <b v="1"/>
    <n v="134"/>
    <b v="1"/>
    <s v="theater/plays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n v="1433934371"/>
    <b v="1"/>
    <n v="35"/>
    <b v="1"/>
    <s v="theater/plays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b v="1"/>
    <n v="104"/>
    <b v="1"/>
    <s v="theater/plays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n v="1417132986"/>
    <b v="1"/>
    <n v="184"/>
    <b v="1"/>
    <s v="theater/plays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n v="1424043347"/>
    <b v="1"/>
    <n v="119"/>
    <b v="1"/>
    <s v="theater/plays"/>
    <x v="1"/>
    <s v="plays"/>
    <x v="3219"/>
    <d v="2015-03-22T22:35:47"/>
  </r>
  <r>
    <n v="3220"/>
    <s v="Burners"/>
    <s v="A sci-fi thriller for the stage opening March 10 in Los Angeles."/>
    <n v="15000"/>
    <n v="15126"/>
    <n v="101"/>
    <x v="0"/>
    <x v="0"/>
    <s v="USD"/>
    <n v="1489352400"/>
    <n v="1486411204"/>
    <b v="1"/>
    <n v="59"/>
    <b v="1"/>
    <s v="theater/plays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n v="1433090603"/>
    <b v="1"/>
    <n v="113"/>
    <b v="1"/>
    <s v="theater/plays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n v="1443016697"/>
    <b v="1"/>
    <n v="84"/>
    <b v="1"/>
    <s v="theater/plays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n v="1437508976"/>
    <b v="1"/>
    <n v="74"/>
    <b v="1"/>
    <s v="theater/plays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b v="1"/>
    <n v="216"/>
    <b v="1"/>
    <s v="theater/plays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n v="1463145938"/>
    <b v="1"/>
    <n v="39"/>
    <b v="1"/>
    <s v="theater/plays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n v="1443621612"/>
    <b v="1"/>
    <n v="21"/>
    <b v="1"/>
    <s v="theater/plays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b v="0"/>
    <n v="30"/>
    <b v="1"/>
    <s v="theater/plays"/>
    <x v="1"/>
    <s v="plays"/>
    <x v="3227"/>
    <d v="2017-01-17T21:10:36"/>
  </r>
  <r>
    <n v="3228"/>
    <s v="Hear Me Roar: A Season of Powerful Women"/>
    <s v="A Season of Powerful Women. A Season of Defiance."/>
    <n v="7000"/>
    <n v="7164"/>
    <n v="102"/>
    <x v="0"/>
    <x v="0"/>
    <s v="USD"/>
    <n v="1450328340"/>
    <n v="1447606884"/>
    <b v="1"/>
    <n v="37"/>
    <b v="1"/>
    <s v="theater/plays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n v="1413874798"/>
    <b v="1"/>
    <n v="202"/>
    <b v="1"/>
    <s v="theater/plays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n v="1410840126"/>
    <b v="1"/>
    <n v="37"/>
    <b v="1"/>
    <s v="theater/plays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b v="0"/>
    <n v="28"/>
    <b v="1"/>
    <s v="theater/plays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n v="1459711917"/>
    <b v="1"/>
    <n v="26"/>
    <b v="1"/>
    <s v="theater/plays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n v="1485890355"/>
    <b v="0"/>
    <n v="61"/>
    <b v="1"/>
    <s v="theater/plays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n v="1483124208"/>
    <b v="0"/>
    <n v="115"/>
    <b v="1"/>
    <s v="theater/plays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n v="1464769251"/>
    <b v="1"/>
    <n v="181"/>
    <b v="1"/>
    <s v="theater/plays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n v="1480370433"/>
    <b v="0"/>
    <n v="110"/>
    <b v="1"/>
    <s v="theater/plays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n v="1441452184"/>
    <b v="1"/>
    <n v="269"/>
    <b v="1"/>
    <s v="theater/plays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n v="1433160898"/>
    <b v="1"/>
    <n v="79"/>
    <b v="1"/>
    <s v="theater/plays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n v="1443665293"/>
    <b v="1"/>
    <n v="104"/>
    <b v="1"/>
    <s v="theater/plays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n v="1484843948"/>
    <b v="0"/>
    <n v="34"/>
    <b v="1"/>
    <s v="theater/plays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n v="1410421670"/>
    <b v="1"/>
    <n v="167"/>
    <b v="1"/>
    <s v="theater/plays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n v="1408558092"/>
    <b v="1"/>
    <n v="183"/>
    <b v="1"/>
    <s v="theater/plays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n v="1442283562"/>
    <b v="1"/>
    <n v="71"/>
    <b v="1"/>
    <s v="theater/plays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n v="1478018382"/>
    <b v="0"/>
    <n v="69"/>
    <b v="1"/>
    <s v="theater/plays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n v="1431354258"/>
    <b v="0"/>
    <n v="270"/>
    <b v="1"/>
    <s v="theater/plays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n v="1439551200"/>
    <b v="1"/>
    <n v="193"/>
    <b v="1"/>
    <s v="theater/plays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n v="1434104712"/>
    <b v="1"/>
    <n v="57"/>
    <b v="1"/>
    <s v="theater/plays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n v="101"/>
    <x v="0"/>
    <x v="0"/>
    <s v="USD"/>
    <n v="1428178757"/>
    <n v="1425590357"/>
    <b v="1"/>
    <n v="200"/>
    <b v="1"/>
    <s v="theater/plays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n v="1432230914"/>
    <b v="1"/>
    <n v="88"/>
    <b v="1"/>
    <s v="theater/plays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n v="1412617724"/>
    <b v="1"/>
    <n v="213"/>
    <b v="1"/>
    <s v="theater/plays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n v="1432315966"/>
    <b v="1"/>
    <n v="20"/>
    <b v="1"/>
    <s v="theater/plays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n v="128"/>
    <x v="0"/>
    <x v="1"/>
    <s v="GBP"/>
    <n v="1473247240"/>
    <n v="1470655240"/>
    <b v="1"/>
    <n v="50"/>
    <b v="1"/>
    <s v="theater/plays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n v="1473306300"/>
    <n v="1471701028"/>
    <b v="1"/>
    <n v="115"/>
    <b v="1"/>
    <s v="theater/plays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n v="1424743409"/>
    <b v="1"/>
    <n v="186"/>
    <b v="1"/>
    <s v="theater/plays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b v="1"/>
    <n v="18"/>
    <b v="1"/>
    <s v="theater/plays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n v="1432129577"/>
    <b v="1"/>
    <n v="176"/>
    <b v="1"/>
    <s v="theater/plays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n v="1485177952"/>
    <b v="0"/>
    <n v="41"/>
    <b v="1"/>
    <s v="theater/plays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n v="1418159861"/>
    <b v="1"/>
    <n v="75"/>
    <b v="1"/>
    <s v="theater/plays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n v="1472753745"/>
    <b v="1"/>
    <n v="97"/>
    <b v="1"/>
    <s v="theater/plays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n v="1445875718"/>
    <b v="1"/>
    <n v="73"/>
    <b v="1"/>
    <s v="theater/plays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n v="1434475476"/>
    <b v="1"/>
    <n v="49"/>
    <b v="1"/>
    <s v="theater/plays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b v="1"/>
    <n v="134"/>
    <b v="1"/>
    <s v="theater/plays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n v="1444220588"/>
    <b v="1"/>
    <n v="68"/>
    <b v="1"/>
    <s v="theater/plays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b v="1"/>
    <n v="49"/>
    <b v="1"/>
    <s v="theater/plays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b v="1"/>
    <n v="63"/>
    <b v="1"/>
    <s v="theater/plays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n v="1431435122"/>
    <b v="1"/>
    <n v="163"/>
    <b v="1"/>
    <s v="theater/plays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n v="1434564660"/>
    <b v="1"/>
    <n v="288"/>
    <b v="1"/>
    <s v="theater/plays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b v="1"/>
    <n v="42"/>
    <b v="1"/>
    <s v="theater/plays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n v="1431509397"/>
    <b v="1"/>
    <n v="70"/>
    <b v="1"/>
    <s v="theater/plays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n v="1434113265"/>
    <b v="1"/>
    <n v="30"/>
    <b v="1"/>
    <s v="theater/plays"/>
    <x v="1"/>
    <s v="plays"/>
    <x v="3270"/>
    <d v="2015-07-12T12:47:45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b v="1"/>
    <n v="51"/>
    <b v="1"/>
    <s v="theater/plays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n v="1444219209"/>
    <b v="1"/>
    <n v="145"/>
    <b v="1"/>
    <s v="theater/plays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n v="1472498042"/>
    <b v="1"/>
    <n v="21"/>
    <b v="1"/>
    <s v="theater/plays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n v="1454259272"/>
    <b v="1"/>
    <n v="286"/>
    <b v="1"/>
    <s v="theater/plays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n v="1421183271"/>
    <b v="1"/>
    <n v="12"/>
    <b v="1"/>
    <s v="theater/plays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s v="CAD"/>
    <n v="1459483140"/>
    <n v="1456526879"/>
    <b v="1"/>
    <n v="100"/>
    <b v="1"/>
    <s v="theater/plays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n v="1413735806"/>
    <b v="1"/>
    <n v="100"/>
    <b v="1"/>
    <s v="theater/plays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n v="1430425303"/>
    <b v="1"/>
    <n v="34"/>
    <b v="1"/>
    <s v="theater/plays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n v="1456885659"/>
    <b v="0"/>
    <n v="63"/>
    <b v="1"/>
    <s v="theater/plays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b v="0"/>
    <n v="30"/>
    <b v="1"/>
    <s v="theater/plays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n v="1438561705"/>
    <b v="0"/>
    <n v="47"/>
    <b v="1"/>
    <s v="theater/plays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n v="1458103188"/>
    <b v="0"/>
    <n v="237"/>
    <b v="1"/>
    <s v="theater/plays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n v="1452448298"/>
    <b v="0"/>
    <n v="47"/>
    <b v="1"/>
    <s v="theater/plays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n v="1452546853"/>
    <b v="0"/>
    <n v="15"/>
    <b v="1"/>
    <s v="theater/plays"/>
    <x v="1"/>
    <s v="plays"/>
    <x v="3284"/>
    <d v="2016-01-29T05:59:00"/>
  </r>
  <r>
    <n v="3285"/>
    <s v="By Morning"/>
    <s v="A new play by Matthew Gasda"/>
    <n v="4999"/>
    <n v="5604"/>
    <n v="112"/>
    <x v="0"/>
    <x v="0"/>
    <s v="USD"/>
    <n v="1488258000"/>
    <n v="1485556626"/>
    <b v="0"/>
    <n v="81"/>
    <b v="1"/>
    <s v="theater/plays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n v="1468699782"/>
    <b v="0"/>
    <n v="122"/>
    <b v="1"/>
    <s v="theater/plays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b v="0"/>
    <n v="34"/>
    <b v="1"/>
    <s v="theater/plays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n v="1463337315"/>
    <b v="0"/>
    <n v="207"/>
    <b v="1"/>
    <s v="theater/plays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b v="0"/>
    <n v="25"/>
    <b v="1"/>
    <s v="theater/plays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n v="1486642891"/>
    <b v="0"/>
    <n v="72"/>
    <b v="1"/>
    <s v="theater/plays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b v="0"/>
    <n v="14"/>
    <b v="1"/>
    <s v="theater/plays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n v="1444069748"/>
    <b v="0"/>
    <n v="15"/>
    <b v="1"/>
    <s v="theater/plays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n v="1486030352"/>
    <b v="0"/>
    <n v="91"/>
    <b v="1"/>
    <s v="theater/plays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n v="1431867554"/>
    <b v="0"/>
    <n v="24"/>
    <b v="1"/>
    <s v="theater/plays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n v="1472294229"/>
    <b v="0"/>
    <n v="27"/>
    <b v="1"/>
    <s v="theater/plays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n v="1446401372"/>
    <b v="0"/>
    <n v="47"/>
    <b v="1"/>
    <s v="theater/plays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n v="1436380256"/>
    <b v="0"/>
    <n v="44"/>
    <b v="1"/>
    <s v="theater/plays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n v="1440370768"/>
    <b v="0"/>
    <n v="72"/>
    <b v="1"/>
    <s v="theater/plays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n v="1442268063"/>
    <b v="0"/>
    <n v="63"/>
    <b v="1"/>
    <s v="theater/plays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n v="1428515462"/>
    <b v="0"/>
    <n v="88"/>
    <b v="1"/>
    <s v="theater/plays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n v="1466185176"/>
    <b v="0"/>
    <n v="70"/>
    <b v="1"/>
    <s v="theater/plays"/>
    <x v="1"/>
    <s v="plays"/>
    <x v="3301"/>
    <d v="2016-08-01T06:59:00"/>
  </r>
  <r>
    <n v="3302"/>
    <s v="El muro de BorÃ­s KiÃ©n"/>
    <s v="FilosofÃ­a de los anÃ³nimos"/>
    <n v="8400"/>
    <n v="8685"/>
    <n v="103"/>
    <x v="0"/>
    <x v="3"/>
    <s v="EUR"/>
    <n v="1481099176"/>
    <n v="1478507176"/>
    <b v="0"/>
    <n v="50"/>
    <b v="1"/>
    <s v="theater/plays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n v="1424533084"/>
    <b v="0"/>
    <n v="35"/>
    <b v="1"/>
    <s v="theater/plays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n v="1479826752"/>
    <b v="0"/>
    <n v="175"/>
    <b v="1"/>
    <s v="theater/plays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b v="0"/>
    <n v="20"/>
    <b v="1"/>
    <s v="theater/plays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n v="1462252542"/>
    <b v="0"/>
    <n v="54"/>
    <b v="1"/>
    <s v="theater/plays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n v="1460683339"/>
    <b v="0"/>
    <n v="20"/>
    <b v="1"/>
    <s v="theater/plays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n v="1458766965"/>
    <b v="0"/>
    <n v="57"/>
    <b v="1"/>
    <s v="theater/plays"/>
    <x v="1"/>
    <s v="plays"/>
    <x v="3308"/>
    <d v="2016-04-13T21:02:45"/>
  </r>
  <r>
    <n v="3309"/>
    <s v="Collision Course"/>
    <s v="Two unlikely friends, a garage, tinned beans &amp; the end of the world."/>
    <n v="350"/>
    <n v="558"/>
    <n v="159"/>
    <x v="0"/>
    <x v="1"/>
    <s v="GBP"/>
    <n v="1476632178"/>
    <n v="1473953778"/>
    <b v="0"/>
    <n v="31"/>
    <b v="1"/>
    <s v="theater/plays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n v="1444169825"/>
    <n v="1441577825"/>
    <b v="0"/>
    <n v="31"/>
    <b v="1"/>
    <s v="theater/plays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n v="1442473210"/>
    <b v="0"/>
    <n v="45"/>
    <b v="1"/>
    <s v="theater/plays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b v="0"/>
    <n v="41"/>
    <b v="1"/>
    <s v="theater/plays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n v="1452664317"/>
    <b v="0"/>
    <n v="29"/>
    <b v="1"/>
    <s v="theater/plays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n v="1428733511"/>
    <b v="0"/>
    <n v="58"/>
    <b v="1"/>
    <s v="theater/plays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b v="0"/>
    <n v="89"/>
    <b v="1"/>
    <s v="theater/plays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n v="1404680075"/>
    <b v="0"/>
    <n v="125"/>
    <b v="1"/>
    <s v="theater/plays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n v="1462755424"/>
    <b v="0"/>
    <n v="18"/>
    <b v="1"/>
    <s v="theater/plays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n v="126"/>
    <x v="0"/>
    <x v="5"/>
    <s v="CAD"/>
    <n v="1460341800"/>
    <n v="1456902893"/>
    <b v="0"/>
    <n v="32"/>
    <b v="1"/>
    <s v="theater/plays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b v="0"/>
    <n v="16"/>
    <b v="1"/>
    <s v="theater/plays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b v="0"/>
    <n v="38"/>
    <b v="1"/>
    <s v="theater/plays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n v="1412216665"/>
    <b v="0"/>
    <n v="15"/>
    <b v="1"/>
    <s v="theater/plays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n v="1464653696"/>
    <b v="0"/>
    <n v="23"/>
    <b v="1"/>
    <s v="theater/plays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n v="1472201208"/>
    <b v="0"/>
    <n v="49"/>
    <b v="1"/>
    <s v="theater/plays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n v="1465135190"/>
    <n v="1463925590"/>
    <b v="0"/>
    <n v="10"/>
    <b v="1"/>
    <s v="theater/plays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n v="1425235877"/>
    <b v="0"/>
    <n v="15"/>
    <b v="1"/>
    <s v="theater/plays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n v="1423242505"/>
    <b v="0"/>
    <n v="57"/>
    <b v="1"/>
    <s v="theater/plays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n v="1460105966"/>
    <b v="0"/>
    <n v="33"/>
    <b v="1"/>
    <s v="theater/plays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n v="1404308883"/>
    <b v="0"/>
    <n v="9"/>
    <b v="1"/>
    <s v="theater/plays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n v="1405583108"/>
    <b v="0"/>
    <n v="26"/>
    <b v="1"/>
    <s v="theater/plays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n v="1425331068"/>
    <b v="0"/>
    <n v="69"/>
    <b v="1"/>
    <s v="theater/plays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n v="1441125886"/>
    <b v="0"/>
    <n v="65"/>
    <b v="1"/>
    <s v="theater/plays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b v="0"/>
    <n v="83"/>
    <b v="1"/>
    <s v="theater/plays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n v="1432484080"/>
    <b v="0"/>
    <n v="111"/>
    <b v="1"/>
    <s v="theater/plays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n v="1435667422"/>
    <b v="0"/>
    <n v="46"/>
    <b v="1"/>
    <s v="theater/plays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n v="1404749446"/>
    <b v="0"/>
    <n v="63"/>
    <b v="1"/>
    <s v="theater/plays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b v="0"/>
    <n v="9"/>
    <b v="1"/>
    <s v="theater/plays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n v="1411109167"/>
    <b v="0"/>
    <n v="34"/>
    <b v="1"/>
    <s v="theater/plays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n v="102"/>
    <x v="0"/>
    <x v="0"/>
    <s v="USD"/>
    <n v="1487944080"/>
    <n v="1486129680"/>
    <b v="0"/>
    <n v="112"/>
    <b v="1"/>
    <s v="theater/plays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n v="1467129518"/>
    <b v="0"/>
    <n v="47"/>
    <b v="1"/>
    <s v="theater/plays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n v="1478906554"/>
    <b v="0"/>
    <n v="38"/>
    <b v="1"/>
    <s v="theater/plays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b v="0"/>
    <n v="28"/>
    <b v="1"/>
    <s v="theater/plays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n v="1425020810"/>
    <b v="0"/>
    <n v="78"/>
    <b v="1"/>
    <s v="theater/plays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n v="1458770384"/>
    <b v="0"/>
    <n v="23"/>
    <b v="1"/>
    <s v="theater/plays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n v="1406782093"/>
    <b v="0"/>
    <n v="40"/>
    <b v="1"/>
    <s v="theater/plays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b v="0"/>
    <n v="13"/>
    <b v="1"/>
    <s v="theater/plays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b v="0"/>
    <n v="18"/>
    <b v="1"/>
    <s v="theater/plays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n v="1461503654"/>
    <b v="0"/>
    <n v="22"/>
    <b v="1"/>
    <s v="theater/plays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n v="1459949080"/>
    <b v="0"/>
    <n v="79"/>
    <b v="1"/>
    <s v="theater/plays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n v="1463971172"/>
    <b v="0"/>
    <n v="14"/>
    <b v="1"/>
    <s v="theater/plays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n v="1445791811"/>
    <b v="0"/>
    <n v="51"/>
    <b v="1"/>
    <s v="theater/plays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n v="1402910965"/>
    <b v="0"/>
    <n v="54"/>
    <b v="1"/>
    <s v="theater/plays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n v="1462492178"/>
    <b v="0"/>
    <n v="70"/>
    <b v="1"/>
    <s v="theater/plays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b v="0"/>
    <n v="44"/>
    <b v="1"/>
    <s v="theater/plays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n v="1443029206"/>
    <b v="0"/>
    <n v="55"/>
    <b v="1"/>
    <s v="theater/plays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n v="1461941527"/>
    <b v="0"/>
    <n v="15"/>
    <b v="1"/>
    <s v="theater/plays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n v="1466019272"/>
    <b v="0"/>
    <n v="27"/>
    <b v="1"/>
    <s v="theater/plays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b v="0"/>
    <n v="21"/>
    <b v="1"/>
    <s v="theater/plays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b v="0"/>
    <n v="162"/>
    <b v="1"/>
    <s v="theater/plays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n v="1487985734"/>
    <n v="1484097734"/>
    <b v="0"/>
    <n v="23"/>
    <b v="1"/>
    <s v="theater/plays"/>
    <x v="1"/>
    <s v="plays"/>
    <x v="3359"/>
    <d v="2017-02-25T01:22:14"/>
  </r>
  <r>
    <n v="3360"/>
    <s v="Pretty Butch"/>
    <s v="World Premiere, an M1 Singapore Fringe Festival 2017 commission."/>
    <n v="9000"/>
    <n v="9124"/>
    <n v="101"/>
    <x v="0"/>
    <x v="20"/>
    <s v="SGD"/>
    <n v="1481731140"/>
    <n v="1479866343"/>
    <b v="0"/>
    <n v="72"/>
    <b v="1"/>
    <s v="theater/plays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n v="1408062990"/>
    <b v="0"/>
    <n v="68"/>
    <b v="1"/>
    <s v="theater/plays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b v="0"/>
    <n v="20"/>
    <b v="1"/>
    <s v="theater/plays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n v="1406831445"/>
    <b v="0"/>
    <n v="26"/>
    <b v="1"/>
    <s v="theater/plays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n v="1456183649"/>
    <b v="0"/>
    <n v="72"/>
    <b v="1"/>
    <s v="theater/plays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b v="0"/>
    <n v="3"/>
    <b v="1"/>
    <s v="theater/plays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b v="0"/>
    <n v="18"/>
    <b v="1"/>
    <s v="theater/plays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n v="1436307894"/>
    <b v="0"/>
    <n v="30"/>
    <b v="1"/>
    <s v="theater/plays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n v="1416977259"/>
    <b v="0"/>
    <n v="23"/>
    <b v="1"/>
    <s v="theater/plays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s v="EUR"/>
    <n v="1484441980"/>
    <n v="1479257980"/>
    <b v="0"/>
    <n v="54"/>
    <b v="1"/>
    <s v="theater/plays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n v="1479283285"/>
    <b v="0"/>
    <n v="26"/>
    <b v="1"/>
    <s v="theater/plays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n v="1446670765"/>
    <b v="0"/>
    <n v="9"/>
    <b v="1"/>
    <s v="theater/plays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n v="1407157756"/>
    <b v="0"/>
    <n v="27"/>
    <b v="1"/>
    <s v="theater/plays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n v="1435177840"/>
    <b v="0"/>
    <n v="30"/>
    <b v="1"/>
    <s v="theater/plays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s v="CAD"/>
    <n v="1446053616"/>
    <n v="1443461616"/>
    <b v="0"/>
    <n v="52"/>
    <b v="1"/>
    <s v="theater/plays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b v="0"/>
    <n v="17"/>
    <b v="1"/>
    <s v="theater/plays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b v="0"/>
    <n v="19"/>
    <b v="1"/>
    <s v="theater/plays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n v="1424280899"/>
    <b v="0"/>
    <n v="77"/>
    <b v="1"/>
    <s v="theater/plays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n v="1407400306"/>
    <b v="0"/>
    <n v="21"/>
    <b v="1"/>
    <s v="theater/plays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n v="1439122800"/>
    <b v="0"/>
    <n v="38"/>
    <b v="1"/>
    <s v="theater/plays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n v="1414277578"/>
    <b v="0"/>
    <n v="28"/>
    <b v="1"/>
    <s v="theater/plays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n v="1423455983"/>
    <b v="0"/>
    <n v="48"/>
    <b v="1"/>
    <s v="theater/plays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n v="1467973256"/>
    <b v="0"/>
    <n v="46"/>
    <b v="1"/>
    <s v="theater/plays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n v="1464979620"/>
    <b v="0"/>
    <n v="30"/>
    <b v="1"/>
    <s v="theater/plays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b v="0"/>
    <n v="64"/>
    <b v="1"/>
    <s v="theater/plays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b v="0"/>
    <n v="15"/>
    <b v="1"/>
    <s v="theater/plays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b v="0"/>
    <n v="41"/>
    <b v="1"/>
    <s v="theater/plays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n v="1415125088"/>
    <b v="0"/>
    <n v="35"/>
    <b v="1"/>
    <s v="theater/plays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n v="1432033441"/>
    <b v="0"/>
    <n v="45"/>
    <b v="1"/>
    <s v="theater/plays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n v="1462368682"/>
    <b v="0"/>
    <n v="62"/>
    <b v="1"/>
    <s v="theater/plays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n v="1403721345"/>
    <b v="0"/>
    <n v="22"/>
    <b v="1"/>
    <s v="theater/plays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b v="0"/>
    <n v="18"/>
    <b v="1"/>
    <s v="theater/plays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b v="0"/>
    <n v="12"/>
    <b v="1"/>
    <s v="theater/plays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n v="1413065230"/>
    <b v="0"/>
    <n v="44"/>
    <b v="1"/>
    <s v="theater/plays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n v="1403878645"/>
    <b v="0"/>
    <n v="27"/>
    <b v="1"/>
    <s v="theater/plays"/>
    <x v="1"/>
    <s v="plays"/>
    <x v="3394"/>
    <d v="2014-07-27T14:17:25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b v="0"/>
    <n v="38"/>
    <b v="1"/>
    <s v="theater/plays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n v="1399286589"/>
    <b v="0"/>
    <n v="28"/>
    <b v="1"/>
    <s v="theater/plays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b v="0"/>
    <n v="24"/>
    <b v="1"/>
    <s v="theater/plays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n v="1414605776"/>
    <b v="0"/>
    <n v="65"/>
    <b v="1"/>
    <s v="theater/plays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n v="1421964325"/>
    <b v="0"/>
    <n v="46"/>
    <b v="1"/>
    <s v="theater/plays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n v="1405378414"/>
    <b v="0"/>
    <n v="85"/>
    <b v="1"/>
    <s v="theater/plays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n v="1436376146"/>
    <b v="0"/>
    <n v="66"/>
    <b v="1"/>
    <s v="theater/plays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n v="1444747843"/>
    <b v="0"/>
    <n v="165"/>
    <b v="1"/>
    <s v="theater/plays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b v="0"/>
    <n v="17"/>
    <b v="1"/>
    <s v="theater/plays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b v="0"/>
    <n v="3"/>
    <b v="1"/>
    <s v="theater/plays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n v="1455063886"/>
    <b v="0"/>
    <n v="17"/>
    <b v="1"/>
    <s v="theater/plays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n v="1405511376"/>
    <n v="1401623376"/>
    <b v="0"/>
    <n v="91"/>
    <b v="1"/>
    <s v="theater/plays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n v="1402049289"/>
    <b v="0"/>
    <n v="67"/>
    <b v="1"/>
    <s v="theater/plays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b v="0"/>
    <n v="18"/>
    <b v="1"/>
    <s v="theater/plays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n v="1466710358"/>
    <b v="0"/>
    <n v="21"/>
    <b v="1"/>
    <s v="theater/plays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n v="1462841990"/>
    <b v="0"/>
    <n v="40"/>
    <b v="1"/>
    <s v="theater/plays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n v="1442536372"/>
    <b v="0"/>
    <n v="78"/>
    <b v="1"/>
    <s v="theater/plays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b v="0"/>
    <n v="26"/>
    <b v="1"/>
    <s v="theater/plays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b v="0"/>
    <n v="14"/>
    <b v="1"/>
    <s v="theater/plays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n v="1478030325"/>
    <b v="0"/>
    <n v="44"/>
    <b v="1"/>
    <s v="theater/plays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b v="0"/>
    <n v="9"/>
    <b v="1"/>
    <s v="theater/plays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n v="1427363645"/>
    <b v="0"/>
    <n v="30"/>
    <b v="1"/>
    <s v="theater/plays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b v="0"/>
    <n v="45"/>
    <b v="1"/>
    <s v="theater/plays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n v="1398283307"/>
    <b v="0"/>
    <n v="56"/>
    <b v="1"/>
    <s v="theater/plays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n v="1458416585"/>
    <b v="0"/>
    <n v="46"/>
    <b v="1"/>
    <s v="theater/plays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b v="0"/>
    <n v="34"/>
    <b v="1"/>
    <s v="theater/plays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n v="1422903563"/>
    <b v="0"/>
    <n v="98"/>
    <b v="1"/>
    <s v="theater/plays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n v="1447594176"/>
    <b v="0"/>
    <n v="46"/>
    <b v="1"/>
    <s v="theater/plays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b v="0"/>
    <n v="10"/>
    <b v="1"/>
    <s v="theater/plays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n v="1421252084"/>
    <b v="0"/>
    <n v="76"/>
    <b v="1"/>
    <s v="theater/plays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b v="0"/>
    <n v="104"/>
    <b v="1"/>
    <s v="theater/plays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n v="1409620903"/>
    <b v="0"/>
    <n v="87"/>
    <b v="1"/>
    <s v="theater/plays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b v="0"/>
    <n v="29"/>
    <b v="1"/>
    <s v="theater/plays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n v="1422983847"/>
    <b v="0"/>
    <n v="51"/>
    <b v="1"/>
    <s v="theater/plays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b v="0"/>
    <n v="12"/>
    <b v="1"/>
    <s v="theater/plays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n v="1404168101"/>
    <b v="0"/>
    <n v="72"/>
    <b v="1"/>
    <s v="theater/plays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b v="0"/>
    <n v="21"/>
    <b v="1"/>
    <s v="theater/plays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n v="1452520614"/>
    <b v="0"/>
    <n v="42"/>
    <b v="1"/>
    <s v="theater/plays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n v="100"/>
    <x v="0"/>
    <x v="0"/>
    <s v="USD"/>
    <n v="1402974000"/>
    <n v="1400290255"/>
    <b v="0"/>
    <n v="71"/>
    <b v="1"/>
    <s v="theater/plays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n v="1402391269"/>
    <b v="0"/>
    <n v="168"/>
    <b v="1"/>
    <s v="theater/plays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b v="0"/>
    <n v="19"/>
    <b v="1"/>
    <s v="theater/plays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n v="1406811593"/>
    <b v="0"/>
    <n v="37"/>
    <b v="1"/>
    <s v="theater/plays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b v="0"/>
    <n v="36"/>
    <b v="1"/>
    <s v="theater/plays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n v="1428358567"/>
    <b v="0"/>
    <n v="14"/>
    <b v="1"/>
    <s v="theater/plays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n v="1452030730"/>
    <b v="0"/>
    <n v="18"/>
    <b v="1"/>
    <s v="theater/plays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n v="1403146628"/>
    <b v="0"/>
    <n v="82"/>
    <b v="1"/>
    <s v="theater/plays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n v="1445077121"/>
    <b v="0"/>
    <n v="43"/>
    <b v="1"/>
    <s v="theater/plays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b v="0"/>
    <n v="8"/>
    <b v="1"/>
    <s v="theater/plays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n v="1407674146"/>
    <b v="0"/>
    <n v="45"/>
    <b v="1"/>
    <s v="theater/plays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b v="0"/>
    <n v="20"/>
    <b v="1"/>
    <s v="theater/plays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b v="0"/>
    <n v="31"/>
    <b v="1"/>
    <s v="theater/plays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n v="1421092725"/>
    <b v="0"/>
    <n v="25"/>
    <b v="1"/>
    <s v="theater/plays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n v="108"/>
    <x v="0"/>
    <x v="0"/>
    <s v="USD"/>
    <n v="1458332412"/>
    <n v="1454448012"/>
    <b v="0"/>
    <n v="14"/>
    <b v="1"/>
    <s v="theater/plays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n v="1416192689"/>
    <b v="0"/>
    <n v="45"/>
    <b v="1"/>
    <s v="theater/plays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n v="1465607738"/>
    <b v="0"/>
    <n v="20"/>
    <b v="1"/>
    <s v="theater/plays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b v="0"/>
    <n v="39"/>
    <b v="1"/>
    <s v="theater/plays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n v="1427304127"/>
    <b v="0"/>
    <n v="16"/>
    <b v="1"/>
    <s v="theater/plays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n v="1404141626"/>
    <b v="0"/>
    <n v="37"/>
    <b v="1"/>
    <s v="theater/plays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n v="1465946956"/>
    <b v="0"/>
    <n v="14"/>
    <b v="1"/>
    <s v="theater/plays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n v="1404233159"/>
    <b v="0"/>
    <n v="21"/>
    <b v="1"/>
    <s v="theater/plays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n v="1473789627"/>
    <b v="0"/>
    <n v="69"/>
    <b v="1"/>
    <s v="theater/plays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n v="1404190567"/>
    <b v="0"/>
    <n v="16"/>
    <b v="1"/>
    <s v="theater/plays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n v="1423720740"/>
    <n v="1421081857"/>
    <b v="0"/>
    <n v="55"/>
    <b v="1"/>
    <s v="theater/plays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n v="1420606303"/>
    <b v="0"/>
    <n v="27"/>
    <b v="1"/>
    <s v="theater/plays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n v="1461151860"/>
    <b v="0"/>
    <n v="36"/>
    <b v="1"/>
    <s v="theater/plays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b v="0"/>
    <n v="19"/>
    <b v="1"/>
    <s v="theater/plays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b v="0"/>
    <n v="12"/>
    <b v="1"/>
    <s v="theater/plays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b v="0"/>
    <n v="17"/>
    <b v="1"/>
    <s v="theater/plays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s v="CAD"/>
    <n v="1476158340"/>
    <n v="1472594585"/>
    <b v="0"/>
    <n v="114"/>
    <b v="1"/>
    <s v="theater/plays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n v="1469329637"/>
    <b v="0"/>
    <n v="93"/>
    <b v="1"/>
    <s v="theater/plays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b v="0"/>
    <n v="36"/>
    <b v="1"/>
    <s v="theater/plays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n v="1455928050"/>
    <b v="0"/>
    <n v="61"/>
    <b v="1"/>
    <s v="theater/plays"/>
    <x v="1"/>
    <s v="plays"/>
    <x v="3466"/>
    <d v="2016-04-19T23:27:30"/>
  </r>
  <r>
    <n v="3467"/>
    <s v="Venus in Fur, Los Angeles."/>
    <s v="Venus in Fur, By David Ives."/>
    <n v="3000"/>
    <n v="3030"/>
    <n v="101"/>
    <x v="0"/>
    <x v="0"/>
    <s v="USD"/>
    <n v="1426864032"/>
    <n v="1424275632"/>
    <b v="0"/>
    <n v="47"/>
    <b v="1"/>
    <s v="theater/plays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n v="1471976529"/>
    <b v="0"/>
    <n v="17"/>
    <b v="1"/>
    <s v="theater/plays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n v="1459265045"/>
    <b v="0"/>
    <n v="63"/>
    <b v="1"/>
    <s v="theater/plays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b v="0"/>
    <n v="9"/>
    <b v="1"/>
    <s v="theater/plays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n v="1405971690"/>
    <b v="0"/>
    <n v="30"/>
    <b v="1"/>
    <s v="theater/plays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n v="1413432331"/>
    <b v="0"/>
    <n v="23"/>
    <b v="1"/>
    <s v="theater/plays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b v="0"/>
    <n v="33"/>
    <b v="1"/>
    <s v="theater/plays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b v="0"/>
    <n v="39"/>
    <b v="1"/>
    <s v="theater/plays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n v="1412629704"/>
    <b v="0"/>
    <n v="17"/>
    <b v="1"/>
    <s v="theater/plays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b v="0"/>
    <n v="6"/>
    <b v="1"/>
    <s v="theater/plays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n v="1430761243"/>
    <b v="0"/>
    <n v="39"/>
    <b v="1"/>
    <s v="theater/plays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n v="1424296822"/>
    <b v="0"/>
    <n v="57"/>
    <b v="1"/>
    <s v="theater/plays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n v="1400790680"/>
    <b v="0"/>
    <n v="56"/>
    <b v="1"/>
    <s v="theater/plays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n v="1434440227"/>
    <b v="0"/>
    <n v="13"/>
    <b v="1"/>
    <s v="theater/plays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n v="1418709388"/>
    <b v="0"/>
    <n v="95"/>
    <b v="1"/>
    <s v="theater/plays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n v="1402079466"/>
    <b v="0"/>
    <n v="80"/>
    <b v="1"/>
    <s v="theater/plays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n v="1401811381"/>
    <b v="0"/>
    <n v="133"/>
    <b v="1"/>
    <s v="theater/plays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n v="1463422499"/>
    <b v="0"/>
    <n v="44"/>
    <b v="1"/>
    <s v="theater/plays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n v="1451839080"/>
    <b v="0"/>
    <n v="30"/>
    <b v="1"/>
    <s v="theater/plays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n v="1430600401"/>
    <b v="0"/>
    <n v="56"/>
    <b v="1"/>
    <s v="theater/plays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n v="1432593252"/>
    <b v="0"/>
    <n v="66"/>
    <b v="1"/>
    <s v="theater/plays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n v="1427221560"/>
    <b v="0"/>
    <n v="29"/>
    <b v="1"/>
    <s v="theater/plays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n v="1398352531"/>
    <b v="0"/>
    <n v="72"/>
    <b v="1"/>
    <s v="theater/plays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n v="1457982924"/>
    <b v="0"/>
    <n v="27"/>
    <b v="1"/>
    <s v="theater/plays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n v="1430114384"/>
    <b v="0"/>
    <n v="10"/>
    <b v="1"/>
    <s v="theater/plays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n v="1442794397"/>
    <b v="0"/>
    <n v="35"/>
    <b v="1"/>
    <s v="theater/plays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b v="0"/>
    <n v="29"/>
    <b v="1"/>
    <s v="theater/plays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b v="0"/>
    <n v="13"/>
    <b v="1"/>
    <s v="theater/plays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s v="CAD"/>
    <n v="1414862280"/>
    <n v="1412360309"/>
    <b v="0"/>
    <n v="72"/>
    <b v="1"/>
    <s v="theater/plays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n v="1470169166"/>
    <b v="0"/>
    <n v="78"/>
    <b v="1"/>
    <s v="theater/plays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n v="1463852904"/>
    <b v="0"/>
    <n v="49"/>
    <b v="1"/>
    <s v="theater/plays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n v="1459309704"/>
    <b v="0"/>
    <n v="42"/>
    <b v="1"/>
    <s v="theater/plays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n v="1431046325"/>
    <b v="0"/>
    <n v="35"/>
    <b v="1"/>
    <s v="theater/plays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n v="1455919438"/>
    <b v="0"/>
    <n v="42"/>
    <b v="1"/>
    <s v="theater/plays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n v="1439835595"/>
    <b v="0"/>
    <n v="42"/>
    <b v="1"/>
    <s v="theater/plays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n v="1456862924"/>
    <b v="0"/>
    <n v="31"/>
    <b v="1"/>
    <s v="theater/plays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n v="1466767728"/>
    <b v="0"/>
    <n v="38"/>
    <b v="1"/>
    <s v="theater/plays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b v="0"/>
    <n v="8"/>
    <b v="1"/>
    <s v="theater/plays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n v="1398983245"/>
    <b v="0"/>
    <n v="39"/>
    <b v="1"/>
    <s v="theater/plays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n v="1404927440"/>
    <b v="0"/>
    <n v="29"/>
    <b v="1"/>
    <s v="theater/plays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n v="1462140537"/>
    <b v="0"/>
    <n v="72"/>
    <b v="1"/>
    <s v="theater/plays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b v="0"/>
    <n v="15"/>
    <b v="1"/>
    <s v="theater/plays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n v="1415392666"/>
    <b v="0"/>
    <n v="33"/>
    <b v="1"/>
    <s v="theater/plays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n v="1402584846"/>
    <b v="0"/>
    <n v="15"/>
    <b v="1"/>
    <s v="theater/plays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n v="1413406695"/>
    <b v="0"/>
    <n v="19"/>
    <b v="1"/>
    <s v="theater/plays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b v="0"/>
    <n v="17"/>
    <b v="1"/>
    <s v="theater/plays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n v="1400725112"/>
    <b v="0"/>
    <n v="44"/>
    <b v="1"/>
    <s v="theater/plays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b v="0"/>
    <n v="10"/>
    <b v="1"/>
    <s v="theater/plays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n v="1430505171"/>
    <b v="0"/>
    <n v="46"/>
    <b v="1"/>
    <s v="theater/plays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b v="0"/>
    <n v="11"/>
    <b v="1"/>
    <s v="theater/plays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b v="0"/>
    <n v="13"/>
    <b v="1"/>
    <s v="theater/plays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b v="0"/>
    <n v="33"/>
    <b v="1"/>
    <s v="theater/plays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n v="1422886950"/>
    <b v="0"/>
    <n v="28"/>
    <b v="1"/>
    <s v="theater/plays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n v="1441547220"/>
    <n v="1439322412"/>
    <b v="0"/>
    <n v="21"/>
    <b v="1"/>
    <s v="theater/plays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n v="1409388020"/>
    <b v="0"/>
    <n v="13"/>
    <b v="1"/>
    <s v="theater/plays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b v="0"/>
    <n v="34"/>
    <b v="1"/>
    <s v="theater/plays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n v="1469871148"/>
    <b v="0"/>
    <n v="80"/>
    <b v="1"/>
    <s v="theater/plays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n v="1409336373"/>
    <b v="0"/>
    <n v="74"/>
    <b v="1"/>
    <s v="theater/plays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b v="0"/>
    <n v="7"/>
    <b v="1"/>
    <s v="theater/plays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b v="0"/>
    <n v="34"/>
    <b v="1"/>
    <s v="theater/plays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n v="1434069205"/>
    <b v="0"/>
    <n v="86"/>
    <b v="1"/>
    <s v="theater/plays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n v="1483012918"/>
    <b v="0"/>
    <n v="37"/>
    <b v="1"/>
    <s v="theater/plays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b v="0"/>
    <n v="18"/>
    <b v="1"/>
    <s v="theater/plays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b v="0"/>
    <n v="22"/>
    <b v="1"/>
    <s v="theater/plays"/>
    <x v="1"/>
    <s v="plays"/>
    <x v="3530"/>
    <d v="2016-04-10T20:00:00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b v="0"/>
    <n v="26"/>
    <b v="1"/>
    <s v="theater/plays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b v="0"/>
    <n v="27"/>
    <b v="1"/>
    <s v="theater/plays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n v="1444673767"/>
    <b v="0"/>
    <n v="8"/>
    <b v="1"/>
    <s v="theater/plays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n v="1443711623"/>
    <n v="1440687623"/>
    <b v="0"/>
    <n v="204"/>
    <b v="1"/>
    <s v="theater/plays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n v="1441120910"/>
    <b v="0"/>
    <n v="46"/>
    <b v="1"/>
    <s v="theater/plays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n v="1448040425"/>
    <b v="0"/>
    <n v="17"/>
    <b v="1"/>
    <s v="theater/plays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n v="1413016216"/>
    <b v="0"/>
    <n v="28"/>
    <b v="1"/>
    <s v="theater/plays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n v="1469009140"/>
    <b v="0"/>
    <n v="83"/>
    <b v="1"/>
    <s v="theater/plays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n v="1471543722"/>
    <b v="0"/>
    <n v="13"/>
    <b v="1"/>
    <s v="theater/plays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b v="0"/>
    <n v="8"/>
    <b v="1"/>
    <s v="theater/plays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b v="0"/>
    <n v="32"/>
    <b v="1"/>
    <s v="theater/plays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n v="1404915822"/>
    <b v="0"/>
    <n v="85"/>
    <b v="1"/>
    <s v="theater/plays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s v="EUR"/>
    <n v="1435255659"/>
    <n v="1432663659"/>
    <b v="0"/>
    <n v="29"/>
    <b v="1"/>
    <s v="theater/plays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b v="0"/>
    <n v="24"/>
    <b v="1"/>
    <s v="theater/plays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n v="1426188159"/>
    <b v="0"/>
    <n v="8"/>
    <b v="1"/>
    <s v="theater/plays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n v="1426002684"/>
    <b v="0"/>
    <n v="19"/>
    <b v="1"/>
    <s v="theater/plays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n v="1461117201"/>
    <b v="0"/>
    <n v="336"/>
    <b v="1"/>
    <s v="theater/plays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n v="1455230214"/>
    <b v="0"/>
    <n v="13"/>
    <b v="1"/>
    <s v="theater/plays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b v="0"/>
    <n v="42"/>
    <b v="1"/>
    <s v="theater/plays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n v="1459632398"/>
    <b v="0"/>
    <n v="64"/>
    <b v="1"/>
    <s v="theater/plays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n v="1398342170"/>
    <b v="0"/>
    <n v="25"/>
    <b v="1"/>
    <s v="theater/plays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b v="0"/>
    <n v="20"/>
    <b v="1"/>
    <s v="theater/plays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n v="1436575280"/>
    <b v="0"/>
    <n v="104"/>
    <b v="1"/>
    <s v="theater/plays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n v="1421025159"/>
    <b v="0"/>
    <n v="53"/>
    <b v="1"/>
    <s v="theater/plays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b v="0"/>
    <n v="14"/>
    <b v="1"/>
    <s v="theater/plays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n v="1403105724"/>
    <b v="0"/>
    <n v="20"/>
    <b v="1"/>
    <s v="theater/plays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b v="0"/>
    <n v="558"/>
    <b v="1"/>
    <s v="theater/plays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b v="0"/>
    <n v="22"/>
    <b v="1"/>
    <s v="theater/plays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n v="1436408308"/>
    <b v="0"/>
    <n v="24"/>
    <b v="1"/>
    <s v="theater/plays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n v="1429651266"/>
    <b v="0"/>
    <n v="74"/>
    <b v="1"/>
    <s v="theater/plays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n v="1437236378"/>
    <b v="0"/>
    <n v="54"/>
    <b v="1"/>
    <s v="theater/plays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n v="1457115427"/>
    <b v="0"/>
    <n v="31"/>
    <b v="1"/>
    <s v="theater/plays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n v="1467648456"/>
    <b v="0"/>
    <n v="25"/>
    <b v="1"/>
    <s v="theater/plays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n v="1440082649"/>
    <b v="0"/>
    <n v="17"/>
    <b v="1"/>
    <s v="theater/plays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n v="1417456208"/>
    <b v="0"/>
    <n v="12"/>
    <b v="1"/>
    <s v="theater/plays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n v="1419423083"/>
    <b v="0"/>
    <n v="38"/>
    <b v="1"/>
    <s v="theater/plays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n v="1431372444"/>
    <b v="0"/>
    <n v="41"/>
    <b v="1"/>
    <s v="theater/plays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b v="0"/>
    <n v="19"/>
    <b v="1"/>
    <s v="theater/plays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n v="1418142696"/>
    <b v="0"/>
    <n v="41"/>
    <b v="1"/>
    <s v="theater/plays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n v="1417593483"/>
    <b v="0"/>
    <n v="26"/>
    <b v="1"/>
    <s v="theater/plays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n v="1412109413"/>
    <b v="0"/>
    <n v="25"/>
    <b v="1"/>
    <s v="theater/plays"/>
    <x v="1"/>
    <s v="plays"/>
    <x v="3571"/>
    <d v="2014-10-30T20:36:53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b v="0"/>
    <n v="9"/>
    <b v="1"/>
    <s v="theater/plays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n v="103"/>
    <x v="0"/>
    <x v="1"/>
    <s v="GBP"/>
    <n v="1415440846"/>
    <n v="1412845246"/>
    <b v="0"/>
    <n v="78"/>
    <b v="1"/>
    <s v="theater/plays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n v="1413326248"/>
    <b v="0"/>
    <n v="45"/>
    <b v="1"/>
    <s v="theater/plays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n v="1468176527"/>
    <b v="0"/>
    <n v="102"/>
    <b v="1"/>
    <s v="theater/plays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b v="0"/>
    <n v="5"/>
    <b v="1"/>
    <s v="theater/plays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b v="0"/>
    <n v="27"/>
    <b v="1"/>
    <s v="theater/plays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b v="0"/>
    <n v="37"/>
    <b v="1"/>
    <s v="theater/plays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b v="0"/>
    <n v="14"/>
    <b v="1"/>
    <s v="theater/plays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n v="1421900022"/>
    <b v="0"/>
    <n v="27"/>
    <b v="1"/>
    <s v="theater/plays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b v="0"/>
    <n v="45"/>
    <b v="1"/>
    <s v="theater/plays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b v="0"/>
    <n v="49"/>
    <b v="1"/>
    <s v="theater/plays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n v="1455790405"/>
    <b v="0"/>
    <n v="24"/>
    <b v="1"/>
    <s v="theater/plays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n v="1434180944"/>
    <b v="0"/>
    <n v="112"/>
    <b v="1"/>
    <s v="theater/plays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n v="1416589890"/>
    <b v="0"/>
    <n v="23"/>
    <b v="1"/>
    <s v="theater/plays"/>
    <x v="1"/>
    <s v="plays"/>
    <x v="3585"/>
    <d v="2014-12-21T17:11:30"/>
  </r>
  <r>
    <n v="3586"/>
    <s v="Actors &amp; Musicians who are Blind or Autistic"/>
    <s v="See Theatre In A New Light"/>
    <n v="7500"/>
    <n v="8207"/>
    <n v="109"/>
    <x v="0"/>
    <x v="0"/>
    <s v="USD"/>
    <n v="1474649070"/>
    <n v="1469465070"/>
    <b v="0"/>
    <n v="54"/>
    <b v="1"/>
    <s v="theater/plays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n v="1463144254"/>
    <b v="0"/>
    <n v="28"/>
    <b v="1"/>
    <s v="theater/plays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n v="1428436410"/>
    <b v="0"/>
    <n v="11"/>
    <b v="1"/>
    <s v="theater/plays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n v="1430494347"/>
    <b v="0"/>
    <n v="62"/>
    <b v="1"/>
    <s v="theater/plays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n v="1411200034"/>
    <b v="0"/>
    <n v="73"/>
    <b v="1"/>
    <s v="theater/plays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b v="0"/>
    <n v="18"/>
    <b v="1"/>
    <s v="theater/plays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n v="1418673307"/>
    <b v="0"/>
    <n v="35"/>
    <b v="1"/>
    <s v="theater/plays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n v="1417469639"/>
    <b v="0"/>
    <n v="43"/>
    <b v="1"/>
    <s v="theater/plays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n v="1470792982"/>
    <b v="0"/>
    <n v="36"/>
    <b v="1"/>
    <s v="theater/plays"/>
    <x v="1"/>
    <s v="plays"/>
    <x v="3594"/>
    <d v="2016-09-04T01:36:22"/>
  </r>
  <r>
    <n v="3595"/>
    <s v="The Flu Season"/>
    <s v="A new theatre company staging Will Eno's The Flu Season in Seattle"/>
    <n v="2600"/>
    <n v="3081"/>
    <n v="119"/>
    <x v="0"/>
    <x v="0"/>
    <s v="USD"/>
    <n v="1426229940"/>
    <n v="1423959123"/>
    <b v="0"/>
    <n v="62"/>
    <b v="1"/>
    <s v="theater/plays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s v="CAD"/>
    <n v="1409072982"/>
    <n v="1407258582"/>
    <b v="0"/>
    <n v="15"/>
    <b v="1"/>
    <s v="theater/plays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n v="1455717790"/>
    <b v="0"/>
    <n v="33"/>
    <b v="1"/>
    <s v="theater/plays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n v="1408129822"/>
    <b v="0"/>
    <n v="27"/>
    <b v="1"/>
    <s v="theater/plays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b v="0"/>
    <n v="17"/>
    <b v="1"/>
    <s v="theater/plays"/>
    <x v="1"/>
    <s v="plays"/>
    <x v="3599"/>
    <d v="2015-08-30T00:00:00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b v="0"/>
    <n v="4"/>
    <b v="1"/>
    <s v="theater/plays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n v="1418860682"/>
    <b v="0"/>
    <n v="53"/>
    <b v="1"/>
    <s v="theater/plays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n v="1458336479"/>
    <b v="0"/>
    <n v="49"/>
    <b v="1"/>
    <s v="theater/plays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n v="1444164280"/>
    <b v="0"/>
    <n v="57"/>
    <b v="1"/>
    <s v="theater/plays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n v="1461370956"/>
    <b v="0"/>
    <n v="69"/>
    <b v="1"/>
    <s v="theater/plays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b v="0"/>
    <n v="15"/>
    <b v="1"/>
    <s v="theater/plays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n v="1468593057"/>
    <b v="0"/>
    <n v="64"/>
    <b v="1"/>
    <s v="theater/plays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n v="105"/>
    <x v="0"/>
    <x v="1"/>
    <s v="GBP"/>
    <n v="1450137600"/>
    <n v="1448924882"/>
    <b v="0"/>
    <n v="20"/>
    <b v="1"/>
    <s v="theater/plays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b v="0"/>
    <n v="27"/>
    <b v="1"/>
    <s v="theater/plays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n v="1456789685"/>
    <b v="0"/>
    <n v="21"/>
    <b v="1"/>
    <s v="theater/plays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n v="1437214936"/>
    <b v="0"/>
    <n v="31"/>
    <b v="1"/>
    <s v="theater/plays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b v="0"/>
    <n v="51"/>
    <b v="1"/>
    <s v="theater/plays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s v="CAD"/>
    <n v="1402334811"/>
    <n v="1401470811"/>
    <b v="0"/>
    <n v="57"/>
    <b v="1"/>
    <s v="theater/plays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b v="0"/>
    <n v="20"/>
    <b v="1"/>
    <s v="theater/plays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n v="1432083616"/>
    <b v="0"/>
    <n v="71"/>
    <b v="1"/>
    <s v="theater/plays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n v="1447164896"/>
    <b v="0"/>
    <n v="72"/>
    <b v="1"/>
    <s v="theater/plays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n v="1424213264"/>
    <b v="0"/>
    <n v="45"/>
    <b v="1"/>
    <s v="theater/plays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n v="1486996729"/>
    <b v="0"/>
    <n v="51"/>
    <b v="1"/>
    <s v="theater/plays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b v="0"/>
    <n v="56"/>
    <b v="1"/>
    <s v="theater/plays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b v="0"/>
    <n v="17"/>
    <b v="1"/>
    <s v="theater/plays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n v="1422916261"/>
    <b v="0"/>
    <n v="197"/>
    <b v="1"/>
    <s v="theater/plays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n v="1473200844"/>
    <b v="0"/>
    <n v="70"/>
    <b v="1"/>
    <s v="theater/plays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n v="1409030371"/>
    <b v="0"/>
    <n v="21"/>
    <b v="1"/>
    <s v="theater/plays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b v="0"/>
    <n v="34"/>
    <b v="1"/>
    <s v="theater/plays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n v="1466793290"/>
    <b v="0"/>
    <n v="39"/>
    <b v="1"/>
    <s v="theater/plays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n v="1433259577"/>
    <b v="0"/>
    <n v="78"/>
    <b v="1"/>
    <s v="theater/plays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n v="1406390457"/>
    <b v="0"/>
    <n v="48"/>
    <b v="1"/>
    <s v="theater/plays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b v="0"/>
    <n v="29"/>
    <b v="1"/>
    <s v="theater/plays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b v="0"/>
    <s v="theater/musical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b v="0"/>
    <n v="2"/>
    <b v="0"/>
    <s v="theater/musical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b v="0"/>
    <n v="1"/>
    <b v="0"/>
    <s v="theater/musical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b v="0"/>
    <n v="59"/>
    <b v="0"/>
    <s v="theater/musical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b v="0"/>
    <n v="1"/>
    <b v="0"/>
    <s v="theater/musical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s v="USD"/>
    <n v="1479517200"/>
    <n v="1475765867"/>
    <b v="0"/>
    <n v="31"/>
    <b v="0"/>
    <s v="theater/musical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n v="1480219174"/>
    <b v="0"/>
    <n v="18"/>
    <b v="0"/>
    <s v="theater/musical"/>
    <x v="1"/>
    <s v="musical"/>
    <x v="3634"/>
    <d v="2017-01-14T03:59:00"/>
  </r>
  <r>
    <n v="3635"/>
    <s v="Mary's Son"/>
    <s v="Mary's Son is a pop opera about Jesus and the hope he brings to all people."/>
    <n v="3500"/>
    <n v="1276"/>
    <n v="36"/>
    <x v="2"/>
    <x v="0"/>
    <s v="USD"/>
    <n v="1461186676"/>
    <n v="1458594676"/>
    <b v="0"/>
    <n v="10"/>
    <b v="0"/>
    <s v="theater/musical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b v="0"/>
    <s v="theater/musical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n v="1420130935"/>
    <n v="1417538935"/>
    <b v="0"/>
    <n v="14"/>
    <b v="0"/>
    <s v="theater/musical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n v="7"/>
    <x v="2"/>
    <x v="5"/>
    <s v="CAD"/>
    <n v="1429456132"/>
    <n v="1424275732"/>
    <b v="0"/>
    <n v="2"/>
    <b v="0"/>
    <s v="theater/musical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b v="0"/>
    <n v="1"/>
    <b v="0"/>
    <s v="theater/musical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n v="1428691530"/>
    <b v="0"/>
    <n v="3"/>
    <b v="0"/>
    <s v="theater/musical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b v="0"/>
    <s v="theater/musical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s v="EUR"/>
    <n v="1448902800"/>
    <n v="1445369727"/>
    <b v="0"/>
    <n v="2"/>
    <b v="0"/>
    <s v="theater/musical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b v="0"/>
    <s v="theater/musical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n v="1457413140"/>
    <n v="1454996887"/>
    <b v="0"/>
    <n v="12"/>
    <b v="0"/>
    <s v="theater/musical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n v="1477178238"/>
    <b v="0"/>
    <n v="1"/>
    <b v="0"/>
    <s v="theater/musical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n v="5"/>
    <x v="2"/>
    <x v="0"/>
    <s v="USD"/>
    <n v="1434497400"/>
    <n v="1431770802"/>
    <b v="0"/>
    <n v="8"/>
    <b v="0"/>
    <s v="theater/musical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b v="0"/>
    <n v="2"/>
    <b v="0"/>
    <s v="theater/musical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n v="100"/>
    <x v="0"/>
    <x v="0"/>
    <s v="USD"/>
    <n v="1412492445"/>
    <n v="1409900445"/>
    <b v="0"/>
    <n v="73"/>
    <b v="1"/>
    <s v="theater/plays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b v="0"/>
    <n v="8"/>
    <b v="1"/>
    <s v="theater/plays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b v="0"/>
    <n v="17"/>
    <b v="1"/>
    <s v="theater/plays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b v="0"/>
    <n v="9"/>
    <b v="1"/>
    <s v="theater/plays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s v="CAD"/>
    <n v="1472097540"/>
    <n v="1471188502"/>
    <b v="0"/>
    <n v="17"/>
    <b v="1"/>
    <s v="theater/plays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n v="1436172207"/>
    <b v="0"/>
    <n v="33"/>
    <b v="1"/>
    <s v="theater/plays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n v="1457690386"/>
    <b v="0"/>
    <n v="38"/>
    <b v="1"/>
    <s v="theater/plays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n v="1434654998"/>
    <b v="0"/>
    <n v="79"/>
    <b v="1"/>
    <s v="theater/plays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s v="CHF"/>
    <n v="1485989940"/>
    <n v="1483393836"/>
    <b v="0"/>
    <n v="46"/>
    <b v="1"/>
    <s v="theater/plays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n v="1462806419"/>
    <b v="0"/>
    <n v="20"/>
    <b v="1"/>
    <s v="theater/plays"/>
    <x v="1"/>
    <s v="plays"/>
    <x v="3657"/>
    <d v="2016-06-01T21:42:00"/>
  </r>
  <r>
    <n v="3658"/>
    <s v="Mr. Marmalade"/>
    <s v="Life is hard when your own imaginary friend can't make time for you."/>
    <n v="1500"/>
    <n v="1510"/>
    <n v="101"/>
    <x v="0"/>
    <x v="0"/>
    <s v="USD"/>
    <n v="1404273540"/>
    <n v="1400272580"/>
    <b v="0"/>
    <n v="20"/>
    <b v="1"/>
    <s v="theater/plays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b v="0"/>
    <n v="13"/>
    <b v="1"/>
    <s v="theater/plays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b v="0"/>
    <n v="22"/>
    <b v="1"/>
    <s v="theater/plays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b v="0"/>
    <n v="36"/>
    <b v="1"/>
    <s v="theater/plays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n v="1425187014"/>
    <b v="0"/>
    <n v="40"/>
    <b v="1"/>
    <s v="theater/plays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b v="0"/>
    <n v="9"/>
    <b v="1"/>
    <s v="theater/plays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n v="1464847089"/>
    <b v="0"/>
    <n v="19"/>
    <b v="1"/>
    <s v="theater/plays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s v="EUR"/>
    <n v="1446062040"/>
    <n v="1445109822"/>
    <b v="0"/>
    <n v="14"/>
    <b v="1"/>
    <s v="theater/plays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b v="0"/>
    <n v="38"/>
    <b v="1"/>
    <s v="theater/plays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n v="1434669419"/>
    <b v="0"/>
    <n v="58"/>
    <b v="1"/>
    <s v="theater/plays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n v="1435670452"/>
    <b v="0"/>
    <n v="28"/>
    <b v="1"/>
    <s v="theater/plays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n v="1431447137"/>
    <b v="0"/>
    <n v="17"/>
    <b v="1"/>
    <s v="theater/plays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n v="1431951611"/>
    <b v="0"/>
    <n v="12"/>
    <b v="1"/>
    <s v="theater/plays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n v="1404140667"/>
    <b v="0"/>
    <n v="40"/>
    <b v="1"/>
    <s v="theater/plays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n v="1409179384"/>
    <b v="0"/>
    <n v="57"/>
    <b v="1"/>
    <s v="theater/plays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n v="1412233497"/>
    <b v="0"/>
    <n v="114"/>
    <b v="1"/>
    <s v="theater/plays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b v="0"/>
    <n v="31"/>
    <b v="1"/>
    <s v="theater/plays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b v="0"/>
    <n v="3"/>
    <b v="1"/>
    <s v="theater/plays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n v="1408995284"/>
    <b v="0"/>
    <n v="16"/>
    <b v="1"/>
    <s v="theater/plays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n v="1402580818"/>
    <b v="0"/>
    <n v="199"/>
    <b v="1"/>
    <s v="theater/plays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n v="1433076298"/>
    <n v="1430052298"/>
    <b v="0"/>
    <n v="31"/>
    <b v="1"/>
    <s v="theater/plays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n v="1401214581"/>
    <b v="0"/>
    <n v="30"/>
    <b v="1"/>
    <s v="theater/plays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n v="1473850434"/>
    <b v="0"/>
    <n v="34"/>
    <b v="1"/>
    <s v="theater/plays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n v="1452008290"/>
    <b v="0"/>
    <n v="18"/>
    <b v="1"/>
    <s v="theater/plays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n v="1399998418"/>
    <b v="0"/>
    <n v="67"/>
    <b v="1"/>
    <s v="theater/plays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n v="1474339696"/>
    <b v="0"/>
    <n v="66"/>
    <b v="1"/>
    <s v="theater/plays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n v="1438575586"/>
    <b v="0"/>
    <n v="23"/>
    <b v="1"/>
    <s v="theater/plays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n v="1398348859"/>
    <b v="0"/>
    <n v="126"/>
    <b v="1"/>
    <s v="theater/plays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n v="1439567660"/>
    <b v="0"/>
    <n v="6"/>
    <b v="1"/>
    <s v="theater/plays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n v="1401254055"/>
    <b v="0"/>
    <n v="25"/>
    <b v="1"/>
    <s v="theater/plays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n v="1404932004"/>
    <b v="0"/>
    <n v="39"/>
    <b v="1"/>
    <s v="theater/plays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n v="1432410639"/>
    <b v="0"/>
    <n v="62"/>
    <b v="1"/>
    <s v="theater/plays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b v="0"/>
    <n v="31"/>
    <b v="1"/>
    <s v="theater/plays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b v="0"/>
    <n v="274"/>
    <b v="1"/>
    <s v="theater/plays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b v="0"/>
    <n v="17"/>
    <b v="1"/>
    <s v="theater/plays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n v="1446352529"/>
    <b v="0"/>
    <n v="14"/>
    <b v="1"/>
    <s v="theater/plays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n v="1461985967"/>
    <b v="0"/>
    <n v="60"/>
    <b v="1"/>
    <s v="theater/plays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n v="1419281610"/>
    <b v="0"/>
    <n v="33"/>
    <b v="1"/>
    <s v="theater/plays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b v="0"/>
    <n v="78"/>
    <b v="1"/>
    <s v="theater/plays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b v="0"/>
    <n v="30"/>
    <b v="1"/>
    <s v="theater/plays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n v="1454354487"/>
    <b v="0"/>
    <n v="136"/>
    <b v="1"/>
    <s v="theater/plays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n v="1410791216"/>
    <b v="0"/>
    <n v="40"/>
    <b v="1"/>
    <s v="theater/plays"/>
    <x v="1"/>
    <s v="plays"/>
    <x v="3699"/>
    <d v="2014-10-15T14:26:56"/>
  </r>
  <r>
    <n v="3700"/>
    <s v="Generations (Senior Project)"/>
    <s v="Help me produce the play I have written for my senior project!"/>
    <n v="500"/>
    <n v="606"/>
    <n v="121"/>
    <x v="0"/>
    <x v="0"/>
    <s v="USD"/>
    <n v="1412092800"/>
    <n v="1409493800"/>
    <b v="0"/>
    <n v="18"/>
    <b v="1"/>
    <s v="theater/plays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n v="1430830793"/>
    <b v="0"/>
    <n v="39"/>
    <b v="1"/>
    <s v="theater/plays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n v="1464958484"/>
    <b v="0"/>
    <n v="21"/>
    <b v="1"/>
    <s v="theater/plays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n v="1467720388"/>
    <b v="0"/>
    <n v="30"/>
    <b v="1"/>
    <s v="theater/plays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n v="1459528394"/>
    <b v="0"/>
    <n v="27"/>
    <b v="1"/>
    <s v="theater/plays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n v="1401714114"/>
    <b v="0"/>
    <n v="35"/>
    <b v="1"/>
    <s v="theater/plays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n v="1409262949"/>
    <b v="0"/>
    <n v="13"/>
    <b v="1"/>
    <s v="theater/plays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b v="0"/>
    <n v="23"/>
    <b v="1"/>
    <s v="theater/plays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b v="0"/>
    <n v="39"/>
    <b v="1"/>
    <s v="theater/plays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n v="1401123546"/>
    <b v="0"/>
    <n v="35"/>
    <b v="1"/>
    <s v="theater/plays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n v="1425908988"/>
    <b v="0"/>
    <n v="27"/>
    <b v="1"/>
    <s v="theater/plays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b v="0"/>
    <n v="21"/>
    <b v="1"/>
    <s v="theater/plays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n v="1431230867"/>
    <b v="0"/>
    <n v="104"/>
    <b v="1"/>
    <s v="theater/plays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n v="1463334166"/>
    <b v="0"/>
    <n v="19"/>
    <b v="1"/>
    <s v="theater/plays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n v="1429881667"/>
    <b v="0"/>
    <n v="97"/>
    <b v="1"/>
    <s v="theater/plays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n v="1422834819"/>
    <b v="0"/>
    <n v="27"/>
    <b v="1"/>
    <s v="theater/plays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n v="1450819109"/>
    <b v="0"/>
    <n v="24"/>
    <b v="1"/>
    <s v="theater/plays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n v="1428526049"/>
    <b v="0"/>
    <n v="13"/>
    <b v="1"/>
    <s v="theater/plays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n v="1422465075"/>
    <b v="0"/>
    <n v="46"/>
    <b v="1"/>
    <s v="theater/plays"/>
    <x v="1"/>
    <s v="plays"/>
    <x v="3718"/>
    <d v="2015-02-27T17:11:15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b v="0"/>
    <n v="4"/>
    <b v="1"/>
    <s v="theater/plays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n v="105"/>
    <x v="0"/>
    <x v="0"/>
    <s v="USD"/>
    <n v="1435881006"/>
    <n v="1433980206"/>
    <b v="0"/>
    <n v="40"/>
    <b v="1"/>
    <s v="theater/plays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n v="1413412084"/>
    <b v="0"/>
    <n v="44"/>
    <b v="1"/>
    <s v="theater/plays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n v="1452614847"/>
    <b v="0"/>
    <n v="35"/>
    <b v="1"/>
    <s v="theater/plays"/>
    <x v="1"/>
    <s v="plays"/>
    <x v="3722"/>
    <d v="2016-02-11T22:59:00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b v="0"/>
    <n v="63"/>
    <b v="1"/>
    <s v="theater/plays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n v="1459856860"/>
    <b v="0"/>
    <n v="89"/>
    <b v="1"/>
    <s v="theater/plays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b v="0"/>
    <n v="15"/>
    <b v="1"/>
    <s v="theater/plays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n v="1459567371"/>
    <b v="0"/>
    <n v="46"/>
    <b v="1"/>
    <s v="theater/plays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n v="1474273294"/>
    <b v="0"/>
    <n v="33"/>
    <b v="1"/>
    <s v="theater/plays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s v="USD"/>
    <n v="1439957176"/>
    <n v="1437365176"/>
    <b v="0"/>
    <n v="31"/>
    <b v="0"/>
    <s v="theater/plays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n v="1427082912"/>
    <n v="1423198512"/>
    <b v="0"/>
    <n v="5"/>
    <b v="0"/>
    <s v="theater/plays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b v="0"/>
    <n v="1"/>
    <b v="0"/>
    <s v="theater/plays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n v="1420860180"/>
    <n v="1418234646"/>
    <b v="0"/>
    <n v="12"/>
    <b v="0"/>
    <s v="theater/plays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s v="EUR"/>
    <n v="1422100800"/>
    <n v="1416932133"/>
    <b v="0"/>
    <n v="4"/>
    <b v="0"/>
    <s v="theater/plays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b v="0"/>
    <s v="theater/play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n v="1432589896"/>
    <n v="1427405896"/>
    <b v="0"/>
    <n v="7"/>
    <b v="0"/>
    <s v="theater/plays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n v="13"/>
    <x v="2"/>
    <x v="1"/>
    <s v="GBP"/>
    <n v="1432831089"/>
    <n v="1430239089"/>
    <b v="0"/>
    <n v="2"/>
    <b v="0"/>
    <s v="theater/plays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n v="1427133600"/>
    <n v="1423847093"/>
    <b v="0"/>
    <n v="1"/>
    <b v="0"/>
    <s v="theater/plays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n v="21"/>
    <x v="2"/>
    <x v="0"/>
    <s v="USD"/>
    <n v="1447311540"/>
    <n v="1445358903"/>
    <b v="0"/>
    <n v="4"/>
    <b v="0"/>
    <s v="theater/plays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b v="0"/>
    <n v="6"/>
    <b v="0"/>
    <s v="theater/plays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n v="1468752468"/>
    <n v="1467024468"/>
    <b v="0"/>
    <n v="8"/>
    <b v="0"/>
    <s v="theater/plays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n v="1405217355"/>
    <b v="0"/>
    <n v="14"/>
    <b v="0"/>
    <s v="theater/plays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b v="0"/>
    <s v="theater/play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b v="0"/>
    <n v="4"/>
    <b v="0"/>
    <s v="theater/plays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b v="0"/>
    <s v="theater/play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b v="0"/>
    <s v="theater/play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b v="0"/>
    <n v="1"/>
    <b v="0"/>
    <s v="theater/plays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n v="2"/>
    <x v="2"/>
    <x v="0"/>
    <s v="USD"/>
    <n v="1475918439"/>
    <n v="1473326439"/>
    <b v="0"/>
    <n v="1"/>
    <b v="0"/>
    <s v="theater/plays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b v="0"/>
    <n v="1"/>
    <b v="0"/>
    <s v="theater/plays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n v="1453827436"/>
    <b v="0"/>
    <n v="52"/>
    <b v="1"/>
    <s v="theater/musical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b v="0"/>
    <n v="7"/>
    <b v="1"/>
    <s v="theater/musical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n v="1421105608"/>
    <b v="0"/>
    <n v="28"/>
    <b v="1"/>
    <s v="theater/musical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n v="1454460673"/>
    <b v="0"/>
    <n v="11"/>
    <b v="1"/>
    <s v="theater/musical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b v="0"/>
    <n v="15"/>
    <b v="1"/>
    <s v="theater/musical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n v="1430768800"/>
    <b v="0"/>
    <n v="30"/>
    <b v="1"/>
    <s v="theater/musical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b v="0"/>
    <n v="27"/>
    <b v="1"/>
    <s v="theater/musical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n v="1458161307"/>
    <b v="0"/>
    <n v="28"/>
    <b v="1"/>
    <s v="theater/musical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n v="1399923198"/>
    <b v="0"/>
    <n v="17"/>
    <b v="1"/>
    <s v="theater/musical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n v="1415737515"/>
    <b v="0"/>
    <n v="50"/>
    <b v="1"/>
    <s v="theater/musical"/>
    <x v="1"/>
    <s v="musical"/>
    <x v="3757"/>
    <d v="2014-12-01T20:25:15"/>
  </r>
  <r>
    <n v="3758"/>
    <s v="Luigi's Ladies"/>
    <s v="LUIGI'S LADIES: an original one-woman musical comedy"/>
    <n v="1500"/>
    <n v="1535"/>
    <n v="102"/>
    <x v="0"/>
    <x v="0"/>
    <s v="USD"/>
    <n v="1400475600"/>
    <n v="1397819938"/>
    <b v="0"/>
    <n v="26"/>
    <b v="1"/>
    <s v="theater/musical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n v="110"/>
    <x v="0"/>
    <x v="0"/>
    <s v="USD"/>
    <n v="1440556553"/>
    <n v="1435372553"/>
    <b v="0"/>
    <n v="88"/>
    <b v="1"/>
    <s v="theater/musical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b v="0"/>
    <n v="91"/>
    <b v="1"/>
    <s v="theater/musical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b v="0"/>
    <n v="3"/>
    <b v="1"/>
    <s v="theater/musical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n v="1436383889"/>
    <b v="0"/>
    <n v="28"/>
    <b v="1"/>
    <s v="theater/musical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b v="0"/>
    <n v="77"/>
    <b v="1"/>
    <s v="theater/musical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b v="0"/>
    <n v="27"/>
    <b v="1"/>
    <s v="theater/musical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n v="1404153482"/>
    <b v="0"/>
    <n v="107"/>
    <b v="1"/>
    <s v="theater/musical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n v="1401336045"/>
    <b v="0"/>
    <n v="96"/>
    <b v="1"/>
    <s v="theater/musical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n v="1423960097"/>
    <b v="0"/>
    <n v="56"/>
    <b v="1"/>
    <s v="theater/musical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n v="1400002090"/>
    <b v="0"/>
    <n v="58"/>
    <b v="1"/>
    <s v="theater/musical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b v="0"/>
    <n v="15"/>
    <b v="1"/>
    <s v="theater/musical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b v="0"/>
    <n v="20"/>
    <b v="1"/>
    <s v="theater/musical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b v="0"/>
    <n v="38"/>
    <b v="1"/>
    <s v="theater/musical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n v="1478616506"/>
    <b v="0"/>
    <n v="33"/>
    <b v="1"/>
    <s v="theater/musical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n v="108"/>
    <x v="0"/>
    <x v="0"/>
    <s v="USD"/>
    <n v="1479175680"/>
    <n v="1476317247"/>
    <b v="0"/>
    <n v="57"/>
    <b v="1"/>
    <s v="theater/musical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b v="0"/>
    <n v="25"/>
    <b v="1"/>
    <s v="theater/musical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n v="1426199843"/>
    <b v="0"/>
    <n v="14"/>
    <b v="1"/>
    <s v="theater/musical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n v="1403599778"/>
    <b v="0"/>
    <n v="94"/>
    <b v="1"/>
    <s v="theater/musical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n v="1409884821"/>
    <b v="0"/>
    <n v="59"/>
    <b v="1"/>
    <s v="theater/musical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b v="0"/>
    <n v="36"/>
    <b v="1"/>
    <s v="theater/musical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b v="0"/>
    <n v="115"/>
    <b v="1"/>
    <s v="theater/musical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b v="0"/>
    <n v="30"/>
    <b v="1"/>
    <s v="theater/musical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n v="1408050685"/>
    <b v="0"/>
    <n v="52"/>
    <b v="1"/>
    <s v="theater/musical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n v="1466887297"/>
    <b v="0"/>
    <n v="27"/>
    <b v="1"/>
    <s v="theater/musical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n v="1455938520"/>
    <b v="0"/>
    <n v="24"/>
    <b v="1"/>
    <s v="theater/musical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b v="0"/>
    <n v="10"/>
    <b v="1"/>
    <s v="theater/musical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n v="1467040769"/>
    <b v="0"/>
    <n v="30"/>
    <b v="1"/>
    <s v="theater/musical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b v="0"/>
    <n v="71"/>
    <b v="1"/>
    <s v="theater/musical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n v="1434113406"/>
    <b v="0"/>
    <n v="10"/>
    <b v="1"/>
    <s v="theater/musical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n v="1448469719"/>
    <b v="0"/>
    <n v="1"/>
    <b v="0"/>
    <s v="theater/musical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s v="GBP"/>
    <n v="1434395418"/>
    <n v="1431630618"/>
    <b v="0"/>
    <n v="4"/>
    <b v="0"/>
    <s v="theater/musical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b v="0"/>
    <s v="theater/musical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b v="0"/>
    <s v="theater/musical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n v="0"/>
    <x v="2"/>
    <x v="0"/>
    <s v="USD"/>
    <n v="1436957022"/>
    <n v="1434365022"/>
    <b v="0"/>
    <n v="2"/>
    <b v="0"/>
    <s v="theater/musical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n v="1416954729"/>
    <b v="0"/>
    <n v="24"/>
    <b v="0"/>
    <s v="theater/musical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b v="0"/>
    <n v="1"/>
    <b v="0"/>
    <s v="theater/musical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n v="1437042490"/>
    <b v="0"/>
    <n v="2"/>
    <b v="0"/>
    <s v="theater/musical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b v="0"/>
    <n v="1"/>
    <b v="0"/>
    <s v="theater/musical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n v="1426972165"/>
    <b v="0"/>
    <n v="37"/>
    <b v="0"/>
    <s v="theater/musical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n v="1405099248"/>
    <b v="0"/>
    <n v="5"/>
    <b v="0"/>
    <s v="theater/musical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b v="0"/>
    <n v="4"/>
    <b v="0"/>
    <s v="theater/musical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b v="0"/>
    <n v="16"/>
    <b v="0"/>
    <s v="theater/musical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n v="1420215216"/>
    <n v="1417536816"/>
    <b v="0"/>
    <n v="9"/>
    <b v="0"/>
    <s v="theater/musical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b v="0"/>
    <s v="theater/musical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n v="20"/>
    <x v="2"/>
    <x v="0"/>
    <s v="USD"/>
    <n v="1457133568"/>
    <n v="1454541568"/>
    <b v="0"/>
    <n v="40"/>
    <b v="0"/>
    <s v="theater/musical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b v="0"/>
    <s v="theater/musical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b v="0"/>
    <n v="2"/>
    <b v="0"/>
    <s v="theater/musical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n v="1402294381"/>
    <b v="0"/>
    <n v="1"/>
    <b v="0"/>
    <s v="theater/musical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n v="1428097739"/>
    <n v="1427492939"/>
    <b v="0"/>
    <n v="9"/>
    <b v="0"/>
    <s v="theater/musical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b v="0"/>
    <n v="24"/>
    <b v="1"/>
    <s v="theater/plays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n v="1402403907"/>
    <b v="0"/>
    <n v="38"/>
    <b v="1"/>
    <s v="theater/plays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n v="1424377358"/>
    <b v="0"/>
    <n v="26"/>
    <b v="1"/>
    <s v="theater/plays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b v="0"/>
    <n v="19"/>
    <b v="1"/>
    <s v="theater/plays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n v="1429120908"/>
    <b v="0"/>
    <n v="11"/>
    <b v="1"/>
    <s v="theater/plays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b v="0"/>
    <n v="27"/>
    <b v="1"/>
    <s v="theater/plays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n v="1424727712"/>
    <b v="0"/>
    <n v="34"/>
    <b v="1"/>
    <s v="theater/plays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b v="0"/>
    <n v="20"/>
    <b v="1"/>
    <s v="theater/plays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n v="1403022823"/>
    <b v="0"/>
    <n v="37"/>
    <b v="1"/>
    <s v="theater/plays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n v="1444236216"/>
    <b v="0"/>
    <n v="20"/>
    <b v="1"/>
    <s v="theater/plays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b v="0"/>
    <n v="10"/>
    <b v="1"/>
    <s v="theater/plays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n v="1435554104"/>
    <b v="0"/>
    <n v="26"/>
    <b v="1"/>
    <s v="theater/plays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n v="1433518717"/>
    <b v="0"/>
    <n v="20"/>
    <b v="1"/>
    <s v="theater/plays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n v="1449116407"/>
    <b v="0"/>
    <n v="46"/>
    <b v="1"/>
    <s v="theater/plays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b v="0"/>
    <n v="76"/>
    <b v="1"/>
    <s v="theater/plays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b v="0"/>
    <n v="41"/>
    <b v="1"/>
    <s v="theater/plays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b v="0"/>
    <n v="7"/>
    <b v="1"/>
    <s v="theater/plays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n v="1432690814"/>
    <b v="0"/>
    <n v="49"/>
    <b v="1"/>
    <s v="theater/plays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n v="1428401394"/>
    <b v="0"/>
    <n v="26"/>
    <b v="1"/>
    <s v="theater/plays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n v="1422656201"/>
    <b v="0"/>
    <n v="65"/>
    <b v="1"/>
    <s v="theater/plays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b v="0"/>
    <n v="28"/>
    <b v="1"/>
    <s v="theater/plays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n v="1470948371"/>
    <b v="0"/>
    <n v="8"/>
    <b v="1"/>
    <s v="theater/plays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b v="0"/>
    <n v="3"/>
    <b v="1"/>
    <s v="theater/plays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b v="0"/>
    <n v="9"/>
    <b v="1"/>
    <s v="theater/plays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n v="1452048335"/>
    <b v="0"/>
    <n v="9"/>
    <b v="1"/>
    <s v="theater/plays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n v="1416516972"/>
    <b v="0"/>
    <n v="20"/>
    <b v="1"/>
    <s v="theater/plays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b v="0"/>
    <n v="57"/>
    <b v="1"/>
    <s v="theater/plays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b v="0"/>
    <n v="8"/>
    <b v="1"/>
    <s v="theater/plays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n v="1467497652"/>
    <b v="0"/>
    <n v="14"/>
    <b v="1"/>
    <s v="theater/plays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n v="102"/>
    <x v="0"/>
    <x v="1"/>
    <s v="GBP"/>
    <n v="1435947758"/>
    <n v="1432837358"/>
    <b v="0"/>
    <n v="17"/>
    <b v="1"/>
    <s v="theater/plays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n v="1429722209"/>
    <b v="0"/>
    <n v="100"/>
    <b v="1"/>
    <s v="theater/plays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n v="1433042724"/>
    <b v="0"/>
    <n v="32"/>
    <b v="1"/>
    <s v="theater/plays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b v="0"/>
    <n v="3"/>
    <b v="1"/>
    <s v="theater/plays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n v="1400698287"/>
    <b v="1"/>
    <n v="34"/>
    <b v="0"/>
    <s v="theater/plays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n v="1399809052"/>
    <n v="1397217052"/>
    <b v="1"/>
    <n v="23"/>
    <b v="0"/>
    <s v="theater/plays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n v="1399427064"/>
    <b v="1"/>
    <n v="19"/>
    <b v="0"/>
    <s v="theater/plays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n v="1401778740"/>
    <n v="1399474134"/>
    <b v="1"/>
    <n v="50"/>
    <b v="0"/>
    <s v="theater/plays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n v="1441119774"/>
    <b v="1"/>
    <n v="12"/>
    <b v="0"/>
    <s v="theater/plays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s v="USD"/>
    <n v="1412405940"/>
    <n v="1409721542"/>
    <b v="1"/>
    <n v="8"/>
    <b v="0"/>
    <s v="theater/plays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s v="USD"/>
    <n v="1437283391"/>
    <n v="1433395391"/>
    <b v="1"/>
    <n v="9"/>
    <b v="0"/>
    <s v="theater/plays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n v="1442604989"/>
    <b v="1"/>
    <n v="43"/>
    <b v="0"/>
    <s v="theater/plays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b v="1"/>
    <n v="28"/>
    <b v="0"/>
    <s v="theater/plays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n v="4"/>
    <x v="2"/>
    <x v="0"/>
    <s v="USD"/>
    <n v="1420081143"/>
    <n v="1417489143"/>
    <b v="1"/>
    <n v="4"/>
    <b v="0"/>
    <s v="theater/plays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n v="34"/>
    <x v="2"/>
    <x v="1"/>
    <s v="GBP"/>
    <n v="1437129179"/>
    <n v="1434537179"/>
    <b v="1"/>
    <n v="24"/>
    <b v="0"/>
    <s v="theater/plays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n v="1425270876"/>
    <b v="0"/>
    <n v="2"/>
    <b v="0"/>
    <s v="theater/plays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b v="0"/>
    <n v="2"/>
    <b v="0"/>
    <s v="theater/plays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n v="16"/>
    <x v="2"/>
    <x v="0"/>
    <s v="USD"/>
    <n v="1431206058"/>
    <n v="1428614058"/>
    <b v="0"/>
    <n v="20"/>
    <b v="0"/>
    <s v="theater/plays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n v="1427408271"/>
    <n v="1424819871"/>
    <b v="0"/>
    <n v="1"/>
    <b v="0"/>
    <s v="theater/plays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b v="0"/>
    <n v="1"/>
    <b v="0"/>
    <s v="theater/plays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n v="1406913120"/>
    <n v="1404927690"/>
    <b v="0"/>
    <n v="4"/>
    <b v="0"/>
    <s v="theater/plays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b v="0"/>
    <n v="1"/>
    <b v="0"/>
    <s v="theater/plays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b v="0"/>
    <n v="1"/>
    <b v="0"/>
    <s v="theater/plays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n v="1405266710"/>
    <b v="0"/>
    <n v="13"/>
    <b v="0"/>
    <s v="theater/plays"/>
    <x v="1"/>
    <s v="plays"/>
    <x v="3860"/>
    <d v="2014-08-12T15:51:50"/>
  </r>
  <r>
    <n v="3861"/>
    <s v="READY OR NOT HERE I COME"/>
    <s v="THE COMING OF THE LORD!"/>
    <n v="2000"/>
    <n v="100"/>
    <n v="5"/>
    <x v="2"/>
    <x v="0"/>
    <s v="USD"/>
    <n v="1415828820"/>
    <n v="1412258977"/>
    <b v="0"/>
    <n v="1"/>
    <b v="0"/>
    <s v="theater/plays"/>
    <x v="1"/>
    <s v="plays"/>
    <x v="3861"/>
    <d v="2014-11-12T21:47:00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b v="0"/>
    <n v="1"/>
    <b v="0"/>
    <s v="theater/plays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b v="0"/>
    <s v="theater/play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n v="1447799054"/>
    <n v="1445203454"/>
    <b v="0"/>
    <n v="3"/>
    <b v="0"/>
    <s v="theater/plays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s v="CAD"/>
    <n v="1409376600"/>
    <n v="1405957098"/>
    <b v="0"/>
    <n v="14"/>
    <b v="0"/>
    <s v="theater/plays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n v="1"/>
    <x v="2"/>
    <x v="0"/>
    <s v="USD"/>
    <n v="1458703740"/>
    <n v="1454453021"/>
    <b v="0"/>
    <n v="2"/>
    <b v="0"/>
    <s v="theater/plays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n v="1466278339"/>
    <n v="1463686339"/>
    <b v="0"/>
    <n v="5"/>
    <b v="0"/>
    <s v="theater/plays"/>
    <x v="1"/>
    <s v="plays"/>
    <x v="3867"/>
    <d v="2016-06-18T19:32:19"/>
  </r>
  <r>
    <n v="3868"/>
    <s v="1000 words (Canceled)"/>
    <s v="New collection of music by Scott Evan Davis!"/>
    <n v="5000"/>
    <n v="10"/>
    <n v="0"/>
    <x v="1"/>
    <x v="1"/>
    <s v="GBP"/>
    <n v="1410191405"/>
    <n v="1408031405"/>
    <b v="0"/>
    <n v="1"/>
    <b v="0"/>
    <s v="theater/musical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n v="1426302660"/>
    <n v="1423761792"/>
    <b v="0"/>
    <n v="15"/>
    <b v="0"/>
    <s v="theater/musical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b v="0"/>
    <n v="10"/>
    <b v="0"/>
    <s v="theater/musical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n v="1485629050"/>
    <b v="0"/>
    <n v="3"/>
    <b v="0"/>
    <s v="theater/musical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b v="0"/>
    <s v="theater/musical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b v="0"/>
    <s v="theater/musical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b v="0"/>
    <s v="theater/musical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b v="0"/>
    <s v="theater/musical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n v="1451833128"/>
    <b v="0"/>
    <n v="46"/>
    <b v="0"/>
    <s v="theater/musical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b v="0"/>
    <n v="14"/>
    <b v="0"/>
    <s v="theater/musical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n v="1433014746"/>
    <b v="0"/>
    <n v="1"/>
    <b v="0"/>
    <s v="theater/musical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b v="0"/>
    <s v="theater/musical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n v="1403724820"/>
    <b v="0"/>
    <n v="17"/>
    <b v="0"/>
    <s v="theater/musical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b v="0"/>
    <n v="1"/>
    <b v="0"/>
    <s v="theater/musical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b v="0"/>
    <s v="theater/musical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b v="0"/>
    <s v="theater/musical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b v="0"/>
    <s v="theater/musical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b v="0"/>
    <s v="theater/musical"/>
    <x v="1"/>
    <s v="musical"/>
    <x v="3885"/>
    <d v="2016-05-09T22:49:51"/>
  </r>
  <r>
    <n v="3886"/>
    <s v="a (Canceled)"/>
    <n v="1"/>
    <n v="10000"/>
    <n v="0"/>
    <n v="0"/>
    <x v="1"/>
    <x v="2"/>
    <s v="AUD"/>
    <n v="1418275702"/>
    <n v="1415683702"/>
    <b v="0"/>
    <n v="0"/>
    <b v="0"/>
    <s v="theater/musical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n v="1426538129"/>
    <b v="0"/>
    <n v="2"/>
    <b v="0"/>
    <s v="theater/musical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n v="1488114358"/>
    <n v="1485522358"/>
    <b v="0"/>
    <n v="14"/>
    <b v="0"/>
    <s v="theater/plays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n v="1420413960"/>
    <n v="1417651630"/>
    <b v="0"/>
    <n v="9"/>
    <b v="0"/>
    <s v="theater/plays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n v="1434478344"/>
    <b v="0"/>
    <n v="8"/>
    <b v="0"/>
    <s v="theater/plays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n v="33"/>
    <x v="2"/>
    <x v="0"/>
    <s v="USD"/>
    <n v="1427086740"/>
    <n v="1424488244"/>
    <b v="0"/>
    <n v="7"/>
    <b v="0"/>
    <s v="theater/plays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b v="0"/>
    <s v="theater/play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n v="1400600840"/>
    <b v="0"/>
    <n v="84"/>
    <b v="0"/>
    <s v="theater/plays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n v="1481000340"/>
    <n v="1478386812"/>
    <b v="0"/>
    <n v="11"/>
    <b v="0"/>
    <s v="theater/plays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b v="0"/>
    <n v="1"/>
    <b v="0"/>
    <s v="theater/plays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s v="USD"/>
    <n v="1402979778"/>
    <n v="1401770178"/>
    <b v="0"/>
    <n v="4"/>
    <b v="0"/>
    <s v="theater/plays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s v="NZD"/>
    <n v="1420750683"/>
    <n v="1418158683"/>
    <b v="0"/>
    <n v="10"/>
    <b v="0"/>
    <s v="theater/plays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n v="1436355270"/>
    <b v="0"/>
    <n v="16"/>
    <b v="0"/>
    <s v="theater/plays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n v="1407868561"/>
    <n v="1406140561"/>
    <b v="0"/>
    <n v="2"/>
    <b v="0"/>
    <s v="theater/plays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s v="USD"/>
    <n v="1433988791"/>
    <n v="1431396791"/>
    <b v="0"/>
    <n v="5"/>
    <b v="0"/>
    <s v="theater/plays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n v="1447098599"/>
    <b v="0"/>
    <n v="1"/>
    <b v="0"/>
    <s v="theater/plays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n v="1479125642"/>
    <n v="1476962042"/>
    <b v="0"/>
    <n v="31"/>
    <b v="0"/>
    <s v="theater/plays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b v="0"/>
    <s v="theater/plays"/>
    <x v="1"/>
    <s v="plays"/>
    <x v="3903"/>
    <d v="2015-08-14T19:38:00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b v="0"/>
    <n v="2"/>
    <b v="0"/>
    <s v="theater/plays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n v="1430405903"/>
    <b v="0"/>
    <n v="7"/>
    <b v="0"/>
    <s v="theater/plays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n v="1435325100"/>
    <n v="1432072893"/>
    <b v="0"/>
    <n v="16"/>
    <b v="0"/>
    <s v="theater/plays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n v="1414354080"/>
    <n v="1411587606"/>
    <b v="0"/>
    <n v="4"/>
    <b v="0"/>
    <s v="theater/plays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n v="1406603696"/>
    <n v="1405307696"/>
    <b v="0"/>
    <n v="4"/>
    <b v="0"/>
    <s v="theater/plays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n v="1407832642"/>
    <b v="0"/>
    <n v="4"/>
    <b v="0"/>
    <s v="theater/plays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n v="1441649397"/>
    <n v="1439057397"/>
    <b v="0"/>
    <n v="3"/>
    <b v="0"/>
    <s v="theater/plays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s v="USD"/>
    <n v="1417033777"/>
    <n v="1414438177"/>
    <b v="0"/>
    <n v="36"/>
    <b v="0"/>
    <s v="theater/plays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b v="0"/>
    <n v="1"/>
    <b v="0"/>
    <s v="theater/plays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b v="0"/>
    <n v="7"/>
    <b v="0"/>
    <s v="theater/plays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n v="1429558756"/>
    <b v="0"/>
    <n v="27"/>
    <b v="0"/>
    <s v="theater/plays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n v="1462232309"/>
    <b v="0"/>
    <n v="1"/>
    <b v="0"/>
    <s v="theater/plays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b v="0"/>
    <s v="theater/play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n v="1407847161"/>
    <b v="0"/>
    <n v="1"/>
    <b v="0"/>
    <s v="theater/plays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n v="1406131023"/>
    <b v="0"/>
    <n v="3"/>
    <b v="0"/>
    <s v="theater/plays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s v="GBP"/>
    <n v="1453075200"/>
    <n v="1450628773"/>
    <b v="0"/>
    <n v="3"/>
    <b v="0"/>
    <s v="theater/plays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n v="1479032260"/>
    <n v="1476436660"/>
    <b v="0"/>
    <n v="3"/>
    <b v="0"/>
    <s v="theater/plays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b v="0"/>
    <s v="theater/play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n v="1421432810"/>
    <b v="0"/>
    <n v="6"/>
    <b v="0"/>
    <s v="theater/plays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b v="0"/>
    <n v="17"/>
    <b v="0"/>
    <s v="theater/plays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n v="1403823722"/>
    <n v="1401231722"/>
    <b v="0"/>
    <n v="40"/>
    <b v="0"/>
    <s v="theater/plays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b v="0"/>
    <n v="3"/>
    <b v="0"/>
    <s v="theater/plays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n v="1417053748"/>
    <b v="0"/>
    <n v="1"/>
    <b v="0"/>
    <s v="theater/plays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b v="0"/>
    <n v="2"/>
    <b v="0"/>
    <s v="theater/plays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b v="0"/>
    <n v="7"/>
    <b v="0"/>
    <s v="theater/plays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n v="1474228265"/>
    <n v="1471636265"/>
    <b v="0"/>
    <n v="14"/>
    <b v="0"/>
    <s v="theater/plays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b v="0"/>
    <s v="theater/play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b v="0"/>
    <s v="theater/play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b v="0"/>
    <n v="1"/>
    <b v="0"/>
    <s v="theater/plays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n v="1466205262"/>
    <b v="0"/>
    <n v="12"/>
    <b v="0"/>
    <s v="theater/plays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b v="0"/>
    <n v="12"/>
    <b v="0"/>
    <s v="theater/plays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n v="1438789546"/>
    <b v="0"/>
    <n v="23"/>
    <b v="0"/>
    <s v="theater/plays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b v="0"/>
    <s v="theater/play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n v="1468249760"/>
    <n v="1465830560"/>
    <b v="0"/>
    <n v="10"/>
    <b v="0"/>
    <s v="theater/plays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n v="1435441454"/>
    <n v="1432763054"/>
    <b v="0"/>
    <n v="5"/>
    <b v="0"/>
    <s v="theater/plays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n v="1412328979"/>
    <b v="0"/>
    <n v="1"/>
    <b v="0"/>
    <s v="theater/plays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n v="1416311351"/>
    <b v="0"/>
    <n v="2"/>
    <b v="0"/>
    <s v="theater/plays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n v="1414505137"/>
    <b v="0"/>
    <n v="2"/>
    <b v="0"/>
    <s v="theater/plays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b v="0"/>
    <s v="theater/play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n v="1446483000"/>
    <n v="1443811268"/>
    <b v="0"/>
    <n v="13"/>
    <b v="0"/>
    <s v="theater/plays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b v="0"/>
    <s v="theater/play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n v="1429125268"/>
    <b v="0"/>
    <n v="1"/>
    <b v="0"/>
    <s v="theater/plays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n v="3"/>
    <x v="2"/>
    <x v="0"/>
    <s v="USD"/>
    <n v="1425110400"/>
    <n v="1422388822"/>
    <b v="0"/>
    <n v="5"/>
    <b v="0"/>
    <s v="theater/plays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n v="1475378744"/>
    <n v="1472786744"/>
    <b v="0"/>
    <n v="2"/>
    <b v="0"/>
    <s v="theater/plays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b v="0"/>
    <s v="theater/play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n v="1421031221"/>
    <b v="0"/>
    <n v="32"/>
    <b v="0"/>
    <s v="theater/plays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n v="1460140500"/>
    <n v="1457628680"/>
    <b v="0"/>
    <n v="1"/>
    <b v="0"/>
    <s v="theater/plays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b v="0"/>
    <n v="1"/>
    <b v="0"/>
    <s v="theater/plays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n v="1440701890"/>
    <b v="0"/>
    <n v="1"/>
    <b v="0"/>
    <s v="theater/plays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b v="0"/>
    <s v="theater/play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b v="0"/>
    <s v="theater/play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n v="1448745741"/>
    <n v="1446150141"/>
    <b v="0"/>
    <n v="8"/>
    <b v="0"/>
    <s v="theater/plays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b v="0"/>
    <s v="theater/play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b v="0"/>
    <n v="1"/>
    <b v="0"/>
    <s v="theater/plays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n v="1406988000"/>
    <n v="1403822912"/>
    <b v="0"/>
    <n v="16"/>
    <b v="0"/>
    <s v="theater/plays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n v="1409338556"/>
    <b v="0"/>
    <n v="12"/>
    <b v="0"/>
    <s v="theater/plays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n v="1449260256"/>
    <b v="0"/>
    <n v="4"/>
    <b v="0"/>
    <s v="theater/plays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n v="1397683410"/>
    <b v="0"/>
    <n v="2"/>
    <b v="0"/>
    <s v="theater/plays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n v="1448722494"/>
    <n v="1446562494"/>
    <b v="0"/>
    <n v="3"/>
    <b v="0"/>
    <s v="theater/plays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b v="0"/>
    <s v="theater/play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n v="1429460386"/>
    <n v="1424279986"/>
    <b v="0"/>
    <n v="3"/>
    <b v="0"/>
    <s v="theater/plays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n v="1460608780"/>
    <n v="1455428380"/>
    <b v="0"/>
    <n v="4"/>
    <b v="0"/>
    <s v="theater/plays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n v="1406170740"/>
    <n v="1402506278"/>
    <b v="0"/>
    <n v="2"/>
    <b v="0"/>
    <s v="theater/plays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n v="1488783507"/>
    <n v="1486191507"/>
    <b v="0"/>
    <n v="10"/>
    <b v="0"/>
    <s v="theater/plays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n v="1463945673"/>
    <n v="1458761673"/>
    <b v="0"/>
    <n v="11"/>
    <b v="0"/>
    <s v="theater/plays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n v="1471638646"/>
    <b v="0"/>
    <n v="6"/>
    <b v="0"/>
    <s v="theater/plays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n v="1458333811"/>
    <b v="0"/>
    <n v="2"/>
    <b v="0"/>
    <s v="theater/plays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b v="0"/>
    <n v="6"/>
    <b v="0"/>
    <s v="theater/plays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n v="21"/>
    <x v="2"/>
    <x v="0"/>
    <s v="USD"/>
    <n v="1423186634"/>
    <n v="1418002634"/>
    <b v="0"/>
    <n v="8"/>
    <b v="0"/>
    <s v="theater/plays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n v="1462766400"/>
    <n v="1460219110"/>
    <b v="0"/>
    <n v="37"/>
    <b v="0"/>
    <s v="theater/plays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b v="0"/>
    <n v="11"/>
    <b v="0"/>
    <s v="theater/plays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b v="0"/>
    <s v="theater/play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n v="1405024561"/>
    <b v="0"/>
    <n v="10"/>
    <b v="0"/>
    <s v="theater/plays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n v="1466621732"/>
    <b v="0"/>
    <n v="6"/>
    <b v="0"/>
    <s v="theater/plays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n v="1422717953"/>
    <n v="1417533953"/>
    <b v="0"/>
    <n v="8"/>
    <b v="0"/>
    <s v="theater/plays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n v="1427659200"/>
    <n v="1425678057"/>
    <b v="0"/>
    <n v="6"/>
    <b v="0"/>
    <s v="theater/plays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b v="0"/>
    <n v="7"/>
    <b v="0"/>
    <s v="theater/plays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n v="4"/>
    <x v="2"/>
    <x v="0"/>
    <s v="USD"/>
    <n v="1468729149"/>
    <n v="1463545149"/>
    <b v="0"/>
    <n v="7"/>
    <b v="0"/>
    <s v="theater/plays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b v="0"/>
    <n v="5"/>
    <b v="0"/>
    <s v="theater/plays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n v="1397854356"/>
    <b v="0"/>
    <n v="46"/>
    <b v="0"/>
    <s v="theater/plays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n v="1415404800"/>
    <n v="1412809644"/>
    <b v="0"/>
    <n v="10"/>
    <b v="0"/>
    <s v="theater/plays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n v="1456002300"/>
    <n v="1454173120"/>
    <b v="0"/>
    <n v="19"/>
    <b v="0"/>
    <s v="theater/plays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n v="1460034594"/>
    <b v="0"/>
    <n v="13"/>
    <b v="0"/>
    <s v="theater/plays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n v="38"/>
    <x v="2"/>
    <x v="1"/>
    <s v="GBP"/>
    <n v="1400278290"/>
    <n v="1399414290"/>
    <b v="0"/>
    <n v="13"/>
    <b v="0"/>
    <s v="theater/plays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n v="2"/>
    <x v="2"/>
    <x v="0"/>
    <s v="USD"/>
    <n v="1440813413"/>
    <n v="1439517413"/>
    <b v="0"/>
    <n v="4"/>
    <b v="0"/>
    <s v="theater/plays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b v="0"/>
    <s v="theater/play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n v="1456934893"/>
    <n v="1454342893"/>
    <b v="0"/>
    <n v="3"/>
    <b v="0"/>
    <s v="theater/plays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b v="0"/>
    <n v="1"/>
    <b v="0"/>
    <s v="theater/plays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n v="1449876859"/>
    <n v="1444689259"/>
    <b v="0"/>
    <n v="9"/>
    <b v="0"/>
    <s v="theater/plays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b v="0"/>
    <n v="1"/>
    <b v="0"/>
    <s v="theater/plays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n v="1403169690"/>
    <b v="0"/>
    <n v="1"/>
    <b v="0"/>
    <s v="theater/plays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b v="0"/>
    <n v="4"/>
    <b v="0"/>
    <s v="theater/plays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n v="1416499440"/>
    <n v="1415341464"/>
    <b v="0"/>
    <n v="17"/>
    <b v="0"/>
    <s v="theater/plays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b v="0"/>
    <s v="theater/play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n v="57"/>
    <x v="2"/>
    <x v="0"/>
    <s v="USD"/>
    <n v="1427580426"/>
    <n v="1424992026"/>
    <b v="0"/>
    <n v="12"/>
    <b v="0"/>
    <s v="theater/plays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n v="1409514709"/>
    <n v="1406058798"/>
    <b v="0"/>
    <n v="14"/>
    <b v="0"/>
    <s v="theater/plays"/>
    <x v="1"/>
    <s v="plays"/>
    <x v="3999"/>
    <d v="2014-08-31T19:51:49"/>
  </r>
  <r>
    <n v="4000"/>
    <s v="The Escorts"/>
    <s v="An Enticing Trip into the World of Assisted Dying"/>
    <n v="8000"/>
    <n v="10"/>
    <n v="0"/>
    <x v="2"/>
    <x v="0"/>
    <s v="USD"/>
    <n v="1462631358"/>
    <n v="1457450958"/>
    <b v="0"/>
    <n v="1"/>
    <b v="0"/>
    <s v="theater/plays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n v="1486681708"/>
    <b v="0"/>
    <n v="14"/>
    <b v="0"/>
    <s v="theater/plays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n v="1411779761"/>
    <n v="1409187761"/>
    <b v="0"/>
    <n v="4"/>
    <b v="0"/>
    <s v="theater/plays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n v="1424009147"/>
    <n v="1421417147"/>
    <b v="0"/>
    <n v="2"/>
    <b v="0"/>
    <s v="theater/plays"/>
    <x v="1"/>
    <s v="plays"/>
    <x v="4003"/>
    <d v="2015-02-15T14:05:47"/>
  </r>
  <r>
    <n v="4004"/>
    <s v="South Florida Tours"/>
    <s v="Help Launch The Queen Into South Florida!"/>
    <n v="500"/>
    <n v="1"/>
    <n v="0"/>
    <x v="2"/>
    <x v="0"/>
    <s v="USD"/>
    <n v="1412740457"/>
    <n v="1410148457"/>
    <b v="0"/>
    <n v="1"/>
    <b v="0"/>
    <s v="theater/plays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n v="1413832985"/>
    <n v="1408648985"/>
    <b v="0"/>
    <n v="2"/>
    <b v="0"/>
    <s v="theater/plays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b v="0"/>
    <n v="1"/>
    <b v="0"/>
    <s v="theater/plays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n v="1406572381"/>
    <b v="0"/>
    <n v="1"/>
    <b v="0"/>
    <s v="theater/plays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b v="0"/>
    <n v="4"/>
    <b v="0"/>
    <s v="theater/plays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n v="1410281360"/>
    <n v="1406825360"/>
    <b v="0"/>
    <n v="3"/>
    <b v="0"/>
    <s v="theater/plays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s v="USD"/>
    <n v="1414348166"/>
    <n v="1412879366"/>
    <b v="0"/>
    <n v="38"/>
    <b v="0"/>
    <s v="theater/plays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n v="1422450278"/>
    <n v="1419858278"/>
    <b v="0"/>
    <n v="4"/>
    <b v="0"/>
    <s v="theater/plays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b v="0"/>
    <s v="theater/play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n v="1424070823"/>
    <n v="1421478823"/>
    <b v="0"/>
    <n v="2"/>
    <b v="0"/>
    <s v="theater/plays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b v="0"/>
    <s v="theater/play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b v="0"/>
    <n v="1"/>
    <b v="0"/>
    <s v="theater/plays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b v="0"/>
    <n v="7"/>
    <b v="0"/>
    <s v="theater/plays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n v="1407254874"/>
    <b v="0"/>
    <n v="2"/>
    <b v="0"/>
    <s v="theater/plays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n v="9"/>
    <x v="2"/>
    <x v="1"/>
    <s v="GBP"/>
    <n v="1475877108"/>
    <n v="1473285108"/>
    <b v="0"/>
    <n v="4"/>
    <b v="0"/>
    <s v="theater/plays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n v="1460737680"/>
    <n v="1455725596"/>
    <b v="0"/>
    <n v="4"/>
    <b v="0"/>
    <s v="theater/plays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n v="1427168099"/>
    <n v="1424579699"/>
    <b v="0"/>
    <n v="3"/>
    <b v="0"/>
    <s v="theater/plays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n v="1"/>
    <x v="2"/>
    <x v="0"/>
    <s v="USD"/>
    <n v="1414360358"/>
    <n v="1409176358"/>
    <b v="0"/>
    <n v="2"/>
    <b v="0"/>
    <s v="theater/plays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n v="70"/>
    <x v="2"/>
    <x v="0"/>
    <s v="USD"/>
    <n v="1422759240"/>
    <n v="1418824867"/>
    <b v="0"/>
    <n v="197"/>
    <b v="0"/>
    <s v="theater/plays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b v="0"/>
    <s v="theater/play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n v="1441037097"/>
    <n v="1438445097"/>
    <b v="0"/>
    <n v="1"/>
    <b v="0"/>
    <s v="theater/plays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b v="0"/>
    <n v="4"/>
    <b v="0"/>
    <s v="theater/plays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b v="0"/>
    <s v="theater/play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n v="1487811600"/>
    <n v="1486077481"/>
    <b v="0"/>
    <n v="7"/>
    <b v="0"/>
    <s v="theater/plays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n v="1402007500"/>
    <n v="1399415500"/>
    <b v="0"/>
    <n v="11"/>
    <b v="0"/>
    <s v="theater/plays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b v="0"/>
    <s v="theater/play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b v="0"/>
    <n v="6"/>
    <b v="0"/>
    <s v="theater/plays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b v="0"/>
    <s v="theater/play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n v="1450211116"/>
    <n v="1445023516"/>
    <b v="0"/>
    <n v="7"/>
    <b v="0"/>
    <s v="theater/plays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n v="1475398800"/>
    <n v="1472711224"/>
    <b v="0"/>
    <n v="94"/>
    <b v="0"/>
    <s v="theater/plays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n v="1428097450"/>
    <n v="1425509050"/>
    <b v="0"/>
    <n v="2"/>
    <b v="0"/>
    <s v="theater/plays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n v="37"/>
    <x v="2"/>
    <x v="0"/>
    <s v="USD"/>
    <n v="1413925887"/>
    <n v="1411333887"/>
    <b v="0"/>
    <n v="25"/>
    <b v="0"/>
    <s v="theater/plays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n v="1402784964"/>
    <b v="0"/>
    <n v="17"/>
    <b v="0"/>
    <s v="theater/plays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n v="1464099900"/>
    <n v="1462585315"/>
    <b v="0"/>
    <n v="2"/>
    <b v="0"/>
    <s v="theater/plays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b v="0"/>
    <n v="4"/>
    <b v="0"/>
    <s v="theater/plays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b v="0"/>
    <n v="5"/>
    <b v="0"/>
    <s v="theater/plays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n v="1437188400"/>
    <n v="1432100004"/>
    <b v="0"/>
    <n v="2"/>
    <b v="0"/>
    <s v="theater/plays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n v="1467976954"/>
    <b v="0"/>
    <n v="2"/>
    <b v="0"/>
    <s v="theater/plays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n v="1419213664"/>
    <b v="0"/>
    <n v="3"/>
    <b v="0"/>
    <s v="theater/plays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b v="0"/>
    <s v="theater/play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n v="1428642000"/>
    <n v="1426050982"/>
    <b v="0"/>
    <n v="4"/>
    <b v="0"/>
    <s v="theater/plays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b v="0"/>
    <n v="1"/>
    <b v="0"/>
    <s v="theater/plays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n v="1413992210"/>
    <n v="1411400210"/>
    <b v="0"/>
    <n v="12"/>
    <b v="0"/>
    <s v="theater/plays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n v="1420938000"/>
    <n v="1418862743"/>
    <b v="0"/>
    <n v="4"/>
    <b v="0"/>
    <s v="theater/plays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n v="1457352787"/>
    <b v="0"/>
    <n v="91"/>
    <b v="0"/>
    <s v="theater/plays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n v="1434322815"/>
    <b v="0"/>
    <n v="1"/>
    <b v="0"/>
    <s v="theater/plays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n v="1411485391"/>
    <b v="0"/>
    <n v="1"/>
    <b v="0"/>
    <s v="theater/plays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b v="0"/>
    <s v="theater/play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n v="1408050316"/>
    <b v="0"/>
    <n v="13"/>
    <b v="0"/>
    <s v="theater/plays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b v="0"/>
    <n v="2"/>
    <b v="0"/>
    <s v="theater/plays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b v="0"/>
    <s v="theater/play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n v="1400600031"/>
    <b v="0"/>
    <n v="21"/>
    <b v="0"/>
    <s v="theater/plays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b v="0"/>
    <n v="9"/>
    <b v="0"/>
    <s v="theater/plays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n v="1446506080"/>
    <b v="0"/>
    <n v="6"/>
    <b v="0"/>
    <s v="theater/plays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n v="1459483140"/>
    <n v="1458178044"/>
    <b v="0"/>
    <n v="4"/>
    <b v="0"/>
    <s v="theater/plays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s v="CAD"/>
    <n v="1410836400"/>
    <n v="1408116152"/>
    <b v="0"/>
    <n v="7"/>
    <b v="0"/>
    <s v="theater/plays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s v="CAD"/>
    <n v="1403539200"/>
    <n v="1400604056"/>
    <b v="0"/>
    <n v="5"/>
    <b v="0"/>
    <s v="theater/plays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b v="0"/>
    <s v="theater/play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n v="1467481468"/>
    <n v="1464889468"/>
    <b v="0"/>
    <n v="3"/>
    <b v="0"/>
    <s v="theater/plays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n v="1403886084"/>
    <n v="1401294084"/>
    <b v="0"/>
    <n v="9"/>
    <b v="0"/>
    <s v="theater/plays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s v="AUD"/>
    <n v="1430316426"/>
    <n v="1427724426"/>
    <b v="0"/>
    <n v="6"/>
    <b v="0"/>
    <s v="theater/plays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n v="1"/>
    <x v="2"/>
    <x v="0"/>
    <s v="USD"/>
    <n v="1407883811"/>
    <n v="1405291811"/>
    <b v="0"/>
    <n v="4"/>
    <b v="0"/>
    <s v="theater/plays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n v="1461027388"/>
    <b v="0"/>
    <n v="1"/>
    <b v="0"/>
    <s v="theater/plays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n v="1443408550"/>
    <n v="1439952550"/>
    <b v="0"/>
    <n v="17"/>
    <b v="0"/>
    <s v="theater/plays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b v="0"/>
    <n v="1"/>
    <b v="0"/>
    <s v="theater/plays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s v="GBP"/>
    <n v="1425124800"/>
    <n v="1421596356"/>
    <b v="0"/>
    <n v="13"/>
    <b v="0"/>
    <s v="theater/plays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n v="17"/>
    <x v="2"/>
    <x v="0"/>
    <s v="USD"/>
    <n v="1425178800"/>
    <n v="1422374420"/>
    <b v="0"/>
    <n v="6"/>
    <b v="0"/>
    <s v="theater/plays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b v="0"/>
    <s v="theater/play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n v="1403462111"/>
    <b v="0"/>
    <n v="2"/>
    <b v="0"/>
    <s v="theater/plays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n v="1431144000"/>
    <n v="1426407426"/>
    <b v="0"/>
    <n v="2"/>
    <b v="0"/>
    <s v="theater/plays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n v="1446732975"/>
    <n v="1444137375"/>
    <b v="0"/>
    <n v="21"/>
    <b v="0"/>
    <s v="theater/plays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n v="1404149280"/>
    <n v="1400547969"/>
    <b v="0"/>
    <n v="13"/>
    <b v="0"/>
    <s v="theater/plays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b v="0"/>
    <s v="theater/play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n v="1479747794"/>
    <b v="0"/>
    <n v="6"/>
    <b v="0"/>
    <s v="theater/plays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b v="0"/>
    <s v="theater/play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n v="1463783521"/>
    <b v="0"/>
    <n v="1"/>
    <b v="0"/>
    <s v="theater/plays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b v="0"/>
    <s v="theater/play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n v="1425819425"/>
    <n v="1423231025"/>
    <b v="0"/>
    <n v="12"/>
    <b v="0"/>
    <s v="theater/plays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b v="0"/>
    <n v="2"/>
    <b v="0"/>
    <s v="theater/plays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n v="1450203416"/>
    <b v="0"/>
    <n v="6"/>
    <b v="0"/>
    <s v="theater/plays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n v="1473416906"/>
    <b v="0"/>
    <n v="1"/>
    <b v="0"/>
    <s v="theater/plays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n v="1424701775"/>
    <b v="0"/>
    <n v="1"/>
    <b v="0"/>
    <s v="theater/plays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n v="1448078400"/>
    <n v="1445985299"/>
    <b v="0"/>
    <n v="5"/>
    <b v="0"/>
    <s v="theater/plays"/>
    <x v="1"/>
    <s v="plays"/>
    <x v="4086"/>
    <d v="2015-11-21T04:00:00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b v="0"/>
    <s v="theater/play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n v="1421403960"/>
    <n v="1418827324"/>
    <b v="0"/>
    <n v="3"/>
    <b v="0"/>
    <s v="theater/plays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n v="1430242488"/>
    <b v="0"/>
    <n v="8"/>
    <b v="0"/>
    <s v="theater/plays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n v="1438959600"/>
    <n v="1437754137"/>
    <b v="0"/>
    <n v="3"/>
    <b v="0"/>
    <s v="theater/plays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n v="1418818151"/>
    <b v="0"/>
    <n v="8"/>
    <b v="0"/>
    <s v="theater/plays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b v="0"/>
    <n v="1"/>
    <b v="0"/>
    <s v="theater/plays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n v="1440272093"/>
    <n v="1435088093"/>
    <b v="0"/>
    <n v="4"/>
    <b v="0"/>
    <s v="theater/plays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n v="1413953940"/>
    <n v="1410141900"/>
    <b v="0"/>
    <n v="8"/>
    <b v="0"/>
    <s v="theater/plays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n v="3"/>
    <x v="2"/>
    <x v="14"/>
    <s v="MXN"/>
    <n v="1482108350"/>
    <n v="1479516350"/>
    <b v="0"/>
    <n v="1"/>
    <b v="0"/>
    <s v="theater/plays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n v="1488271860"/>
    <n v="1484484219"/>
    <b v="0"/>
    <n v="5"/>
    <b v="0"/>
    <s v="theater/plays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b v="0"/>
    <s v="theater/play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b v="0"/>
    <s v="theater/play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n v="1472847873"/>
    <n v="1468959873"/>
    <b v="0"/>
    <n v="1"/>
    <b v="0"/>
    <s v="theater/plays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b v="0"/>
    <s v="theater/play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b v="0"/>
    <s v="theater/play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n v="27"/>
    <x v="2"/>
    <x v="0"/>
    <s v="USD"/>
    <n v="1463343673"/>
    <n v="1460751673"/>
    <b v="0"/>
    <n v="6"/>
    <b v="0"/>
    <s v="theater/plays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b v="0"/>
    <n v="6"/>
    <b v="0"/>
    <s v="theater/plays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s v="AUD"/>
    <n v="1477550434"/>
    <n v="1474958434"/>
    <b v="0"/>
    <n v="14"/>
    <b v="0"/>
    <s v="theater/plays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b v="0"/>
    <n v="6"/>
    <b v="0"/>
    <s v="theater/plays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n v="1424221866"/>
    <b v="0"/>
    <n v="33"/>
    <b v="0"/>
    <s v="theater/plays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s v="USD"/>
    <n v="1411596001"/>
    <n v="1409608801"/>
    <b v="0"/>
    <n v="4"/>
    <b v="0"/>
    <s v="theater/plays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b v="0"/>
    <n v="1"/>
    <b v="0"/>
    <s v="theater/plays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b v="0"/>
    <s v="theater/play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n v="1469113351"/>
    <n v="1463929351"/>
    <b v="0"/>
    <n v="6"/>
    <b v="0"/>
    <s v="theater/plays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s v="USD"/>
    <n v="1424747740"/>
    <n v="1422155740"/>
    <b v="0"/>
    <n v="6"/>
    <b v="0"/>
    <s v="theater/plays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b v="0"/>
    <n v="1"/>
    <b v="0"/>
    <s v="theater/plays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n v="1450619123"/>
    <b v="0"/>
    <n v="3"/>
    <b v="0"/>
    <s v="theater/plays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EE9291-04F3-4FAA-9286-66608D18B014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5"/>
  </rowFields>
  <rowItems count="2"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item="20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3F1BEC-2E96-4156-92C7-BABF78BE0974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6"/>
  </rowFields>
  <rowItems count="2">
    <i>
      <x v="24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2">
    <pageField fld="7" item="9" hier="-1"/>
    <pageField fld="15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16F81A-4EF6-4128-B758-80FB4FE4E710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15" item="8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145" zoomScaleNormal="145" workbookViewId="0">
      <pane xSplit="1" ySplit="521" topLeftCell="B522" activePane="bottomRight" state="frozen"/>
      <selection pane="topRight" activeCell="B1" sqref="B1"/>
      <selection pane="bottomLeft" activeCell="A522" sqref="A522"/>
      <selection pane="bottomRight" activeCell="B2924" sqref="B2924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7109375" style="5" bestFit="1" customWidth="1"/>
    <col min="5" max="5" width="16.42578125" style="7" customWidth="1"/>
    <col min="6" max="6" width="16.42578125" style="11" customWidth="1"/>
    <col min="7" max="7" width="21.28515625" customWidth="1"/>
    <col min="8" max="8" width="17.85546875" customWidth="1"/>
    <col min="9" max="9" width="19.85546875" customWidth="1"/>
    <col min="10" max="10" width="19.28515625" customWidth="1"/>
    <col min="11" max="11" width="17.85546875" customWidth="1"/>
    <col min="12" max="12" width="15.42578125" customWidth="1"/>
    <col min="13" max="13" width="24.42578125" customWidth="1"/>
    <col min="14" max="15" width="36.42578125" customWidth="1"/>
    <col min="16" max="17" width="41.140625" customWidth="1"/>
    <col min="18" max="18" width="17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0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8383</v>
      </c>
      <c r="P1" s="1" t="s">
        <v>8305</v>
      </c>
      <c r="Q1" s="12" t="s">
        <v>8358</v>
      </c>
      <c r="R1" s="1" t="s">
        <v>8357</v>
      </c>
      <c r="S1" s="1" t="s">
        <v>8364</v>
      </c>
      <c r="T1" s="1" t="s">
        <v>8365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s="11">
        <f>ROUND(E2/D2*100,0)</f>
        <v>137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P2" t="s">
        <v>8263</v>
      </c>
      <c r="Q2" s="13" t="s">
        <v>8307</v>
      </c>
      <c r="R2" t="s">
        <v>8308</v>
      </c>
      <c r="S2" s="17">
        <f>(((K2/60)/60)/24)+DATE(1970,1,1)</f>
        <v>42177.007071759261</v>
      </c>
      <c r="T2" s="17">
        <f>(((J2/60)/60)/24)+DATE(1970,1,1)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s="11">
        <f>ROUND(E3/D3*100,0)</f>
        <v>143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P3" t="s">
        <v>8263</v>
      </c>
      <c r="Q3" s="13" t="s">
        <v>8307</v>
      </c>
      <c r="R3" t="s">
        <v>8308</v>
      </c>
      <c r="S3" s="17">
        <f t="shared" ref="S3:S66" si="0">(((K3/60)/60)/24)+DATE(1970,1,1)</f>
        <v>42766.600497685184</v>
      </c>
      <c r="T3" s="17">
        <f t="shared" ref="T3:T66" si="1">(((J3/60)/60)/24)+DATE(1970,1,1)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s="11">
        <f>ROUND(E4/D4*100,0)</f>
        <v>105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P4" t="s">
        <v>8263</v>
      </c>
      <c r="Q4" s="13" t="s">
        <v>8307</v>
      </c>
      <c r="R4" t="s">
        <v>8308</v>
      </c>
      <c r="S4" s="17">
        <f t="shared" si="0"/>
        <v>42405.702349537038</v>
      </c>
      <c r="T4" s="17">
        <f t="shared" si="1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s="11">
        <f>ROUND(E5/D5*100,0)</f>
        <v>104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P5" t="s">
        <v>8263</v>
      </c>
      <c r="Q5" s="13" t="s">
        <v>8307</v>
      </c>
      <c r="R5" t="s">
        <v>8308</v>
      </c>
      <c r="S5" s="17">
        <f t="shared" si="0"/>
        <v>41828.515127314815</v>
      </c>
      <c r="T5" s="17">
        <f t="shared" si="1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s="11">
        <f>ROUND(E6/D6*100,0)</f>
        <v>123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P6" t="s">
        <v>8263</v>
      </c>
      <c r="Q6" s="13" t="s">
        <v>8307</v>
      </c>
      <c r="R6" t="s">
        <v>8308</v>
      </c>
      <c r="S6" s="17">
        <f t="shared" si="0"/>
        <v>42327.834247685183</v>
      </c>
      <c r="T6" s="17">
        <f t="shared" si="1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s="11">
        <f>ROUND(E7/D7*100,0)</f>
        <v>110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P7" t="s">
        <v>8263</v>
      </c>
      <c r="Q7" s="13" t="s">
        <v>8307</v>
      </c>
      <c r="R7" t="s">
        <v>8308</v>
      </c>
      <c r="S7" s="17">
        <f t="shared" si="0"/>
        <v>42563.932951388888</v>
      </c>
      <c r="T7" s="17">
        <f t="shared" si="1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s="11">
        <f>ROUND(E8/D8*100,0)</f>
        <v>106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P8" t="s">
        <v>8263</v>
      </c>
      <c r="Q8" s="13" t="s">
        <v>8307</v>
      </c>
      <c r="R8" t="s">
        <v>8308</v>
      </c>
      <c r="S8" s="17">
        <f t="shared" si="0"/>
        <v>41794.072337962964</v>
      </c>
      <c r="T8" s="17">
        <f t="shared" si="1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s="11">
        <f>ROUND(E9/D9*100,0)</f>
        <v>101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P9" t="s">
        <v>8263</v>
      </c>
      <c r="Q9" s="13" t="s">
        <v>8307</v>
      </c>
      <c r="R9" t="s">
        <v>8308</v>
      </c>
      <c r="S9" s="17">
        <f t="shared" si="0"/>
        <v>42516.047071759262</v>
      </c>
      <c r="T9" s="17">
        <f t="shared" si="1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s="11">
        <f>ROUND(E10/D10*100,0)</f>
        <v>100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P10" t="s">
        <v>8263</v>
      </c>
      <c r="Q10" s="13" t="s">
        <v>8307</v>
      </c>
      <c r="R10" t="s">
        <v>8308</v>
      </c>
      <c r="S10" s="17">
        <f t="shared" si="0"/>
        <v>42468.94458333333</v>
      </c>
      <c r="T10" s="17">
        <f t="shared" si="1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s="11">
        <f>ROUND(E11/D11*100,0)</f>
        <v>126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P11" t="s">
        <v>8263</v>
      </c>
      <c r="Q11" s="13" t="s">
        <v>8307</v>
      </c>
      <c r="R11" t="s">
        <v>8308</v>
      </c>
      <c r="S11" s="17">
        <f t="shared" si="0"/>
        <v>42447.103518518517</v>
      </c>
      <c r="T11" s="17">
        <f t="shared" si="1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s="11">
        <f>ROUND(E12/D12*100,0)</f>
        <v>101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P12" t="s">
        <v>8263</v>
      </c>
      <c r="Q12" s="13" t="s">
        <v>8307</v>
      </c>
      <c r="R12" t="s">
        <v>8308</v>
      </c>
      <c r="S12" s="17">
        <f t="shared" si="0"/>
        <v>41780.068043981482</v>
      </c>
      <c r="T12" s="17">
        <f t="shared" si="1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s="11">
        <f>ROUND(E13/D13*100,0)</f>
        <v>121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P13" t="s">
        <v>8263</v>
      </c>
      <c r="Q13" s="13" t="s">
        <v>8307</v>
      </c>
      <c r="R13" t="s">
        <v>8308</v>
      </c>
      <c r="S13" s="17">
        <f t="shared" si="0"/>
        <v>42572.778495370367</v>
      </c>
      <c r="T13" s="17">
        <f t="shared" si="1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s="11">
        <f>ROUND(E14/D14*100,0)</f>
        <v>165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P14" t="s">
        <v>8263</v>
      </c>
      <c r="Q14" s="13" t="s">
        <v>8307</v>
      </c>
      <c r="R14" t="s">
        <v>8308</v>
      </c>
      <c r="S14" s="17">
        <f t="shared" si="0"/>
        <v>41791.713252314818</v>
      </c>
      <c r="T14" s="17">
        <f t="shared" si="1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s="11">
        <f>ROUND(E15/D15*100,0)</f>
        <v>160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P15" t="s">
        <v>8263</v>
      </c>
      <c r="Q15" s="13" t="s">
        <v>8307</v>
      </c>
      <c r="R15" t="s">
        <v>8308</v>
      </c>
      <c r="S15" s="17">
        <f t="shared" si="0"/>
        <v>42508.677187499998</v>
      </c>
      <c r="T15" s="17">
        <f t="shared" si="1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s="11">
        <f>ROUND(E16/D16*100,0)</f>
        <v>101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P16" t="s">
        <v>8263</v>
      </c>
      <c r="Q16" s="13" t="s">
        <v>8307</v>
      </c>
      <c r="R16" t="s">
        <v>8308</v>
      </c>
      <c r="S16" s="17">
        <f t="shared" si="0"/>
        <v>41808.02648148148</v>
      </c>
      <c r="T16" s="17">
        <f t="shared" si="1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s="11">
        <f>ROUND(E17/D17*100,0)</f>
        <v>107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P17" t="s">
        <v>8263</v>
      </c>
      <c r="Q17" s="13" t="s">
        <v>8307</v>
      </c>
      <c r="R17" t="s">
        <v>8308</v>
      </c>
      <c r="S17" s="17">
        <f t="shared" si="0"/>
        <v>42256.391875000001</v>
      </c>
      <c r="T17" s="17">
        <f t="shared" si="1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s="11">
        <f>ROUND(E18/D18*100,0)</f>
        <v>100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P18" t="s">
        <v>8263</v>
      </c>
      <c r="Q18" s="13" t="s">
        <v>8307</v>
      </c>
      <c r="R18" t="s">
        <v>8308</v>
      </c>
      <c r="S18" s="17">
        <f t="shared" si="0"/>
        <v>41760.796423611115</v>
      </c>
      <c r="T18" s="17">
        <f t="shared" si="1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s="11">
        <f>ROUND(E19/D19*100,0)</f>
        <v>101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P19" t="s">
        <v>8263</v>
      </c>
      <c r="Q19" s="13" t="s">
        <v>8307</v>
      </c>
      <c r="R19" t="s">
        <v>8308</v>
      </c>
      <c r="S19" s="17">
        <f t="shared" si="0"/>
        <v>41917.731736111113</v>
      </c>
      <c r="T19" s="17">
        <f t="shared" si="1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s="11">
        <f>ROUND(E20/D20*100,0)</f>
        <v>106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P20" t="s">
        <v>8263</v>
      </c>
      <c r="Q20" s="13" t="s">
        <v>8307</v>
      </c>
      <c r="R20" t="s">
        <v>8308</v>
      </c>
      <c r="S20" s="17">
        <f t="shared" si="0"/>
        <v>41869.542314814818</v>
      </c>
      <c r="T20" s="17">
        <f t="shared" si="1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s="11">
        <f>ROUND(E21/D21*100,0)</f>
        <v>145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P21" t="s">
        <v>8263</v>
      </c>
      <c r="Q21" s="13" t="s">
        <v>8307</v>
      </c>
      <c r="R21" t="s">
        <v>8308</v>
      </c>
      <c r="S21" s="17">
        <f t="shared" si="0"/>
        <v>42175.816365740742</v>
      </c>
      <c r="T21" s="17">
        <f t="shared" si="1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s="11">
        <f>ROUND(E22/D22*100,0)</f>
        <v>100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P22" t="s">
        <v>8263</v>
      </c>
      <c r="Q22" s="13" t="s">
        <v>8307</v>
      </c>
      <c r="R22" t="s">
        <v>8308</v>
      </c>
      <c r="S22" s="17">
        <f t="shared" si="0"/>
        <v>42200.758240740746</v>
      </c>
      <c r="T22" s="17">
        <f t="shared" si="1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s="11">
        <f>ROUND(E23/D23*100,0)</f>
        <v>109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P23" t="s">
        <v>8263</v>
      </c>
      <c r="Q23" s="13" t="s">
        <v>8307</v>
      </c>
      <c r="R23" t="s">
        <v>8308</v>
      </c>
      <c r="S23" s="17">
        <f t="shared" si="0"/>
        <v>41878.627187500002</v>
      </c>
      <c r="T23" s="17">
        <f t="shared" si="1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s="11">
        <f>ROUND(E24/D24*100,0)</f>
        <v>117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P24" t="s">
        <v>8263</v>
      </c>
      <c r="Q24" s="13" t="s">
        <v>8307</v>
      </c>
      <c r="R24" t="s">
        <v>8308</v>
      </c>
      <c r="S24" s="17">
        <f t="shared" si="0"/>
        <v>41989.91134259259</v>
      </c>
      <c r="T24" s="17">
        <f t="shared" si="1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s="11">
        <f>ROUND(E25/D25*100,0)</f>
        <v>119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P25" t="s">
        <v>8263</v>
      </c>
      <c r="Q25" s="13" t="s">
        <v>8307</v>
      </c>
      <c r="R25" t="s">
        <v>8308</v>
      </c>
      <c r="S25" s="17">
        <f t="shared" si="0"/>
        <v>42097.778946759259</v>
      </c>
      <c r="T25" s="17">
        <f t="shared" si="1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s="11">
        <f>ROUND(E26/D26*100,0)</f>
        <v>109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P26" t="s">
        <v>8263</v>
      </c>
      <c r="Q26" s="13" t="s">
        <v>8307</v>
      </c>
      <c r="R26" t="s">
        <v>8308</v>
      </c>
      <c r="S26" s="17">
        <f t="shared" si="0"/>
        <v>42229.820173611108</v>
      </c>
      <c r="T26" s="17">
        <f t="shared" si="1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s="11">
        <f>ROUND(E27/D27*100,0)</f>
        <v>133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P27" t="s">
        <v>8263</v>
      </c>
      <c r="Q27" s="13" t="s">
        <v>8307</v>
      </c>
      <c r="R27" t="s">
        <v>8308</v>
      </c>
      <c r="S27" s="17">
        <f t="shared" si="0"/>
        <v>42318.025011574078</v>
      </c>
      <c r="T27" s="17">
        <f t="shared" si="1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s="11">
        <f>ROUND(E28/D28*100,0)</f>
        <v>155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P28" t="s">
        <v>8263</v>
      </c>
      <c r="Q28" s="13" t="s">
        <v>8307</v>
      </c>
      <c r="R28" t="s">
        <v>8308</v>
      </c>
      <c r="S28" s="17">
        <f t="shared" si="0"/>
        <v>41828.515555555554</v>
      </c>
      <c r="T28" s="17">
        <f t="shared" si="1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s="11">
        <f>ROUND(E29/D29*100,0)</f>
        <v>112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P29" t="s">
        <v>8263</v>
      </c>
      <c r="Q29" s="13" t="s">
        <v>8307</v>
      </c>
      <c r="R29" t="s">
        <v>8308</v>
      </c>
      <c r="S29" s="17">
        <f t="shared" si="0"/>
        <v>41929.164733796293</v>
      </c>
      <c r="T29" s="17">
        <f t="shared" si="1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s="11">
        <f>ROUND(E30/D30*100,0)</f>
        <v>100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P30" t="s">
        <v>8263</v>
      </c>
      <c r="Q30" s="13" t="s">
        <v>8307</v>
      </c>
      <c r="R30" t="s">
        <v>8308</v>
      </c>
      <c r="S30" s="17">
        <f t="shared" si="0"/>
        <v>42324.96393518518</v>
      </c>
      <c r="T30" s="17">
        <f t="shared" si="1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s="11">
        <f>ROUND(E31/D31*100,0)</f>
        <v>123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P31" t="s">
        <v>8263</v>
      </c>
      <c r="Q31" s="13" t="s">
        <v>8307</v>
      </c>
      <c r="R31" t="s">
        <v>8308</v>
      </c>
      <c r="S31" s="17">
        <f t="shared" si="0"/>
        <v>41812.67324074074</v>
      </c>
      <c r="T31" s="17">
        <f t="shared" si="1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s="11">
        <f>ROUND(E32/D32*100,0)</f>
        <v>101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P32" t="s">
        <v>8263</v>
      </c>
      <c r="Q32" s="13" t="s">
        <v>8307</v>
      </c>
      <c r="R32" t="s">
        <v>8308</v>
      </c>
      <c r="S32" s="17">
        <f t="shared" si="0"/>
        <v>41842.292997685188</v>
      </c>
      <c r="T32" s="17">
        <f t="shared" si="1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s="11">
        <f>ROUND(E33/D33*100,0)</f>
        <v>100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P33" t="s">
        <v>8263</v>
      </c>
      <c r="Q33" s="13" t="s">
        <v>8307</v>
      </c>
      <c r="R33" t="s">
        <v>8308</v>
      </c>
      <c r="S33" s="17">
        <f t="shared" si="0"/>
        <v>42376.79206018518</v>
      </c>
      <c r="T33" s="17">
        <f t="shared" si="1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s="11">
        <f>ROUND(E34/D34*100,0)</f>
        <v>100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P34" t="s">
        <v>8263</v>
      </c>
      <c r="Q34" s="13" t="s">
        <v>8307</v>
      </c>
      <c r="R34" t="s">
        <v>8308</v>
      </c>
      <c r="S34" s="17">
        <f t="shared" si="0"/>
        <v>42461.627511574072</v>
      </c>
      <c r="T34" s="17">
        <f t="shared" si="1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s="11">
        <f>ROUND(E35/D35*100,0)</f>
        <v>102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P35" t="s">
        <v>8263</v>
      </c>
      <c r="Q35" s="13" t="s">
        <v>8307</v>
      </c>
      <c r="R35" t="s">
        <v>8308</v>
      </c>
      <c r="S35" s="17">
        <f t="shared" si="0"/>
        <v>42286.660891203705</v>
      </c>
      <c r="T35" s="17">
        <f t="shared" si="1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s="11">
        <f>ROUND(E36/D36*100,0)</f>
        <v>130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P36" t="s">
        <v>8263</v>
      </c>
      <c r="Q36" s="13" t="s">
        <v>8307</v>
      </c>
      <c r="R36" t="s">
        <v>8308</v>
      </c>
      <c r="S36" s="17">
        <f t="shared" si="0"/>
        <v>41841.321770833332</v>
      </c>
      <c r="T36" s="17">
        <f t="shared" si="1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s="11">
        <f>ROUND(E37/D37*100,0)</f>
        <v>167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P37" t="s">
        <v>8263</v>
      </c>
      <c r="Q37" s="13" t="s">
        <v>8307</v>
      </c>
      <c r="R37" t="s">
        <v>8308</v>
      </c>
      <c r="S37" s="17">
        <f t="shared" si="0"/>
        <v>42098.291828703703</v>
      </c>
      <c r="T37" s="17">
        <f t="shared" si="1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s="11">
        <f>ROUND(E38/D38*100,0)</f>
        <v>142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P38" t="s">
        <v>8263</v>
      </c>
      <c r="Q38" s="13" t="s">
        <v>8307</v>
      </c>
      <c r="R38" t="s">
        <v>8308</v>
      </c>
      <c r="S38" s="17">
        <f t="shared" si="0"/>
        <v>42068.307002314818</v>
      </c>
      <c r="T38" s="17">
        <f t="shared" si="1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s="11">
        <f>ROUND(E39/D39*100,0)</f>
        <v>183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P39" t="s">
        <v>8263</v>
      </c>
      <c r="Q39" s="13" t="s">
        <v>8307</v>
      </c>
      <c r="R39" t="s">
        <v>8308</v>
      </c>
      <c r="S39" s="17">
        <f t="shared" si="0"/>
        <v>42032.693043981482</v>
      </c>
      <c r="T39" s="17">
        <f t="shared" si="1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s="11">
        <f>ROUND(E40/D40*100,0)</f>
        <v>110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P40" t="s">
        <v>8263</v>
      </c>
      <c r="Q40" s="13" t="s">
        <v>8307</v>
      </c>
      <c r="R40" t="s">
        <v>8308</v>
      </c>
      <c r="S40" s="17">
        <f t="shared" si="0"/>
        <v>41375.057222222218</v>
      </c>
      <c r="T40" s="17">
        <f t="shared" si="1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s="11">
        <f>ROUND(E41/D41*100,0)</f>
        <v>131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P41" t="s">
        <v>8263</v>
      </c>
      <c r="Q41" s="13" t="s">
        <v>8307</v>
      </c>
      <c r="R41" t="s">
        <v>8308</v>
      </c>
      <c r="S41" s="17">
        <f t="shared" si="0"/>
        <v>41754.047083333331</v>
      </c>
      <c r="T41" s="17">
        <f t="shared" si="1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s="11">
        <f>ROUND(E42/D42*100,0)</f>
        <v>101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P42" t="s">
        <v>8263</v>
      </c>
      <c r="Q42" s="13" t="s">
        <v>8307</v>
      </c>
      <c r="R42" t="s">
        <v>8308</v>
      </c>
      <c r="S42" s="17">
        <f t="shared" si="0"/>
        <v>41789.21398148148</v>
      </c>
      <c r="T42" s="17">
        <f t="shared" si="1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s="11">
        <f>ROUND(E43/D43*100,0)</f>
        <v>100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P43" t="s">
        <v>8263</v>
      </c>
      <c r="Q43" s="13" t="s">
        <v>8307</v>
      </c>
      <c r="R43" t="s">
        <v>8308</v>
      </c>
      <c r="S43" s="17">
        <f t="shared" si="0"/>
        <v>41887.568912037037</v>
      </c>
      <c r="T43" s="17">
        <f t="shared" si="1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s="11">
        <f>ROUND(E44/D44*100,0)</f>
        <v>142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P44" t="s">
        <v>8263</v>
      </c>
      <c r="Q44" s="13" t="s">
        <v>8307</v>
      </c>
      <c r="R44" t="s">
        <v>8308</v>
      </c>
      <c r="S44" s="17">
        <f t="shared" si="0"/>
        <v>41971.639189814814</v>
      </c>
      <c r="T44" s="17">
        <f t="shared" si="1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s="11">
        <f>ROUND(E45/D45*100,0)</f>
        <v>309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P45" t="s">
        <v>8263</v>
      </c>
      <c r="Q45" s="13" t="s">
        <v>8307</v>
      </c>
      <c r="R45" t="s">
        <v>8308</v>
      </c>
      <c r="S45" s="17">
        <f t="shared" si="0"/>
        <v>41802.790347222224</v>
      </c>
      <c r="T45" s="17">
        <f t="shared" si="1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s="11">
        <f>ROUND(E46/D46*100,0)</f>
        <v>100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P46" t="s">
        <v>8263</v>
      </c>
      <c r="Q46" s="13" t="s">
        <v>8307</v>
      </c>
      <c r="R46" t="s">
        <v>8308</v>
      </c>
      <c r="S46" s="17">
        <f t="shared" si="0"/>
        <v>41874.098807870374</v>
      </c>
      <c r="T46" s="17">
        <f t="shared" si="1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s="11">
        <f>ROUND(E47/D47*100,0)</f>
        <v>120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P47" t="s">
        <v>8263</v>
      </c>
      <c r="Q47" s="13" t="s">
        <v>8307</v>
      </c>
      <c r="R47" t="s">
        <v>8308</v>
      </c>
      <c r="S47" s="17">
        <f t="shared" si="0"/>
        <v>42457.623923611114</v>
      </c>
      <c r="T47" s="17">
        <f t="shared" si="1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s="11">
        <f>ROUND(E48/D48*100,0)</f>
        <v>104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P48" t="s">
        <v>8263</v>
      </c>
      <c r="Q48" s="13" t="s">
        <v>8307</v>
      </c>
      <c r="R48" t="s">
        <v>8308</v>
      </c>
      <c r="S48" s="17">
        <f t="shared" si="0"/>
        <v>42323.964976851858</v>
      </c>
      <c r="T48" s="17">
        <f t="shared" si="1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s="11">
        <f>ROUND(E49/D49*100,0)</f>
        <v>108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P49" t="s">
        <v>8263</v>
      </c>
      <c r="Q49" s="13" t="s">
        <v>8307</v>
      </c>
      <c r="R49" t="s">
        <v>8308</v>
      </c>
      <c r="S49" s="17">
        <f t="shared" si="0"/>
        <v>41932.819525462961</v>
      </c>
      <c r="T49" s="17">
        <f t="shared" si="1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s="11">
        <f>ROUND(E50/D50*100,0)</f>
        <v>108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P50" t="s">
        <v>8263</v>
      </c>
      <c r="Q50" s="13" t="s">
        <v>8307</v>
      </c>
      <c r="R50" t="s">
        <v>8308</v>
      </c>
      <c r="S50" s="17">
        <f t="shared" si="0"/>
        <v>42033.516898148147</v>
      </c>
      <c r="T50" s="17">
        <f t="shared" si="1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s="11">
        <f>ROUND(E51/D51*100,0)</f>
        <v>100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P51" t="s">
        <v>8263</v>
      </c>
      <c r="Q51" s="13" t="s">
        <v>8307</v>
      </c>
      <c r="R51" t="s">
        <v>8308</v>
      </c>
      <c r="S51" s="17">
        <f t="shared" si="0"/>
        <v>42271.176446759258</v>
      </c>
      <c r="T51" s="17">
        <f t="shared" si="1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s="11">
        <f>ROUND(E52/D52*100,0)</f>
        <v>100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P52" t="s">
        <v>8263</v>
      </c>
      <c r="Q52" s="13" t="s">
        <v>8307</v>
      </c>
      <c r="R52" t="s">
        <v>8308</v>
      </c>
      <c r="S52" s="17">
        <f t="shared" si="0"/>
        <v>41995.752986111111</v>
      </c>
      <c r="T52" s="17">
        <f t="shared" si="1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s="11">
        <f>ROUND(E53/D53*100,0)</f>
        <v>128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P53" t="s">
        <v>8263</v>
      </c>
      <c r="Q53" s="13" t="s">
        <v>8307</v>
      </c>
      <c r="R53" t="s">
        <v>8308</v>
      </c>
      <c r="S53" s="17">
        <f t="shared" si="0"/>
        <v>42196.928668981483</v>
      </c>
      <c r="T53" s="17">
        <f t="shared" si="1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s="11">
        <f>ROUND(E54/D54*100,0)</f>
        <v>116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P54" t="s">
        <v>8263</v>
      </c>
      <c r="Q54" s="13" t="s">
        <v>8307</v>
      </c>
      <c r="R54" t="s">
        <v>8308</v>
      </c>
      <c r="S54" s="17">
        <f t="shared" si="0"/>
        <v>41807.701921296299</v>
      </c>
      <c r="T54" s="17">
        <f t="shared" si="1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s="11">
        <f>ROUND(E55/D55*100,0)</f>
        <v>110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P55" t="s">
        <v>8263</v>
      </c>
      <c r="Q55" s="13" t="s">
        <v>8307</v>
      </c>
      <c r="R55" t="s">
        <v>8308</v>
      </c>
      <c r="S55" s="17">
        <f t="shared" si="0"/>
        <v>41719.549131944441</v>
      </c>
      <c r="T55" s="17">
        <f t="shared" si="1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s="11">
        <f>ROUND(E56/D56*100,0)</f>
        <v>101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P56" t="s">
        <v>8263</v>
      </c>
      <c r="Q56" s="13" t="s">
        <v>8307</v>
      </c>
      <c r="R56" t="s">
        <v>8308</v>
      </c>
      <c r="S56" s="17">
        <f t="shared" si="0"/>
        <v>42333.713206018518</v>
      </c>
      <c r="T56" s="17">
        <f t="shared" si="1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s="11">
        <f>ROUND(E57/D57*100,0)</f>
        <v>129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P57" t="s">
        <v>8263</v>
      </c>
      <c r="Q57" s="13" t="s">
        <v>8307</v>
      </c>
      <c r="R57" t="s">
        <v>8308</v>
      </c>
      <c r="S57" s="17">
        <f t="shared" si="0"/>
        <v>42496.968935185185</v>
      </c>
      <c r="T57" s="17">
        <f t="shared" si="1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s="11">
        <f>ROUND(E58/D58*100,0)</f>
        <v>107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P58" t="s">
        <v>8263</v>
      </c>
      <c r="Q58" s="13" t="s">
        <v>8307</v>
      </c>
      <c r="R58" t="s">
        <v>8308</v>
      </c>
      <c r="S58" s="17">
        <f t="shared" si="0"/>
        <v>42149.548888888887</v>
      </c>
      <c r="T58" s="17">
        <f t="shared" si="1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s="11">
        <f>ROUND(E59/D59*100,0)</f>
        <v>102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P59" t="s">
        <v>8263</v>
      </c>
      <c r="Q59" s="13" t="s">
        <v>8307</v>
      </c>
      <c r="R59" t="s">
        <v>8308</v>
      </c>
      <c r="S59" s="17">
        <f t="shared" si="0"/>
        <v>42089.83289351852</v>
      </c>
      <c r="T59" s="17">
        <f t="shared" si="1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s="11">
        <f>ROUND(E60/D60*100,0)</f>
        <v>103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P60" t="s">
        <v>8263</v>
      </c>
      <c r="Q60" s="13" t="s">
        <v>8307</v>
      </c>
      <c r="R60" t="s">
        <v>8308</v>
      </c>
      <c r="S60" s="17">
        <f t="shared" si="0"/>
        <v>41932.745046296295</v>
      </c>
      <c r="T60" s="17">
        <f t="shared" si="1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s="11">
        <f>ROUND(E61/D61*100,0)</f>
        <v>100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P61" t="s">
        <v>8263</v>
      </c>
      <c r="Q61" s="13" t="s">
        <v>8307</v>
      </c>
      <c r="R61" t="s">
        <v>8308</v>
      </c>
      <c r="S61" s="17">
        <f t="shared" si="0"/>
        <v>42230.23583333334</v>
      </c>
      <c r="T61" s="17">
        <f t="shared" si="1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s="11">
        <f>ROUND(E62/D62*100,0)</f>
        <v>103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P62" t="s">
        <v>8264</v>
      </c>
      <c r="Q62" s="13" t="s">
        <v>8307</v>
      </c>
      <c r="R62" t="s">
        <v>8309</v>
      </c>
      <c r="S62" s="17">
        <f t="shared" si="0"/>
        <v>41701.901817129627</v>
      </c>
      <c r="T62" s="17">
        <f t="shared" si="1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s="11">
        <f>ROUND(E63/D63*100,0)</f>
        <v>148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P63" t="s">
        <v>8264</v>
      </c>
      <c r="Q63" s="13" t="s">
        <v>8307</v>
      </c>
      <c r="R63" t="s">
        <v>8309</v>
      </c>
      <c r="S63" s="17">
        <f t="shared" si="0"/>
        <v>41409.814317129632</v>
      </c>
      <c r="T63" s="17">
        <f t="shared" si="1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s="11">
        <f>ROUND(E64/D64*100,0)</f>
        <v>155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P64" t="s">
        <v>8264</v>
      </c>
      <c r="Q64" s="13" t="s">
        <v>8307</v>
      </c>
      <c r="R64" t="s">
        <v>8309</v>
      </c>
      <c r="S64" s="17">
        <f t="shared" si="0"/>
        <v>41311.799513888887</v>
      </c>
      <c r="T64" s="17">
        <f t="shared" si="1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s="11">
        <f>ROUND(E65/D65*100,0)</f>
        <v>114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P65" t="s">
        <v>8264</v>
      </c>
      <c r="Q65" s="13" t="s">
        <v>8307</v>
      </c>
      <c r="R65" t="s">
        <v>8309</v>
      </c>
      <c r="S65" s="17">
        <f t="shared" si="0"/>
        <v>41612.912187499998</v>
      </c>
      <c r="T65" s="17">
        <f t="shared" si="1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s="11">
        <f>ROUND(E66/D66*100,0)</f>
        <v>173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P66" t="s">
        <v>8264</v>
      </c>
      <c r="Q66" s="13" t="s">
        <v>8307</v>
      </c>
      <c r="R66" t="s">
        <v>8309</v>
      </c>
      <c r="S66" s="17">
        <f t="shared" si="0"/>
        <v>41433.01829861111</v>
      </c>
      <c r="T66" s="17">
        <f t="shared" si="1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s="11">
        <f>ROUND(E67/D67*100,0)</f>
        <v>108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P67" t="s">
        <v>8264</v>
      </c>
      <c r="Q67" s="13" t="s">
        <v>8307</v>
      </c>
      <c r="R67" t="s">
        <v>8309</v>
      </c>
      <c r="S67" s="17">
        <f t="shared" ref="S67:S130" si="2">(((K67/60)/60)/24)+DATE(1970,1,1)</f>
        <v>41835.821226851855</v>
      </c>
      <c r="T67" s="17">
        <f t="shared" ref="T67:T130" si="3">(((J67/60)/60)/24)+DATE(1970,1,1)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s="11">
        <f>ROUND(E68/D68*100,0)</f>
        <v>119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P68" t="s">
        <v>8264</v>
      </c>
      <c r="Q68" s="13" t="s">
        <v>8307</v>
      </c>
      <c r="R68" t="s">
        <v>8309</v>
      </c>
      <c r="S68" s="17">
        <f t="shared" si="2"/>
        <v>42539.849768518514</v>
      </c>
      <c r="T68" s="17">
        <f t="shared" si="3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s="11">
        <f>ROUND(E69/D69*100,0)</f>
        <v>116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P69" t="s">
        <v>8264</v>
      </c>
      <c r="Q69" s="13" t="s">
        <v>8307</v>
      </c>
      <c r="R69" t="s">
        <v>8309</v>
      </c>
      <c r="S69" s="17">
        <f t="shared" si="2"/>
        <v>41075.583379629628</v>
      </c>
      <c r="T69" s="17">
        <f t="shared" si="3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s="11">
        <f>ROUND(E70/D70*100,0)</f>
        <v>127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P70" t="s">
        <v>8264</v>
      </c>
      <c r="Q70" s="13" t="s">
        <v>8307</v>
      </c>
      <c r="R70" t="s">
        <v>8309</v>
      </c>
      <c r="S70" s="17">
        <f t="shared" si="2"/>
        <v>41663.569340277776</v>
      </c>
      <c r="T70" s="17">
        <f t="shared" si="3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s="11">
        <f>ROUND(E71/D71*100,0)</f>
        <v>111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P71" t="s">
        <v>8264</v>
      </c>
      <c r="Q71" s="13" t="s">
        <v>8307</v>
      </c>
      <c r="R71" t="s">
        <v>8309</v>
      </c>
      <c r="S71" s="17">
        <f t="shared" si="2"/>
        <v>40786.187789351854</v>
      </c>
      <c r="T71" s="17">
        <f t="shared" si="3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s="11">
        <f>ROUND(E72/D72*100,0)</f>
        <v>127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P72" t="s">
        <v>8264</v>
      </c>
      <c r="Q72" s="13" t="s">
        <v>8307</v>
      </c>
      <c r="R72" t="s">
        <v>8309</v>
      </c>
      <c r="S72" s="17">
        <f t="shared" si="2"/>
        <v>40730.896354166667</v>
      </c>
      <c r="T72" s="17">
        <f t="shared" si="3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s="11">
        <f>ROUND(E73/D73*100,0)</f>
        <v>124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P73" t="s">
        <v>8264</v>
      </c>
      <c r="Q73" s="13" t="s">
        <v>8307</v>
      </c>
      <c r="R73" t="s">
        <v>8309</v>
      </c>
      <c r="S73" s="17">
        <f t="shared" si="2"/>
        <v>40997.271493055552</v>
      </c>
      <c r="T73" s="17">
        <f t="shared" si="3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s="11">
        <f>ROUND(E74/D74*100,0)</f>
        <v>108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P74" t="s">
        <v>8264</v>
      </c>
      <c r="Q74" s="13" t="s">
        <v>8307</v>
      </c>
      <c r="R74" t="s">
        <v>8309</v>
      </c>
      <c r="S74" s="17">
        <f t="shared" si="2"/>
        <v>41208.010196759256</v>
      </c>
      <c r="T74" s="17">
        <f t="shared" si="3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s="11">
        <f>ROUND(E75/D75*100,0)</f>
        <v>100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P75" t="s">
        <v>8264</v>
      </c>
      <c r="Q75" s="13" t="s">
        <v>8307</v>
      </c>
      <c r="R75" t="s">
        <v>8309</v>
      </c>
      <c r="S75" s="17">
        <f t="shared" si="2"/>
        <v>40587.75675925926</v>
      </c>
      <c r="T75" s="17">
        <f t="shared" si="3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s="11">
        <f>ROUND(E76/D76*100,0)</f>
        <v>113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P76" t="s">
        <v>8264</v>
      </c>
      <c r="Q76" s="13" t="s">
        <v>8307</v>
      </c>
      <c r="R76" t="s">
        <v>8309</v>
      </c>
      <c r="S76" s="17">
        <f t="shared" si="2"/>
        <v>42360.487210648149</v>
      </c>
      <c r="T76" s="17">
        <f t="shared" si="3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s="11">
        <f>ROUND(E77/D77*100,0)</f>
        <v>115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P77" t="s">
        <v>8264</v>
      </c>
      <c r="Q77" s="13" t="s">
        <v>8307</v>
      </c>
      <c r="R77" t="s">
        <v>8309</v>
      </c>
      <c r="S77" s="17">
        <f t="shared" si="2"/>
        <v>41357.209166666667</v>
      </c>
      <c r="T77" s="17">
        <f t="shared" si="3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s="11">
        <f>ROUND(E78/D78*100,0)</f>
        <v>153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P78" t="s">
        <v>8264</v>
      </c>
      <c r="Q78" s="13" t="s">
        <v>8307</v>
      </c>
      <c r="R78" t="s">
        <v>8309</v>
      </c>
      <c r="S78" s="17">
        <f t="shared" si="2"/>
        <v>40844.691643518519</v>
      </c>
      <c r="T78" s="17">
        <f t="shared" si="3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s="11">
        <f>ROUND(E79/D79*100,0)</f>
        <v>393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P79" t="s">
        <v>8264</v>
      </c>
      <c r="Q79" s="13" t="s">
        <v>8307</v>
      </c>
      <c r="R79" t="s">
        <v>8309</v>
      </c>
      <c r="S79" s="17">
        <f t="shared" si="2"/>
        <v>40997.144872685189</v>
      </c>
      <c r="T79" s="17">
        <f t="shared" si="3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s="11">
        <f>ROUND(E80/D80*100,0)</f>
        <v>2702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P80" t="s">
        <v>8264</v>
      </c>
      <c r="Q80" s="13" t="s">
        <v>8307</v>
      </c>
      <c r="R80" t="s">
        <v>8309</v>
      </c>
      <c r="S80" s="17">
        <f t="shared" si="2"/>
        <v>42604.730567129634</v>
      </c>
      <c r="T80" s="17">
        <f t="shared" si="3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s="11">
        <f>ROUND(E81/D81*100,0)</f>
        <v>127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P81" t="s">
        <v>8264</v>
      </c>
      <c r="Q81" s="13" t="s">
        <v>8307</v>
      </c>
      <c r="R81" t="s">
        <v>8309</v>
      </c>
      <c r="S81" s="17">
        <f t="shared" si="2"/>
        <v>41724.776539351849</v>
      </c>
      <c r="T81" s="17">
        <f t="shared" si="3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s="11">
        <f>ROUND(E82/D82*100,0)</f>
        <v>107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P82" t="s">
        <v>8264</v>
      </c>
      <c r="Q82" s="13" t="s">
        <v>8307</v>
      </c>
      <c r="R82" t="s">
        <v>8309</v>
      </c>
      <c r="S82" s="17">
        <f t="shared" si="2"/>
        <v>41583.083981481483</v>
      </c>
      <c r="T82" s="17">
        <f t="shared" si="3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s="11">
        <f>ROUND(E83/D83*100,0)</f>
        <v>198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P83" t="s">
        <v>8264</v>
      </c>
      <c r="Q83" s="13" t="s">
        <v>8307</v>
      </c>
      <c r="R83" t="s">
        <v>8309</v>
      </c>
      <c r="S83" s="17">
        <f t="shared" si="2"/>
        <v>41100.158877314818</v>
      </c>
      <c r="T83" s="17">
        <f t="shared" si="3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s="11">
        <f>ROUND(E84/D84*100,0)</f>
        <v>100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P84" t="s">
        <v>8264</v>
      </c>
      <c r="Q84" s="13" t="s">
        <v>8307</v>
      </c>
      <c r="R84" t="s">
        <v>8309</v>
      </c>
      <c r="S84" s="17">
        <f t="shared" si="2"/>
        <v>40795.820150462961</v>
      </c>
      <c r="T84" s="17">
        <f t="shared" si="3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s="11">
        <f>ROUND(E85/D85*100,0)</f>
        <v>103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P85" t="s">
        <v>8264</v>
      </c>
      <c r="Q85" s="13" t="s">
        <v>8307</v>
      </c>
      <c r="R85" t="s">
        <v>8309</v>
      </c>
      <c r="S85" s="17">
        <f t="shared" si="2"/>
        <v>42042.615613425922</v>
      </c>
      <c r="T85" s="17">
        <f t="shared" si="3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s="11">
        <f>ROUND(E86/D86*100,0)</f>
        <v>100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P86" t="s">
        <v>8264</v>
      </c>
      <c r="Q86" s="13" t="s">
        <v>8307</v>
      </c>
      <c r="R86" t="s">
        <v>8309</v>
      </c>
      <c r="S86" s="17">
        <f t="shared" si="2"/>
        <v>40648.757939814815</v>
      </c>
      <c r="T86" s="17">
        <f t="shared" si="3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s="11">
        <f>ROUND(E87/D87*100,0)</f>
        <v>126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P87" t="s">
        <v>8264</v>
      </c>
      <c r="Q87" s="13" t="s">
        <v>8307</v>
      </c>
      <c r="R87" t="s">
        <v>8309</v>
      </c>
      <c r="S87" s="17">
        <f t="shared" si="2"/>
        <v>40779.125428240739</v>
      </c>
      <c r="T87" s="17">
        <f t="shared" si="3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s="11">
        <f>ROUND(E88/D88*100,0)</f>
        <v>106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P88" t="s">
        <v>8264</v>
      </c>
      <c r="Q88" s="13" t="s">
        <v>8307</v>
      </c>
      <c r="R88" t="s">
        <v>8309</v>
      </c>
      <c r="S88" s="17">
        <f t="shared" si="2"/>
        <v>42291.556076388893</v>
      </c>
      <c r="T88" s="17">
        <f t="shared" si="3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s="11">
        <f>ROUND(E89/D89*100,0)</f>
        <v>105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P89" t="s">
        <v>8264</v>
      </c>
      <c r="Q89" s="13" t="s">
        <v>8307</v>
      </c>
      <c r="R89" t="s">
        <v>8309</v>
      </c>
      <c r="S89" s="17">
        <f t="shared" si="2"/>
        <v>40322.53938657407</v>
      </c>
      <c r="T89" s="17">
        <f t="shared" si="3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s="11">
        <f>ROUND(E90/D90*100,0)</f>
        <v>103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P90" t="s">
        <v>8264</v>
      </c>
      <c r="Q90" s="13" t="s">
        <v>8307</v>
      </c>
      <c r="R90" t="s">
        <v>8309</v>
      </c>
      <c r="S90" s="17">
        <f t="shared" si="2"/>
        <v>41786.65892361111</v>
      </c>
      <c r="T90" s="17">
        <f t="shared" si="3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s="11">
        <f>ROUND(E91/D91*100,0)</f>
        <v>115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P91" t="s">
        <v>8264</v>
      </c>
      <c r="Q91" s="13" t="s">
        <v>8307</v>
      </c>
      <c r="R91" t="s">
        <v>8309</v>
      </c>
      <c r="S91" s="17">
        <f t="shared" si="2"/>
        <v>41402.752222222225</v>
      </c>
      <c r="T91" s="17">
        <f t="shared" si="3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s="11">
        <f>ROUND(E92/D92*100,0)</f>
        <v>100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P92" t="s">
        <v>8264</v>
      </c>
      <c r="Q92" s="13" t="s">
        <v>8307</v>
      </c>
      <c r="R92" t="s">
        <v>8309</v>
      </c>
      <c r="S92" s="17">
        <f t="shared" si="2"/>
        <v>40706.297442129631</v>
      </c>
      <c r="T92" s="17">
        <f t="shared" si="3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s="11">
        <f>ROUND(E93/D93*100,0)</f>
        <v>120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P93" t="s">
        <v>8264</v>
      </c>
      <c r="Q93" s="13" t="s">
        <v>8307</v>
      </c>
      <c r="R93" t="s">
        <v>8309</v>
      </c>
      <c r="S93" s="17">
        <f t="shared" si="2"/>
        <v>40619.402361111112</v>
      </c>
      <c r="T93" s="17">
        <f t="shared" si="3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s="11">
        <f>ROUND(E94/D94*100,0)</f>
        <v>105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P94" t="s">
        <v>8264</v>
      </c>
      <c r="Q94" s="13" t="s">
        <v>8307</v>
      </c>
      <c r="R94" t="s">
        <v>8309</v>
      </c>
      <c r="S94" s="17">
        <f t="shared" si="2"/>
        <v>42721.198877314819</v>
      </c>
      <c r="T94" s="17">
        <f t="shared" si="3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s="11">
        <f>ROUND(E95/D95*100,0)</f>
        <v>111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P95" t="s">
        <v>8264</v>
      </c>
      <c r="Q95" s="13" t="s">
        <v>8307</v>
      </c>
      <c r="R95" t="s">
        <v>8309</v>
      </c>
      <c r="S95" s="17">
        <f t="shared" si="2"/>
        <v>41065.858067129629</v>
      </c>
      <c r="T95" s="17">
        <f t="shared" si="3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s="11">
        <f>ROUND(E96/D96*100,0)</f>
        <v>104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P96" t="s">
        <v>8264</v>
      </c>
      <c r="Q96" s="13" t="s">
        <v>8307</v>
      </c>
      <c r="R96" t="s">
        <v>8309</v>
      </c>
      <c r="S96" s="17">
        <f t="shared" si="2"/>
        <v>41716.717847222222</v>
      </c>
      <c r="T96" s="17">
        <f t="shared" si="3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s="11">
        <f>ROUND(E97/D97*100,0)</f>
        <v>131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P97" t="s">
        <v>8264</v>
      </c>
      <c r="Q97" s="13" t="s">
        <v>8307</v>
      </c>
      <c r="R97" t="s">
        <v>8309</v>
      </c>
      <c r="S97" s="17">
        <f t="shared" si="2"/>
        <v>40935.005104166667</v>
      </c>
      <c r="T97" s="17">
        <f t="shared" si="3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s="11">
        <f>ROUND(E98/D98*100,0)</f>
        <v>115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P98" t="s">
        <v>8264</v>
      </c>
      <c r="Q98" s="13" t="s">
        <v>8307</v>
      </c>
      <c r="R98" t="s">
        <v>8309</v>
      </c>
      <c r="S98" s="17">
        <f t="shared" si="2"/>
        <v>40324.662511574075</v>
      </c>
      <c r="T98" s="17">
        <f t="shared" si="3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s="11">
        <f>ROUND(E99/D99*100,0)</f>
        <v>106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P99" t="s">
        <v>8264</v>
      </c>
      <c r="Q99" s="13" t="s">
        <v>8307</v>
      </c>
      <c r="R99" t="s">
        <v>8309</v>
      </c>
      <c r="S99" s="17">
        <f t="shared" si="2"/>
        <v>40706.135208333333</v>
      </c>
      <c r="T99" s="17">
        <f t="shared" si="3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s="11">
        <f>ROUND(E100/D100*100,0)</f>
        <v>106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P100" t="s">
        <v>8264</v>
      </c>
      <c r="Q100" s="13" t="s">
        <v>8307</v>
      </c>
      <c r="R100" t="s">
        <v>8309</v>
      </c>
      <c r="S100" s="17">
        <f t="shared" si="2"/>
        <v>41214.79483796296</v>
      </c>
      <c r="T100" s="17">
        <f t="shared" si="3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s="11">
        <f>ROUND(E101/D101*100,0)</f>
        <v>106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P101" t="s">
        <v>8264</v>
      </c>
      <c r="Q101" s="13" t="s">
        <v>8307</v>
      </c>
      <c r="R101" t="s">
        <v>8309</v>
      </c>
      <c r="S101" s="17">
        <f t="shared" si="2"/>
        <v>41631.902766203704</v>
      </c>
      <c r="T101" s="17">
        <f t="shared" si="3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s="11">
        <f>ROUND(E102/D102*100,0)</f>
        <v>100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P102" t="s">
        <v>8264</v>
      </c>
      <c r="Q102" s="13" t="s">
        <v>8307</v>
      </c>
      <c r="R102" t="s">
        <v>8309</v>
      </c>
      <c r="S102" s="17">
        <f t="shared" si="2"/>
        <v>41197.753310185188</v>
      </c>
      <c r="T102" s="17">
        <f t="shared" si="3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s="11">
        <f>ROUND(E103/D103*100,0)</f>
        <v>100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P103" t="s">
        <v>8264</v>
      </c>
      <c r="Q103" s="13" t="s">
        <v>8307</v>
      </c>
      <c r="R103" t="s">
        <v>8309</v>
      </c>
      <c r="S103" s="17">
        <f t="shared" si="2"/>
        <v>41274.776736111111</v>
      </c>
      <c r="T103" s="17">
        <f t="shared" si="3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s="11">
        <f>ROUND(E104/D104*100,0)</f>
        <v>128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P104" t="s">
        <v>8264</v>
      </c>
      <c r="Q104" s="13" t="s">
        <v>8307</v>
      </c>
      <c r="R104" t="s">
        <v>8309</v>
      </c>
      <c r="S104" s="17">
        <f t="shared" si="2"/>
        <v>40505.131168981483</v>
      </c>
      <c r="T104" s="17">
        <f t="shared" si="3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s="11">
        <f>ROUND(E105/D105*100,0)</f>
        <v>105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P105" t="s">
        <v>8264</v>
      </c>
      <c r="Q105" s="13" t="s">
        <v>8307</v>
      </c>
      <c r="R105" t="s">
        <v>8309</v>
      </c>
      <c r="S105" s="17">
        <f t="shared" si="2"/>
        <v>41682.805902777778</v>
      </c>
      <c r="T105" s="17">
        <f t="shared" si="3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s="11">
        <f>ROUND(E106/D106*100,0)</f>
        <v>120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P106" t="s">
        <v>8264</v>
      </c>
      <c r="Q106" s="13" t="s">
        <v>8307</v>
      </c>
      <c r="R106" t="s">
        <v>8309</v>
      </c>
      <c r="S106" s="17">
        <f t="shared" si="2"/>
        <v>40612.695208333331</v>
      </c>
      <c r="T106" s="17">
        <f t="shared" si="3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s="11">
        <f>ROUND(E107/D107*100,0)</f>
        <v>107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P107" t="s">
        <v>8264</v>
      </c>
      <c r="Q107" s="13" t="s">
        <v>8307</v>
      </c>
      <c r="R107" t="s">
        <v>8309</v>
      </c>
      <c r="S107" s="17">
        <f t="shared" si="2"/>
        <v>42485.724768518514</v>
      </c>
      <c r="T107" s="17">
        <f t="shared" si="3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s="11">
        <f>ROUND(E108/D108*100,0)</f>
        <v>101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P108" t="s">
        <v>8264</v>
      </c>
      <c r="Q108" s="13" t="s">
        <v>8307</v>
      </c>
      <c r="R108" t="s">
        <v>8309</v>
      </c>
      <c r="S108" s="17">
        <f t="shared" si="2"/>
        <v>40987.776631944449</v>
      </c>
      <c r="T108" s="17">
        <f t="shared" si="3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s="11">
        <f>ROUND(E109/D109*100,0)</f>
        <v>102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P109" t="s">
        <v>8264</v>
      </c>
      <c r="Q109" s="13" t="s">
        <v>8307</v>
      </c>
      <c r="R109" t="s">
        <v>8309</v>
      </c>
      <c r="S109" s="17">
        <f t="shared" si="2"/>
        <v>40635.982488425929</v>
      </c>
      <c r="T109" s="17">
        <f t="shared" si="3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s="11">
        <f>ROUND(E110/D110*100,0)</f>
        <v>247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P110" t="s">
        <v>8264</v>
      </c>
      <c r="Q110" s="13" t="s">
        <v>8307</v>
      </c>
      <c r="R110" t="s">
        <v>8309</v>
      </c>
      <c r="S110" s="17">
        <f t="shared" si="2"/>
        <v>41365.613078703704</v>
      </c>
      <c r="T110" s="17">
        <f t="shared" si="3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s="11">
        <f>ROUND(E111/D111*100,0)</f>
        <v>220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P111" t="s">
        <v>8264</v>
      </c>
      <c r="Q111" s="13" t="s">
        <v>8307</v>
      </c>
      <c r="R111" t="s">
        <v>8309</v>
      </c>
      <c r="S111" s="17">
        <f t="shared" si="2"/>
        <v>40570.025810185187</v>
      </c>
      <c r="T111" s="17">
        <f t="shared" si="3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s="11">
        <f>ROUND(E112/D112*100,0)</f>
        <v>131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P112" t="s">
        <v>8264</v>
      </c>
      <c r="Q112" s="13" t="s">
        <v>8307</v>
      </c>
      <c r="R112" t="s">
        <v>8309</v>
      </c>
      <c r="S112" s="17">
        <f t="shared" si="2"/>
        <v>41557.949687500004</v>
      </c>
      <c r="T112" s="17">
        <f t="shared" si="3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s="11">
        <f>ROUND(E113/D113*100,0)</f>
        <v>155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P113" t="s">
        <v>8264</v>
      </c>
      <c r="Q113" s="13" t="s">
        <v>8307</v>
      </c>
      <c r="R113" t="s">
        <v>8309</v>
      </c>
      <c r="S113" s="17">
        <f t="shared" si="2"/>
        <v>42125.333182870367</v>
      </c>
      <c r="T113" s="17">
        <f t="shared" si="3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s="11">
        <f>ROUND(E114/D114*100,0)</f>
        <v>104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P114" t="s">
        <v>8264</v>
      </c>
      <c r="Q114" s="13" t="s">
        <v>8307</v>
      </c>
      <c r="R114" t="s">
        <v>8309</v>
      </c>
      <c r="S114" s="17">
        <f t="shared" si="2"/>
        <v>41718.043032407404</v>
      </c>
      <c r="T114" s="17">
        <f t="shared" si="3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s="11">
        <f>ROUND(E115/D115*100,0)</f>
        <v>141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P115" t="s">
        <v>8264</v>
      </c>
      <c r="Q115" s="13" t="s">
        <v>8307</v>
      </c>
      <c r="R115" t="s">
        <v>8309</v>
      </c>
      <c r="S115" s="17">
        <f t="shared" si="2"/>
        <v>40753.758425925924</v>
      </c>
      <c r="T115" s="17">
        <f t="shared" si="3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s="11">
        <f>ROUND(E116/D116*100,0)</f>
        <v>103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P116" t="s">
        <v>8264</v>
      </c>
      <c r="Q116" s="13" t="s">
        <v>8307</v>
      </c>
      <c r="R116" t="s">
        <v>8309</v>
      </c>
      <c r="S116" s="17">
        <f t="shared" si="2"/>
        <v>40861.27416666667</v>
      </c>
      <c r="T116" s="17">
        <f t="shared" si="3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s="11">
        <f>ROUND(E117/D117*100,0)</f>
        <v>140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P117" t="s">
        <v>8264</v>
      </c>
      <c r="Q117" s="13" t="s">
        <v>8307</v>
      </c>
      <c r="R117" t="s">
        <v>8309</v>
      </c>
      <c r="S117" s="17">
        <f t="shared" si="2"/>
        <v>40918.738935185182</v>
      </c>
      <c r="T117" s="17">
        <f t="shared" si="3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s="11">
        <f>ROUND(E118/D118*100,0)</f>
        <v>114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P118" t="s">
        <v>8264</v>
      </c>
      <c r="Q118" s="13" t="s">
        <v>8307</v>
      </c>
      <c r="R118" t="s">
        <v>8309</v>
      </c>
      <c r="S118" s="17">
        <f t="shared" si="2"/>
        <v>40595.497164351851</v>
      </c>
      <c r="T118" s="17">
        <f t="shared" si="3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s="11">
        <f>ROUND(E119/D119*100,0)</f>
        <v>100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P119" t="s">
        <v>8264</v>
      </c>
      <c r="Q119" s="13" t="s">
        <v>8307</v>
      </c>
      <c r="R119" t="s">
        <v>8309</v>
      </c>
      <c r="S119" s="17">
        <f t="shared" si="2"/>
        <v>40248.834999999999</v>
      </c>
      <c r="T119" s="17">
        <f t="shared" si="3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s="11">
        <f>ROUND(E120/D120*100,0)</f>
        <v>113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P120" t="s">
        <v>8264</v>
      </c>
      <c r="Q120" s="13" t="s">
        <v>8307</v>
      </c>
      <c r="R120" t="s">
        <v>8309</v>
      </c>
      <c r="S120" s="17">
        <f t="shared" si="2"/>
        <v>40723.053657407407</v>
      </c>
      <c r="T120" s="17">
        <f t="shared" si="3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s="11">
        <f>ROUND(E121/D121*100,0)</f>
        <v>105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P121" t="s">
        <v>8264</v>
      </c>
      <c r="Q121" s="13" t="s">
        <v>8307</v>
      </c>
      <c r="R121" t="s">
        <v>8309</v>
      </c>
      <c r="S121" s="17">
        <f t="shared" si="2"/>
        <v>40739.069282407407</v>
      </c>
      <c r="T121" s="17">
        <f t="shared" si="3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s="11">
        <f>ROUND(E122/D122*100,0)</f>
        <v>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P122" t="s">
        <v>8265</v>
      </c>
      <c r="Q122" s="13" t="s">
        <v>8307</v>
      </c>
      <c r="R122" t="s">
        <v>8310</v>
      </c>
      <c r="S122" s="17">
        <f t="shared" si="2"/>
        <v>42616.049849537041</v>
      </c>
      <c r="T122" s="17">
        <f t="shared" si="3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s="11">
        <f>ROUND(E123/D123*100,0)</f>
        <v>0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P123" t="s">
        <v>8265</v>
      </c>
      <c r="Q123" s="13" t="s">
        <v>8307</v>
      </c>
      <c r="R123" t="s">
        <v>8310</v>
      </c>
      <c r="S123" s="17">
        <f t="shared" si="2"/>
        <v>42096.704976851848</v>
      </c>
      <c r="T123" s="17">
        <f t="shared" si="3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s="11">
        <f>ROUND(E124/D124*100,0)</f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P124" t="s">
        <v>8265</v>
      </c>
      <c r="Q124" s="13" t="s">
        <v>8307</v>
      </c>
      <c r="R124" t="s">
        <v>8310</v>
      </c>
      <c r="S124" s="17">
        <f t="shared" si="2"/>
        <v>42593.431793981479</v>
      </c>
      <c r="T124" s="17">
        <f t="shared" si="3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s="11">
        <f>ROUND(E125/D125*100,0)</f>
        <v>0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P125" t="s">
        <v>8265</v>
      </c>
      <c r="Q125" s="13" t="s">
        <v>8307</v>
      </c>
      <c r="R125" t="s">
        <v>8310</v>
      </c>
      <c r="S125" s="17">
        <f t="shared" si="2"/>
        <v>41904.781990740739</v>
      </c>
      <c r="T125" s="17">
        <f t="shared" si="3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s="11">
        <f>ROUND(E126/D126*100,0)</f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P126" t="s">
        <v>8265</v>
      </c>
      <c r="Q126" s="13" t="s">
        <v>8307</v>
      </c>
      <c r="R126" t="s">
        <v>8310</v>
      </c>
      <c r="S126" s="17">
        <f t="shared" si="2"/>
        <v>42114.928726851853</v>
      </c>
      <c r="T126" s="17">
        <f t="shared" si="3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s="11">
        <f>ROUND(E127/D127*100,0)</f>
        <v>14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P127" t="s">
        <v>8265</v>
      </c>
      <c r="Q127" s="13" t="s">
        <v>8307</v>
      </c>
      <c r="R127" t="s">
        <v>8310</v>
      </c>
      <c r="S127" s="17">
        <f t="shared" si="2"/>
        <v>42709.993981481486</v>
      </c>
      <c r="T127" s="17">
        <f t="shared" si="3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s="11">
        <f>ROUND(E128/D128*100,0)</f>
        <v>6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P128" t="s">
        <v>8265</v>
      </c>
      <c r="Q128" s="13" t="s">
        <v>8307</v>
      </c>
      <c r="R128" t="s">
        <v>8310</v>
      </c>
      <c r="S128" s="17">
        <f t="shared" si="2"/>
        <v>42135.589548611111</v>
      </c>
      <c r="T128" s="17">
        <f t="shared" si="3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s="11">
        <f>ROUND(E129/D129*100,0)</f>
        <v>2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P129" t="s">
        <v>8265</v>
      </c>
      <c r="Q129" s="13" t="s">
        <v>8307</v>
      </c>
      <c r="R129" t="s">
        <v>8310</v>
      </c>
      <c r="S129" s="17">
        <f t="shared" si="2"/>
        <v>42067.62431712963</v>
      </c>
      <c r="T129" s="17">
        <f t="shared" si="3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s="11">
        <f>ROUND(E130/D130*100,0)</f>
        <v>2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P130" t="s">
        <v>8265</v>
      </c>
      <c r="Q130" s="13" t="s">
        <v>8307</v>
      </c>
      <c r="R130" t="s">
        <v>8310</v>
      </c>
      <c r="S130" s="17">
        <f t="shared" si="2"/>
        <v>42628.22792824074</v>
      </c>
      <c r="T130" s="17">
        <f t="shared" si="3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s="11">
        <f>ROUND(E131/D131*100,0)</f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P131" t="s">
        <v>8265</v>
      </c>
      <c r="Q131" s="13" t="s">
        <v>8307</v>
      </c>
      <c r="R131" t="s">
        <v>8310</v>
      </c>
      <c r="S131" s="17">
        <f t="shared" ref="S131:S194" si="4">(((K131/60)/60)/24)+DATE(1970,1,1)</f>
        <v>41882.937303240738</v>
      </c>
      <c r="T131" s="17">
        <f t="shared" ref="T131:T194" si="5">(((J131/60)/60)/24)+DATE(1970,1,1)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s="11">
        <f>ROUND(E132/D132*100,0)</f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P132" t="s">
        <v>8265</v>
      </c>
      <c r="Q132" s="13" t="s">
        <v>8307</v>
      </c>
      <c r="R132" t="s">
        <v>8310</v>
      </c>
      <c r="S132" s="17">
        <f t="shared" si="4"/>
        <v>41778.915416666663</v>
      </c>
      <c r="T132" s="17">
        <f t="shared" si="5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s="11">
        <f>ROUND(E133/D133*100,0)</f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P133" t="s">
        <v>8265</v>
      </c>
      <c r="Q133" s="13" t="s">
        <v>8307</v>
      </c>
      <c r="R133" t="s">
        <v>8310</v>
      </c>
      <c r="S133" s="17">
        <f t="shared" si="4"/>
        <v>42541.837511574078</v>
      </c>
      <c r="T133" s="17">
        <f t="shared" si="5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s="11">
        <f>ROUND(E134/D134*100,0)</f>
        <v>10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P134" t="s">
        <v>8265</v>
      </c>
      <c r="Q134" s="13" t="s">
        <v>8307</v>
      </c>
      <c r="R134" t="s">
        <v>8310</v>
      </c>
      <c r="S134" s="17">
        <f t="shared" si="4"/>
        <v>41905.812581018516</v>
      </c>
      <c r="T134" s="17">
        <f t="shared" si="5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s="11">
        <f>ROUND(E135/D135*100,0)</f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P135" t="s">
        <v>8265</v>
      </c>
      <c r="Q135" s="13" t="s">
        <v>8307</v>
      </c>
      <c r="R135" t="s">
        <v>8310</v>
      </c>
      <c r="S135" s="17">
        <f t="shared" si="4"/>
        <v>42491.80768518518</v>
      </c>
      <c r="T135" s="17">
        <f t="shared" si="5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s="11">
        <f>ROUND(E136/D136*100,0)</f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P136" t="s">
        <v>8265</v>
      </c>
      <c r="Q136" s="13" t="s">
        <v>8307</v>
      </c>
      <c r="R136" t="s">
        <v>8310</v>
      </c>
      <c r="S136" s="17">
        <f t="shared" si="4"/>
        <v>42221.909930555557</v>
      </c>
      <c r="T136" s="17">
        <f t="shared" si="5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s="11">
        <f>ROUND(E137/D137*100,0)</f>
        <v>13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P137" t="s">
        <v>8265</v>
      </c>
      <c r="Q137" s="13" t="s">
        <v>8307</v>
      </c>
      <c r="R137" t="s">
        <v>8310</v>
      </c>
      <c r="S137" s="17">
        <f t="shared" si="4"/>
        <v>41788.381909722222</v>
      </c>
      <c r="T137" s="17">
        <f t="shared" si="5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s="11">
        <f>ROUND(E138/D138*100,0)</f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P138" t="s">
        <v>8265</v>
      </c>
      <c r="Q138" s="13" t="s">
        <v>8307</v>
      </c>
      <c r="R138" t="s">
        <v>8310</v>
      </c>
      <c r="S138" s="17">
        <f t="shared" si="4"/>
        <v>42096.410115740742</v>
      </c>
      <c r="T138" s="17">
        <f t="shared" si="5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s="11">
        <f>ROUND(E139/D139*100,0)</f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P139" t="s">
        <v>8265</v>
      </c>
      <c r="Q139" s="13" t="s">
        <v>8307</v>
      </c>
      <c r="R139" t="s">
        <v>8310</v>
      </c>
      <c r="S139" s="17">
        <f t="shared" si="4"/>
        <v>42239.573993055557</v>
      </c>
      <c r="T139" s="17">
        <f t="shared" si="5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s="11">
        <f>ROUND(E140/D140*100,0)</f>
        <v>3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P140" t="s">
        <v>8265</v>
      </c>
      <c r="Q140" s="13" t="s">
        <v>8307</v>
      </c>
      <c r="R140" t="s">
        <v>8310</v>
      </c>
      <c r="S140" s="17">
        <f t="shared" si="4"/>
        <v>42186.257418981477</v>
      </c>
      <c r="T140" s="17">
        <f t="shared" si="5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s="11">
        <f>ROUND(E141/D141*100,0)</f>
        <v>100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P141" t="s">
        <v>8265</v>
      </c>
      <c r="Q141" s="13" t="s">
        <v>8307</v>
      </c>
      <c r="R141" t="s">
        <v>8310</v>
      </c>
      <c r="S141" s="17">
        <f t="shared" si="4"/>
        <v>42187.920972222222</v>
      </c>
      <c r="T141" s="17">
        <f t="shared" si="5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s="11">
        <f>ROUND(E142/D142*100,0)</f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P142" t="s">
        <v>8265</v>
      </c>
      <c r="Q142" s="13" t="s">
        <v>8307</v>
      </c>
      <c r="R142" t="s">
        <v>8310</v>
      </c>
      <c r="S142" s="17">
        <f t="shared" si="4"/>
        <v>42053.198287037041</v>
      </c>
      <c r="T142" s="17">
        <f t="shared" si="5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s="11">
        <f>ROUND(E143/D143*100,0)</f>
        <v>11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P143" t="s">
        <v>8265</v>
      </c>
      <c r="Q143" s="13" t="s">
        <v>8307</v>
      </c>
      <c r="R143" t="s">
        <v>8310</v>
      </c>
      <c r="S143" s="17">
        <f t="shared" si="4"/>
        <v>42110.153043981481</v>
      </c>
      <c r="T143" s="17">
        <f t="shared" si="5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s="11">
        <f>ROUND(E144/D144*100,0)</f>
        <v>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P144" t="s">
        <v>8265</v>
      </c>
      <c r="Q144" s="13" t="s">
        <v>8307</v>
      </c>
      <c r="R144" t="s">
        <v>8310</v>
      </c>
      <c r="S144" s="17">
        <f t="shared" si="4"/>
        <v>41938.893263888887</v>
      </c>
      <c r="T144" s="17">
        <f t="shared" si="5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s="11">
        <f>ROUND(E145/D145*100,0)</f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P145" t="s">
        <v>8265</v>
      </c>
      <c r="Q145" s="13" t="s">
        <v>8307</v>
      </c>
      <c r="R145" t="s">
        <v>8310</v>
      </c>
      <c r="S145" s="17">
        <f t="shared" si="4"/>
        <v>42559.064143518524</v>
      </c>
      <c r="T145" s="17">
        <f t="shared" si="5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s="11">
        <f>ROUND(E146/D146*100,0)</f>
        <v>28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P146" t="s">
        <v>8265</v>
      </c>
      <c r="Q146" s="13" t="s">
        <v>8307</v>
      </c>
      <c r="R146" t="s">
        <v>8310</v>
      </c>
      <c r="S146" s="17">
        <f t="shared" si="4"/>
        <v>42047.762407407412</v>
      </c>
      <c r="T146" s="17">
        <f t="shared" si="5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s="11">
        <f>ROUND(E147/D147*100,0)</f>
        <v>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P147" t="s">
        <v>8265</v>
      </c>
      <c r="Q147" s="13" t="s">
        <v>8307</v>
      </c>
      <c r="R147" t="s">
        <v>8310</v>
      </c>
      <c r="S147" s="17">
        <f t="shared" si="4"/>
        <v>42200.542268518519</v>
      </c>
      <c r="T147" s="17">
        <f t="shared" si="5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s="11">
        <f>ROUND(E148/D148*100,0)</f>
        <v>1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P148" t="s">
        <v>8265</v>
      </c>
      <c r="Q148" s="13" t="s">
        <v>8307</v>
      </c>
      <c r="R148" t="s">
        <v>8310</v>
      </c>
      <c r="S148" s="17">
        <f t="shared" si="4"/>
        <v>42693.016180555554</v>
      </c>
      <c r="T148" s="17">
        <f t="shared" si="5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s="11">
        <f>ROUND(E149/D149*100,0)</f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P149" t="s">
        <v>8265</v>
      </c>
      <c r="Q149" s="13" t="s">
        <v>8307</v>
      </c>
      <c r="R149" t="s">
        <v>8310</v>
      </c>
      <c r="S149" s="17">
        <f t="shared" si="4"/>
        <v>41969.767824074079</v>
      </c>
      <c r="T149" s="17">
        <f t="shared" si="5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s="11">
        <f>ROUND(E150/D150*100,0)</f>
        <v>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P150" t="s">
        <v>8265</v>
      </c>
      <c r="Q150" s="13" t="s">
        <v>8307</v>
      </c>
      <c r="R150" t="s">
        <v>8310</v>
      </c>
      <c r="S150" s="17">
        <f t="shared" si="4"/>
        <v>42397.281666666662</v>
      </c>
      <c r="T150" s="17">
        <f t="shared" si="5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s="11">
        <f>ROUND(E151/D151*100,0)</f>
        <v>1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P151" t="s">
        <v>8265</v>
      </c>
      <c r="Q151" s="13" t="s">
        <v>8307</v>
      </c>
      <c r="R151" t="s">
        <v>8310</v>
      </c>
      <c r="S151" s="17">
        <f t="shared" si="4"/>
        <v>41968.172106481477</v>
      </c>
      <c r="T151" s="17">
        <f t="shared" si="5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s="11">
        <f>ROUND(E152/D152*100,0)</f>
        <v>23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P152" t="s">
        <v>8265</v>
      </c>
      <c r="Q152" s="13" t="s">
        <v>8307</v>
      </c>
      <c r="R152" t="s">
        <v>8310</v>
      </c>
      <c r="S152" s="17">
        <f t="shared" si="4"/>
        <v>42090.161828703705</v>
      </c>
      <c r="T152" s="17">
        <f t="shared" si="5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s="11">
        <f>ROUND(E153/D153*100,0)</f>
        <v>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P153" t="s">
        <v>8265</v>
      </c>
      <c r="Q153" s="13" t="s">
        <v>8307</v>
      </c>
      <c r="R153" t="s">
        <v>8310</v>
      </c>
      <c r="S153" s="17">
        <f t="shared" si="4"/>
        <v>42113.550821759258</v>
      </c>
      <c r="T153" s="17">
        <f t="shared" si="5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s="11">
        <f>ROUND(E154/D154*100,0)</f>
        <v>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P154" t="s">
        <v>8265</v>
      </c>
      <c r="Q154" s="13" t="s">
        <v>8307</v>
      </c>
      <c r="R154" t="s">
        <v>8310</v>
      </c>
      <c r="S154" s="17">
        <f t="shared" si="4"/>
        <v>41875.077546296299</v>
      </c>
      <c r="T154" s="17">
        <f t="shared" si="5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s="11">
        <f>ROUND(E155/D155*100,0)</f>
        <v>1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P155" t="s">
        <v>8265</v>
      </c>
      <c r="Q155" s="13" t="s">
        <v>8307</v>
      </c>
      <c r="R155" t="s">
        <v>8310</v>
      </c>
      <c r="S155" s="17">
        <f t="shared" si="4"/>
        <v>41933.586157407408</v>
      </c>
      <c r="T155" s="17">
        <f t="shared" si="5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s="11">
        <f>ROUND(E156/D156*100,0)</f>
        <v>3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P156" t="s">
        <v>8265</v>
      </c>
      <c r="Q156" s="13" t="s">
        <v>8307</v>
      </c>
      <c r="R156" t="s">
        <v>8310</v>
      </c>
      <c r="S156" s="17">
        <f t="shared" si="4"/>
        <v>42115.547395833331</v>
      </c>
      <c r="T156" s="17">
        <f t="shared" si="5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s="11">
        <f>ROUND(E157/D157*100,0)</f>
        <v>0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P157" t="s">
        <v>8265</v>
      </c>
      <c r="Q157" s="13" t="s">
        <v>8307</v>
      </c>
      <c r="R157" t="s">
        <v>8310</v>
      </c>
      <c r="S157" s="17">
        <f t="shared" si="4"/>
        <v>42168.559432870374</v>
      </c>
      <c r="T157" s="17">
        <f t="shared" si="5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s="11">
        <f>ROUND(E158/D158*100,0)</f>
        <v>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P158" t="s">
        <v>8265</v>
      </c>
      <c r="Q158" s="13" t="s">
        <v>8307</v>
      </c>
      <c r="R158" t="s">
        <v>8310</v>
      </c>
      <c r="S158" s="17">
        <f t="shared" si="4"/>
        <v>41794.124953703707</v>
      </c>
      <c r="T158" s="17">
        <f t="shared" si="5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s="11">
        <f>ROUND(E159/D159*100,0)</f>
        <v>0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P159" t="s">
        <v>8265</v>
      </c>
      <c r="Q159" s="13" t="s">
        <v>8307</v>
      </c>
      <c r="R159" t="s">
        <v>8310</v>
      </c>
      <c r="S159" s="17">
        <f t="shared" si="4"/>
        <v>42396.911712962959</v>
      </c>
      <c r="T159" s="17">
        <f t="shared" si="5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s="11">
        <f>ROUND(E160/D160*100,0)</f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P160" t="s">
        <v>8265</v>
      </c>
      <c r="Q160" s="13" t="s">
        <v>8307</v>
      </c>
      <c r="R160" t="s">
        <v>8310</v>
      </c>
      <c r="S160" s="17">
        <f t="shared" si="4"/>
        <v>41904.07671296296</v>
      </c>
      <c r="T160" s="17">
        <f t="shared" si="5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s="11">
        <f>ROUND(E161/D161*100,0)</f>
        <v>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P161" t="s">
        <v>8265</v>
      </c>
      <c r="Q161" s="13" t="s">
        <v>8307</v>
      </c>
      <c r="R161" t="s">
        <v>8310</v>
      </c>
      <c r="S161" s="17">
        <f t="shared" si="4"/>
        <v>42514.434548611112</v>
      </c>
      <c r="T161" s="17">
        <f t="shared" si="5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s="11">
        <f>ROUND(E162/D162*100,0)</f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P162" t="s">
        <v>8266</v>
      </c>
      <c r="Q162" s="13" t="s">
        <v>8307</v>
      </c>
      <c r="R162" t="s">
        <v>8311</v>
      </c>
      <c r="S162" s="17">
        <f t="shared" si="4"/>
        <v>42171.913090277783</v>
      </c>
      <c r="T162" s="17">
        <f t="shared" si="5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s="11">
        <f>ROUND(E163/D163*100,0)</f>
        <v>0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P163" t="s">
        <v>8266</v>
      </c>
      <c r="Q163" s="13" t="s">
        <v>8307</v>
      </c>
      <c r="R163" t="s">
        <v>8311</v>
      </c>
      <c r="S163" s="17">
        <f t="shared" si="4"/>
        <v>41792.687442129631</v>
      </c>
      <c r="T163" s="17">
        <f t="shared" si="5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s="11">
        <f>ROUND(E164/D164*100,0)</f>
        <v>16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P164" t="s">
        <v>8266</v>
      </c>
      <c r="Q164" s="13" t="s">
        <v>8307</v>
      </c>
      <c r="R164" t="s">
        <v>8311</v>
      </c>
      <c r="S164" s="17">
        <f t="shared" si="4"/>
        <v>41835.126805555556</v>
      </c>
      <c r="T164" s="17">
        <f t="shared" si="5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s="11">
        <f>ROUND(E165/D165*100,0)</f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P165" t="s">
        <v>8266</v>
      </c>
      <c r="Q165" s="13" t="s">
        <v>8307</v>
      </c>
      <c r="R165" t="s">
        <v>8311</v>
      </c>
      <c r="S165" s="17">
        <f t="shared" si="4"/>
        <v>42243.961273148147</v>
      </c>
      <c r="T165" s="17">
        <f t="shared" si="5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s="11">
        <f>ROUND(E166/D166*100,0)</f>
        <v>1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P166" t="s">
        <v>8266</v>
      </c>
      <c r="Q166" s="13" t="s">
        <v>8307</v>
      </c>
      <c r="R166" t="s">
        <v>8311</v>
      </c>
      <c r="S166" s="17">
        <f t="shared" si="4"/>
        <v>41841.762743055559</v>
      </c>
      <c r="T166" s="17">
        <f t="shared" si="5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s="11">
        <f>ROUND(E167/D167*100,0)</f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P167" t="s">
        <v>8266</v>
      </c>
      <c r="Q167" s="13" t="s">
        <v>8307</v>
      </c>
      <c r="R167" t="s">
        <v>8311</v>
      </c>
      <c r="S167" s="17">
        <f t="shared" si="4"/>
        <v>42351.658842592587</v>
      </c>
      <c r="T167" s="17">
        <f t="shared" si="5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s="11">
        <f>ROUND(E168/D168*100,0)</f>
        <v>60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P168" t="s">
        <v>8266</v>
      </c>
      <c r="Q168" s="13" t="s">
        <v>8307</v>
      </c>
      <c r="R168" t="s">
        <v>8311</v>
      </c>
      <c r="S168" s="17">
        <f t="shared" si="4"/>
        <v>42721.075949074075</v>
      </c>
      <c r="T168" s="17">
        <f t="shared" si="5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s="11">
        <f>ROUND(E169/D169*100,0)</f>
        <v>0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P169" t="s">
        <v>8266</v>
      </c>
      <c r="Q169" s="13" t="s">
        <v>8307</v>
      </c>
      <c r="R169" t="s">
        <v>8311</v>
      </c>
      <c r="S169" s="17">
        <f t="shared" si="4"/>
        <v>42160.927488425921</v>
      </c>
      <c r="T169" s="17">
        <f t="shared" si="5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s="11">
        <f>ROUND(E170/D170*100,0)</f>
        <v>4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P170" t="s">
        <v>8266</v>
      </c>
      <c r="Q170" s="13" t="s">
        <v>8307</v>
      </c>
      <c r="R170" t="s">
        <v>8311</v>
      </c>
      <c r="S170" s="17">
        <f t="shared" si="4"/>
        <v>42052.83530092593</v>
      </c>
      <c r="T170" s="17">
        <f t="shared" si="5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s="11">
        <f>ROUND(E171/D171*100,0)</f>
        <v>22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P171" t="s">
        <v>8266</v>
      </c>
      <c r="Q171" s="13" t="s">
        <v>8307</v>
      </c>
      <c r="R171" t="s">
        <v>8311</v>
      </c>
      <c r="S171" s="17">
        <f t="shared" si="4"/>
        <v>41900.505312499998</v>
      </c>
      <c r="T171" s="17">
        <f t="shared" si="5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s="11">
        <f>ROUND(E172/D172*100,0)</f>
        <v>3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P172" t="s">
        <v>8266</v>
      </c>
      <c r="Q172" s="13" t="s">
        <v>8307</v>
      </c>
      <c r="R172" t="s">
        <v>8311</v>
      </c>
      <c r="S172" s="17">
        <f t="shared" si="4"/>
        <v>42216.977812500001</v>
      </c>
      <c r="T172" s="17">
        <f t="shared" si="5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s="11">
        <f>ROUND(E173/D173*100,0)</f>
        <v>0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P173" t="s">
        <v>8266</v>
      </c>
      <c r="Q173" s="13" t="s">
        <v>8307</v>
      </c>
      <c r="R173" t="s">
        <v>8311</v>
      </c>
      <c r="S173" s="17">
        <f t="shared" si="4"/>
        <v>42534.180717592593</v>
      </c>
      <c r="T173" s="17">
        <f t="shared" si="5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s="11">
        <f>ROUND(E174/D174*100,0)</f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P174" t="s">
        <v>8266</v>
      </c>
      <c r="Q174" s="13" t="s">
        <v>8307</v>
      </c>
      <c r="R174" t="s">
        <v>8311</v>
      </c>
      <c r="S174" s="17">
        <f t="shared" si="4"/>
        <v>42047.394942129627</v>
      </c>
      <c r="T174" s="17">
        <f t="shared" si="5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s="11">
        <f>ROUND(E175/D175*100,0)</f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P175" t="s">
        <v>8266</v>
      </c>
      <c r="Q175" s="13" t="s">
        <v>8307</v>
      </c>
      <c r="R175" t="s">
        <v>8311</v>
      </c>
      <c r="S175" s="17">
        <f t="shared" si="4"/>
        <v>42033.573009259257</v>
      </c>
      <c r="T175" s="17">
        <f t="shared" si="5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s="11">
        <f>ROUND(E176/D176*100,0)</f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P176" t="s">
        <v>8266</v>
      </c>
      <c r="Q176" s="13" t="s">
        <v>8307</v>
      </c>
      <c r="R176" t="s">
        <v>8311</v>
      </c>
      <c r="S176" s="17">
        <f t="shared" si="4"/>
        <v>42072.758981481486</v>
      </c>
      <c r="T176" s="17">
        <f t="shared" si="5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s="11">
        <f>ROUND(E177/D177*100,0)</f>
        <v>6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P177" t="s">
        <v>8266</v>
      </c>
      <c r="Q177" s="13" t="s">
        <v>8307</v>
      </c>
      <c r="R177" t="s">
        <v>8311</v>
      </c>
      <c r="S177" s="17">
        <f t="shared" si="4"/>
        <v>41855.777905092589</v>
      </c>
      <c r="T177" s="17">
        <f t="shared" si="5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s="11">
        <f>ROUND(E178/D178*100,0)</f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P178" t="s">
        <v>8266</v>
      </c>
      <c r="Q178" s="13" t="s">
        <v>8307</v>
      </c>
      <c r="R178" t="s">
        <v>8311</v>
      </c>
      <c r="S178" s="17">
        <f t="shared" si="4"/>
        <v>42191.824062500003</v>
      </c>
      <c r="T178" s="17">
        <f t="shared" si="5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s="11">
        <f>ROUND(E179/D179*100,0)</f>
        <v>40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P179" t="s">
        <v>8266</v>
      </c>
      <c r="Q179" s="13" t="s">
        <v>8307</v>
      </c>
      <c r="R179" t="s">
        <v>8311</v>
      </c>
      <c r="S179" s="17">
        <f t="shared" si="4"/>
        <v>42070.047754629632</v>
      </c>
      <c r="T179" s="17">
        <f t="shared" si="5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s="11">
        <f>ROUND(E180/D180*100,0)</f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P180" t="s">
        <v>8266</v>
      </c>
      <c r="Q180" s="13" t="s">
        <v>8307</v>
      </c>
      <c r="R180" t="s">
        <v>8311</v>
      </c>
      <c r="S180" s="17">
        <f t="shared" si="4"/>
        <v>42304.955381944441</v>
      </c>
      <c r="T180" s="17">
        <f t="shared" si="5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s="11">
        <f>ROUND(E181/D181*100,0)</f>
        <v>20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P181" t="s">
        <v>8266</v>
      </c>
      <c r="Q181" s="13" t="s">
        <v>8307</v>
      </c>
      <c r="R181" t="s">
        <v>8311</v>
      </c>
      <c r="S181" s="17">
        <f t="shared" si="4"/>
        <v>42403.080497685187</v>
      </c>
      <c r="T181" s="17">
        <f t="shared" si="5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s="11">
        <f>ROUND(E182/D182*100,0)</f>
        <v>33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P182" t="s">
        <v>8266</v>
      </c>
      <c r="Q182" s="13" t="s">
        <v>8307</v>
      </c>
      <c r="R182" t="s">
        <v>8311</v>
      </c>
      <c r="S182" s="17">
        <f t="shared" si="4"/>
        <v>42067.991238425922</v>
      </c>
      <c r="T182" s="17">
        <f t="shared" si="5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s="11">
        <f>ROUND(E183/D183*100,0)</f>
        <v>21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P183" t="s">
        <v>8266</v>
      </c>
      <c r="Q183" s="13" t="s">
        <v>8307</v>
      </c>
      <c r="R183" t="s">
        <v>8311</v>
      </c>
      <c r="S183" s="17">
        <f t="shared" si="4"/>
        <v>42147.741840277777</v>
      </c>
      <c r="T183" s="17">
        <f t="shared" si="5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s="11">
        <f>ROUND(E184/D184*100,0)</f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P184" t="s">
        <v>8266</v>
      </c>
      <c r="Q184" s="13" t="s">
        <v>8307</v>
      </c>
      <c r="R184" t="s">
        <v>8311</v>
      </c>
      <c r="S184" s="17">
        <f t="shared" si="4"/>
        <v>42712.011944444443</v>
      </c>
      <c r="T184" s="17">
        <f t="shared" si="5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s="11">
        <f>ROUND(E185/D185*100,0)</f>
        <v>36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P185" t="s">
        <v>8266</v>
      </c>
      <c r="Q185" s="13" t="s">
        <v>8307</v>
      </c>
      <c r="R185" t="s">
        <v>8311</v>
      </c>
      <c r="S185" s="17">
        <f t="shared" si="4"/>
        <v>41939.810300925928</v>
      </c>
      <c r="T185" s="17">
        <f t="shared" si="5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s="11">
        <f>ROUND(E186/D186*100,0)</f>
        <v>3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P186" t="s">
        <v>8266</v>
      </c>
      <c r="Q186" s="13" t="s">
        <v>8307</v>
      </c>
      <c r="R186" t="s">
        <v>8311</v>
      </c>
      <c r="S186" s="17">
        <f t="shared" si="4"/>
        <v>41825.791226851856</v>
      </c>
      <c r="T186" s="17">
        <f t="shared" si="5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s="11">
        <f>ROUND(E187/D187*100,0)</f>
        <v>6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P187" t="s">
        <v>8266</v>
      </c>
      <c r="Q187" s="13" t="s">
        <v>8307</v>
      </c>
      <c r="R187" t="s">
        <v>8311</v>
      </c>
      <c r="S187" s="17">
        <f t="shared" si="4"/>
        <v>42570.91133101852</v>
      </c>
      <c r="T187" s="17">
        <f t="shared" si="5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s="11">
        <f>ROUND(E188/D188*100,0)</f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P188" t="s">
        <v>8266</v>
      </c>
      <c r="Q188" s="13" t="s">
        <v>8307</v>
      </c>
      <c r="R188" t="s">
        <v>8311</v>
      </c>
      <c r="S188" s="17">
        <f t="shared" si="4"/>
        <v>42767.812893518523</v>
      </c>
      <c r="T188" s="17">
        <f t="shared" si="5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s="11">
        <f>ROUND(E189/D189*100,0)</f>
        <v>16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P189" t="s">
        <v>8266</v>
      </c>
      <c r="Q189" s="13" t="s">
        <v>8307</v>
      </c>
      <c r="R189" t="s">
        <v>8311</v>
      </c>
      <c r="S189" s="17">
        <f t="shared" si="4"/>
        <v>42182.234456018516</v>
      </c>
      <c r="T189" s="17">
        <f t="shared" si="5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s="11">
        <f>ROUND(E190/D190*100,0)</f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P190" t="s">
        <v>8266</v>
      </c>
      <c r="Q190" s="13" t="s">
        <v>8307</v>
      </c>
      <c r="R190" t="s">
        <v>8311</v>
      </c>
      <c r="S190" s="17">
        <f t="shared" si="4"/>
        <v>41857.18304398148</v>
      </c>
      <c r="T190" s="17">
        <f t="shared" si="5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s="11">
        <f>ROUND(E191/D191*100,0)</f>
        <v>0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P191" t="s">
        <v>8266</v>
      </c>
      <c r="Q191" s="13" t="s">
        <v>8307</v>
      </c>
      <c r="R191" t="s">
        <v>8311</v>
      </c>
      <c r="S191" s="17">
        <f t="shared" si="4"/>
        <v>42556.690706018519</v>
      </c>
      <c r="T191" s="17">
        <f t="shared" si="5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s="11">
        <f>ROUND(E192/D192*100,0)</f>
        <v>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P192" t="s">
        <v>8266</v>
      </c>
      <c r="Q192" s="13" t="s">
        <v>8307</v>
      </c>
      <c r="R192" t="s">
        <v>8311</v>
      </c>
      <c r="S192" s="17">
        <f t="shared" si="4"/>
        <v>42527.650995370372</v>
      </c>
      <c r="T192" s="17">
        <f t="shared" si="5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s="11">
        <f>ROUND(E193/D193*100,0)</f>
        <v>5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P193" t="s">
        <v>8266</v>
      </c>
      <c r="Q193" s="13" t="s">
        <v>8307</v>
      </c>
      <c r="R193" t="s">
        <v>8311</v>
      </c>
      <c r="S193" s="17">
        <f t="shared" si="4"/>
        <v>42239.441412037035</v>
      </c>
      <c r="T193" s="17">
        <f t="shared" si="5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s="11">
        <f>ROUND(E194/D194*100,0)</f>
        <v>0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P194" t="s">
        <v>8266</v>
      </c>
      <c r="Q194" s="13" t="s">
        <v>8307</v>
      </c>
      <c r="R194" t="s">
        <v>8311</v>
      </c>
      <c r="S194" s="17">
        <f t="shared" si="4"/>
        <v>41899.792037037041</v>
      </c>
      <c r="T194" s="17">
        <f t="shared" si="5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s="11">
        <f>ROUND(E195/D195*100,0)</f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P195" t="s">
        <v>8266</v>
      </c>
      <c r="Q195" s="13" t="s">
        <v>8307</v>
      </c>
      <c r="R195" t="s">
        <v>8311</v>
      </c>
      <c r="S195" s="17">
        <f t="shared" ref="S195:S258" si="6">(((K195/60)/60)/24)+DATE(1970,1,1)</f>
        <v>41911.934791666667</v>
      </c>
      <c r="T195" s="17">
        <f t="shared" ref="T195:T258" si="7">(((J195/60)/60)/24)+DATE(1970,1,1)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s="11">
        <f>ROUND(E196/D196*100,0)</f>
        <v>0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P196" t="s">
        <v>8266</v>
      </c>
      <c r="Q196" s="13" t="s">
        <v>8307</v>
      </c>
      <c r="R196" t="s">
        <v>8311</v>
      </c>
      <c r="S196" s="17">
        <f t="shared" si="6"/>
        <v>42375.996886574074</v>
      </c>
      <c r="T196" s="17">
        <f t="shared" si="7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s="11">
        <f>ROUND(E197/D197*100,0)</f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P197" t="s">
        <v>8266</v>
      </c>
      <c r="Q197" s="13" t="s">
        <v>8307</v>
      </c>
      <c r="R197" t="s">
        <v>8311</v>
      </c>
      <c r="S197" s="17">
        <f t="shared" si="6"/>
        <v>42135.67050925926</v>
      </c>
      <c r="T197" s="17">
        <f t="shared" si="7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s="11">
        <f>ROUND(E198/D198*100,0)</f>
        <v>42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P198" t="s">
        <v>8266</v>
      </c>
      <c r="Q198" s="13" t="s">
        <v>8307</v>
      </c>
      <c r="R198" t="s">
        <v>8311</v>
      </c>
      <c r="S198" s="17">
        <f t="shared" si="6"/>
        <v>42259.542800925927</v>
      </c>
      <c r="T198" s="17">
        <f t="shared" si="7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s="11">
        <f>ROUND(E199/D199*100,0)</f>
        <v>10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P199" t="s">
        <v>8266</v>
      </c>
      <c r="Q199" s="13" t="s">
        <v>8307</v>
      </c>
      <c r="R199" t="s">
        <v>8311</v>
      </c>
      <c r="S199" s="17">
        <f t="shared" si="6"/>
        <v>42741.848379629635</v>
      </c>
      <c r="T199" s="17">
        <f t="shared" si="7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s="11">
        <f>ROUND(E200/D200*100,0)</f>
        <v>1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P200" t="s">
        <v>8266</v>
      </c>
      <c r="Q200" s="13" t="s">
        <v>8307</v>
      </c>
      <c r="R200" t="s">
        <v>8311</v>
      </c>
      <c r="S200" s="17">
        <f t="shared" si="6"/>
        <v>41887.383356481485</v>
      </c>
      <c r="T200" s="17">
        <f t="shared" si="7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s="11">
        <f>ROUND(E201/D201*100,0)</f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P201" t="s">
        <v>8266</v>
      </c>
      <c r="Q201" s="13" t="s">
        <v>8307</v>
      </c>
      <c r="R201" t="s">
        <v>8311</v>
      </c>
      <c r="S201" s="17">
        <f t="shared" si="6"/>
        <v>42584.123865740738</v>
      </c>
      <c r="T201" s="17">
        <f t="shared" si="7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s="11">
        <f>ROUND(E202/D202*100,0)</f>
        <v>26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P202" t="s">
        <v>8266</v>
      </c>
      <c r="Q202" s="13" t="s">
        <v>8307</v>
      </c>
      <c r="R202" t="s">
        <v>8311</v>
      </c>
      <c r="S202" s="17">
        <f t="shared" si="6"/>
        <v>41867.083368055559</v>
      </c>
      <c r="T202" s="17">
        <f t="shared" si="7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s="11">
        <f>ROUND(E203/D203*100,0)</f>
        <v>58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P203" t="s">
        <v>8266</v>
      </c>
      <c r="Q203" s="13" t="s">
        <v>8307</v>
      </c>
      <c r="R203" t="s">
        <v>8311</v>
      </c>
      <c r="S203" s="17">
        <f t="shared" si="6"/>
        <v>42023.818622685183</v>
      </c>
      <c r="T203" s="17">
        <f t="shared" si="7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s="11">
        <f>ROUND(E204/D204*100,0)</f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P204" t="s">
        <v>8266</v>
      </c>
      <c r="Q204" s="13" t="s">
        <v>8307</v>
      </c>
      <c r="R204" t="s">
        <v>8311</v>
      </c>
      <c r="S204" s="17">
        <f t="shared" si="6"/>
        <v>42255.927824074075</v>
      </c>
      <c r="T204" s="17">
        <f t="shared" si="7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s="11">
        <f>ROUND(E205/D205*100,0)</f>
        <v>30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P205" t="s">
        <v>8266</v>
      </c>
      <c r="Q205" s="13" t="s">
        <v>8307</v>
      </c>
      <c r="R205" t="s">
        <v>8311</v>
      </c>
      <c r="S205" s="17">
        <f t="shared" si="6"/>
        <v>41973.847962962958</v>
      </c>
      <c r="T205" s="17">
        <f t="shared" si="7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s="11">
        <f>ROUND(E206/D206*100,0)</f>
        <v>51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P206" t="s">
        <v>8266</v>
      </c>
      <c r="Q206" s="13" t="s">
        <v>8307</v>
      </c>
      <c r="R206" t="s">
        <v>8311</v>
      </c>
      <c r="S206" s="17">
        <f t="shared" si="6"/>
        <v>42556.583368055552</v>
      </c>
      <c r="T206" s="17">
        <f t="shared" si="7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s="11">
        <f>ROUND(E207/D207*100,0)</f>
        <v>16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P207" t="s">
        <v>8266</v>
      </c>
      <c r="Q207" s="13" t="s">
        <v>8307</v>
      </c>
      <c r="R207" t="s">
        <v>8311</v>
      </c>
      <c r="S207" s="17">
        <f t="shared" si="6"/>
        <v>42248.632199074069</v>
      </c>
      <c r="T207" s="17">
        <f t="shared" si="7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s="11">
        <f>ROUND(E208/D208*100,0)</f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P208" t="s">
        <v>8266</v>
      </c>
      <c r="Q208" s="13" t="s">
        <v>8307</v>
      </c>
      <c r="R208" t="s">
        <v>8311</v>
      </c>
      <c r="S208" s="17">
        <f t="shared" si="6"/>
        <v>42567.004432870366</v>
      </c>
      <c r="T208" s="17">
        <f t="shared" si="7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s="11">
        <f>ROUND(E209/D209*100,0)</f>
        <v>15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P209" t="s">
        <v>8266</v>
      </c>
      <c r="Q209" s="13" t="s">
        <v>8307</v>
      </c>
      <c r="R209" t="s">
        <v>8311</v>
      </c>
      <c r="S209" s="17">
        <f t="shared" si="6"/>
        <v>41978.197199074071</v>
      </c>
      <c r="T209" s="17">
        <f t="shared" si="7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s="11">
        <f>ROUND(E210/D210*100,0)</f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P210" t="s">
        <v>8266</v>
      </c>
      <c r="Q210" s="13" t="s">
        <v>8307</v>
      </c>
      <c r="R210" t="s">
        <v>8311</v>
      </c>
      <c r="S210" s="17">
        <f t="shared" si="6"/>
        <v>41959.369988425926</v>
      </c>
      <c r="T210" s="17">
        <f t="shared" si="7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s="11">
        <f>ROUND(E211/D211*100,0)</f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P211" t="s">
        <v>8266</v>
      </c>
      <c r="Q211" s="13" t="s">
        <v>8307</v>
      </c>
      <c r="R211" t="s">
        <v>8311</v>
      </c>
      <c r="S211" s="17">
        <f t="shared" si="6"/>
        <v>42165.922858796301</v>
      </c>
      <c r="T211" s="17">
        <f t="shared" si="7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s="11">
        <f>ROUND(E212/D212*100,0)</f>
        <v>25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P212" t="s">
        <v>8266</v>
      </c>
      <c r="Q212" s="13" t="s">
        <v>8307</v>
      </c>
      <c r="R212" t="s">
        <v>8311</v>
      </c>
      <c r="S212" s="17">
        <f t="shared" si="6"/>
        <v>42249.064722222218</v>
      </c>
      <c r="T212" s="17">
        <f t="shared" si="7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s="11">
        <f>ROUND(E213/D213*100,0)</f>
        <v>45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P213" t="s">
        <v>8266</v>
      </c>
      <c r="Q213" s="13" t="s">
        <v>8307</v>
      </c>
      <c r="R213" t="s">
        <v>8311</v>
      </c>
      <c r="S213" s="17">
        <f t="shared" si="6"/>
        <v>42236.159918981488</v>
      </c>
      <c r="T213" s="17">
        <f t="shared" si="7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s="11">
        <f>ROUND(E214/D214*100,0)</f>
        <v>0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P214" t="s">
        <v>8266</v>
      </c>
      <c r="Q214" s="13" t="s">
        <v>8307</v>
      </c>
      <c r="R214" t="s">
        <v>8311</v>
      </c>
      <c r="S214" s="17">
        <f t="shared" si="6"/>
        <v>42416.881018518514</v>
      </c>
      <c r="T214" s="17">
        <f t="shared" si="7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s="11">
        <f>ROUND(E215/D215*100,0)</f>
        <v>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P215" t="s">
        <v>8266</v>
      </c>
      <c r="Q215" s="13" t="s">
        <v>8307</v>
      </c>
      <c r="R215" t="s">
        <v>8311</v>
      </c>
      <c r="S215" s="17">
        <f t="shared" si="6"/>
        <v>42202.594293981485</v>
      </c>
      <c r="T215" s="17">
        <f t="shared" si="7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s="11">
        <f>ROUND(E216/D216*100,0)</f>
        <v>0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P216" t="s">
        <v>8266</v>
      </c>
      <c r="Q216" s="13" t="s">
        <v>8307</v>
      </c>
      <c r="R216" t="s">
        <v>8311</v>
      </c>
      <c r="S216" s="17">
        <f t="shared" si="6"/>
        <v>42009.64061342593</v>
      </c>
      <c r="T216" s="17">
        <f t="shared" si="7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s="11">
        <f>ROUND(E217/D217*100,0)</f>
        <v>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P217" t="s">
        <v>8266</v>
      </c>
      <c r="Q217" s="13" t="s">
        <v>8307</v>
      </c>
      <c r="R217" t="s">
        <v>8311</v>
      </c>
      <c r="S217" s="17">
        <f t="shared" si="6"/>
        <v>42375.230115740742</v>
      </c>
      <c r="T217" s="17">
        <f t="shared" si="7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s="11">
        <f>ROUND(E218/D218*100,0)</f>
        <v>56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P218" t="s">
        <v>8266</v>
      </c>
      <c r="Q218" s="13" t="s">
        <v>8307</v>
      </c>
      <c r="R218" t="s">
        <v>8311</v>
      </c>
      <c r="S218" s="17">
        <f t="shared" si="6"/>
        <v>42066.958761574075</v>
      </c>
      <c r="T218" s="17">
        <f t="shared" si="7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s="11">
        <f>ROUND(E219/D219*100,0)</f>
        <v>12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P219" t="s">
        <v>8266</v>
      </c>
      <c r="Q219" s="13" t="s">
        <v>8307</v>
      </c>
      <c r="R219" t="s">
        <v>8311</v>
      </c>
      <c r="S219" s="17">
        <f t="shared" si="6"/>
        <v>41970.64061342593</v>
      </c>
      <c r="T219" s="17">
        <f t="shared" si="7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s="11">
        <f>ROUND(E220/D220*100,0)</f>
        <v>2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P220" t="s">
        <v>8266</v>
      </c>
      <c r="Q220" s="13" t="s">
        <v>8307</v>
      </c>
      <c r="R220" t="s">
        <v>8311</v>
      </c>
      <c r="S220" s="17">
        <f t="shared" si="6"/>
        <v>42079.628344907411</v>
      </c>
      <c r="T220" s="17">
        <f t="shared" si="7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s="11">
        <f>ROUND(E221/D221*100,0)</f>
        <v>18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P221" t="s">
        <v>8266</v>
      </c>
      <c r="Q221" s="13" t="s">
        <v>8307</v>
      </c>
      <c r="R221" t="s">
        <v>8311</v>
      </c>
      <c r="S221" s="17">
        <f t="shared" si="6"/>
        <v>42429.326678240745</v>
      </c>
      <c r="T221" s="17">
        <f t="shared" si="7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s="11">
        <f>ROUND(E222/D222*100,0)</f>
        <v>1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P222" t="s">
        <v>8266</v>
      </c>
      <c r="Q222" s="13" t="s">
        <v>8307</v>
      </c>
      <c r="R222" t="s">
        <v>8311</v>
      </c>
      <c r="S222" s="17">
        <f t="shared" si="6"/>
        <v>42195.643865740742</v>
      </c>
      <c r="T222" s="17">
        <f t="shared" si="7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s="11">
        <f>ROUND(E223/D223*100,0)</f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P223" t="s">
        <v>8266</v>
      </c>
      <c r="Q223" s="13" t="s">
        <v>8307</v>
      </c>
      <c r="R223" t="s">
        <v>8311</v>
      </c>
      <c r="S223" s="17">
        <f t="shared" si="6"/>
        <v>42031.837546296301</v>
      </c>
      <c r="T223" s="17">
        <f t="shared" si="7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s="11">
        <f>ROUND(E224/D224*100,0)</f>
        <v>13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P224" t="s">
        <v>8266</v>
      </c>
      <c r="Q224" s="13" t="s">
        <v>8307</v>
      </c>
      <c r="R224" t="s">
        <v>8311</v>
      </c>
      <c r="S224" s="17">
        <f t="shared" si="6"/>
        <v>42031.769884259258</v>
      </c>
      <c r="T224" s="17">
        <f t="shared" si="7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s="11">
        <f>ROUND(E225/D225*100,0)</f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P225" t="s">
        <v>8266</v>
      </c>
      <c r="Q225" s="13" t="s">
        <v>8307</v>
      </c>
      <c r="R225" t="s">
        <v>8311</v>
      </c>
      <c r="S225" s="17">
        <f t="shared" si="6"/>
        <v>42482.048032407409</v>
      </c>
      <c r="T225" s="17">
        <f t="shared" si="7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s="11">
        <f>ROUND(E226/D226*100,0)</f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P226" t="s">
        <v>8266</v>
      </c>
      <c r="Q226" s="13" t="s">
        <v>8307</v>
      </c>
      <c r="R226" t="s">
        <v>8311</v>
      </c>
      <c r="S226" s="17">
        <f t="shared" si="6"/>
        <v>42135.235254629632</v>
      </c>
      <c r="T226" s="17">
        <f t="shared" si="7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s="11">
        <f>ROUND(E227/D227*100,0)</f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P227" t="s">
        <v>8266</v>
      </c>
      <c r="Q227" s="13" t="s">
        <v>8307</v>
      </c>
      <c r="R227" t="s">
        <v>8311</v>
      </c>
      <c r="S227" s="17">
        <f t="shared" si="6"/>
        <v>42438.961273148147</v>
      </c>
      <c r="T227" s="17">
        <f t="shared" si="7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s="11">
        <f>ROUND(E228/D228*100,0)</f>
        <v>1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P228" t="s">
        <v>8266</v>
      </c>
      <c r="Q228" s="13" t="s">
        <v>8307</v>
      </c>
      <c r="R228" t="s">
        <v>8311</v>
      </c>
      <c r="S228" s="17">
        <f t="shared" si="6"/>
        <v>42106.666018518517</v>
      </c>
      <c r="T228" s="17">
        <f t="shared" si="7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s="11">
        <f>ROUND(E229/D229*100,0)</f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P229" t="s">
        <v>8266</v>
      </c>
      <c r="Q229" s="13" t="s">
        <v>8307</v>
      </c>
      <c r="R229" t="s">
        <v>8311</v>
      </c>
      <c r="S229" s="17">
        <f t="shared" si="6"/>
        <v>42164.893993055557</v>
      </c>
      <c r="T229" s="17">
        <f t="shared" si="7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s="11">
        <f>ROUND(E230/D230*100,0)</f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P230" t="s">
        <v>8266</v>
      </c>
      <c r="Q230" s="13" t="s">
        <v>8307</v>
      </c>
      <c r="R230" t="s">
        <v>8311</v>
      </c>
      <c r="S230" s="17">
        <f t="shared" si="6"/>
        <v>42096.686400462961</v>
      </c>
      <c r="T230" s="17">
        <f t="shared" si="7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s="11">
        <f>ROUND(E231/D231*100,0)</f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P231" t="s">
        <v>8266</v>
      </c>
      <c r="Q231" s="13" t="s">
        <v>8307</v>
      </c>
      <c r="R231" t="s">
        <v>8311</v>
      </c>
      <c r="S231" s="17">
        <f t="shared" si="6"/>
        <v>42383.933993055558</v>
      </c>
      <c r="T231" s="17">
        <f t="shared" si="7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s="11">
        <f>ROUND(E232/D232*100,0)</f>
        <v>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P232" t="s">
        <v>8266</v>
      </c>
      <c r="Q232" s="13" t="s">
        <v>8307</v>
      </c>
      <c r="R232" t="s">
        <v>8311</v>
      </c>
      <c r="S232" s="17">
        <f t="shared" si="6"/>
        <v>42129.777210648142</v>
      </c>
      <c r="T232" s="17">
        <f t="shared" si="7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s="11">
        <f>ROUND(E233/D233*100,0)</f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P233" t="s">
        <v>8266</v>
      </c>
      <c r="Q233" s="13" t="s">
        <v>8307</v>
      </c>
      <c r="R233" t="s">
        <v>8311</v>
      </c>
      <c r="S233" s="17">
        <f t="shared" si="6"/>
        <v>42341.958923611113</v>
      </c>
      <c r="T233" s="17">
        <f t="shared" si="7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s="11">
        <f>ROUND(E234/D234*100,0)</f>
        <v>3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P234" t="s">
        <v>8266</v>
      </c>
      <c r="Q234" s="13" t="s">
        <v>8307</v>
      </c>
      <c r="R234" t="s">
        <v>8311</v>
      </c>
      <c r="S234" s="17">
        <f t="shared" si="6"/>
        <v>42032.82576388889</v>
      </c>
      <c r="T234" s="17">
        <f t="shared" si="7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s="11">
        <f>ROUND(E235/D235*100,0)</f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P235" t="s">
        <v>8266</v>
      </c>
      <c r="Q235" s="13" t="s">
        <v>8307</v>
      </c>
      <c r="R235" t="s">
        <v>8311</v>
      </c>
      <c r="S235" s="17">
        <f t="shared" si="6"/>
        <v>42612.911712962959</v>
      </c>
      <c r="T235" s="17">
        <f t="shared" si="7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s="11">
        <f>ROUND(E236/D236*100,0)</f>
        <v>40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P236" t="s">
        <v>8266</v>
      </c>
      <c r="Q236" s="13" t="s">
        <v>8307</v>
      </c>
      <c r="R236" t="s">
        <v>8311</v>
      </c>
      <c r="S236" s="17">
        <f t="shared" si="6"/>
        <v>42136.035405092596</v>
      </c>
      <c r="T236" s="17">
        <f t="shared" si="7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s="11">
        <f>ROUND(E237/D237*100,0)</f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P237" t="s">
        <v>8266</v>
      </c>
      <c r="Q237" s="13" t="s">
        <v>8307</v>
      </c>
      <c r="R237" t="s">
        <v>8311</v>
      </c>
      <c r="S237" s="17">
        <f t="shared" si="6"/>
        <v>42164.908530092594</v>
      </c>
      <c r="T237" s="17">
        <f t="shared" si="7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s="11">
        <f>ROUND(E238/D238*100,0)</f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P238" t="s">
        <v>8266</v>
      </c>
      <c r="Q238" s="13" t="s">
        <v>8307</v>
      </c>
      <c r="R238" t="s">
        <v>8311</v>
      </c>
      <c r="S238" s="17">
        <f t="shared" si="6"/>
        <v>42321.08447916666</v>
      </c>
      <c r="T238" s="17">
        <f t="shared" si="7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s="11">
        <f>ROUND(E239/D239*100,0)</f>
        <v>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P239" t="s">
        <v>8266</v>
      </c>
      <c r="Q239" s="13" t="s">
        <v>8307</v>
      </c>
      <c r="R239" t="s">
        <v>8311</v>
      </c>
      <c r="S239" s="17">
        <f t="shared" si="6"/>
        <v>42377.577187499999</v>
      </c>
      <c r="T239" s="17">
        <f t="shared" si="7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s="11">
        <f>ROUND(E240/D240*100,0)</f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P240" t="s">
        <v>8266</v>
      </c>
      <c r="Q240" s="13" t="s">
        <v>8307</v>
      </c>
      <c r="R240" t="s">
        <v>8311</v>
      </c>
      <c r="S240" s="17">
        <f t="shared" si="6"/>
        <v>42713.962499999994</v>
      </c>
      <c r="T240" s="17">
        <f t="shared" si="7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s="11">
        <f>ROUND(E241/D241*100,0)</f>
        <v>25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P241" t="s">
        <v>8266</v>
      </c>
      <c r="Q241" s="13" t="s">
        <v>8307</v>
      </c>
      <c r="R241" t="s">
        <v>8311</v>
      </c>
      <c r="S241" s="17">
        <f t="shared" si="6"/>
        <v>42297.110300925924</v>
      </c>
      <c r="T241" s="17">
        <f t="shared" si="7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s="11">
        <f>ROUND(E242/D242*100,0)</f>
        <v>108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P242" t="s">
        <v>8267</v>
      </c>
      <c r="Q242" s="13" t="s">
        <v>8307</v>
      </c>
      <c r="R242" t="s">
        <v>8312</v>
      </c>
      <c r="S242" s="17">
        <f t="shared" si="6"/>
        <v>41354.708460648151</v>
      </c>
      <c r="T242" s="17">
        <f t="shared" si="7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s="11">
        <f>ROUND(E243/D243*100,0)</f>
        <v>113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P243" t="s">
        <v>8267</v>
      </c>
      <c r="Q243" s="13" t="s">
        <v>8307</v>
      </c>
      <c r="R243" t="s">
        <v>8312</v>
      </c>
      <c r="S243" s="17">
        <f t="shared" si="6"/>
        <v>41949.697962962964</v>
      </c>
      <c r="T243" s="17">
        <f t="shared" si="7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s="11">
        <f>ROUND(E244/D244*100,0)</f>
        <v>113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P244" t="s">
        <v>8267</v>
      </c>
      <c r="Q244" s="13" t="s">
        <v>8307</v>
      </c>
      <c r="R244" t="s">
        <v>8312</v>
      </c>
      <c r="S244" s="17">
        <f t="shared" si="6"/>
        <v>40862.492939814816</v>
      </c>
      <c r="T244" s="17">
        <f t="shared" si="7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s="11">
        <f>ROUND(E245/D245*100,0)</f>
        <v>103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P245" t="s">
        <v>8267</v>
      </c>
      <c r="Q245" s="13" t="s">
        <v>8307</v>
      </c>
      <c r="R245" t="s">
        <v>8312</v>
      </c>
      <c r="S245" s="17">
        <f t="shared" si="6"/>
        <v>41662.047500000001</v>
      </c>
      <c r="T245" s="17">
        <f t="shared" si="7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s="11">
        <f>ROUND(E246/D246*100,0)</f>
        <v>114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P246" t="s">
        <v>8267</v>
      </c>
      <c r="Q246" s="13" t="s">
        <v>8307</v>
      </c>
      <c r="R246" t="s">
        <v>8312</v>
      </c>
      <c r="S246" s="17">
        <f t="shared" si="6"/>
        <v>40213.323599537034</v>
      </c>
      <c r="T246" s="17">
        <f t="shared" si="7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s="11">
        <f>ROUND(E247/D247*100,0)</f>
        <v>104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P247" t="s">
        <v>8267</v>
      </c>
      <c r="Q247" s="13" t="s">
        <v>8307</v>
      </c>
      <c r="R247" t="s">
        <v>8312</v>
      </c>
      <c r="S247" s="17">
        <f t="shared" si="6"/>
        <v>41107.053067129629</v>
      </c>
      <c r="T247" s="17">
        <f t="shared" si="7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s="11">
        <f>ROUND(E248/D248*100,0)</f>
        <v>305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P248" t="s">
        <v>8267</v>
      </c>
      <c r="Q248" s="13" t="s">
        <v>8307</v>
      </c>
      <c r="R248" t="s">
        <v>8312</v>
      </c>
      <c r="S248" s="17">
        <f t="shared" si="6"/>
        <v>40480.363483796296</v>
      </c>
      <c r="T248" s="17">
        <f t="shared" si="7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s="11">
        <f>ROUND(E249/D249*100,0)</f>
        <v>134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P249" t="s">
        <v>8267</v>
      </c>
      <c r="Q249" s="13" t="s">
        <v>8307</v>
      </c>
      <c r="R249" t="s">
        <v>8312</v>
      </c>
      <c r="S249" s="17">
        <f t="shared" si="6"/>
        <v>40430.604328703703</v>
      </c>
      <c r="T249" s="17">
        <f t="shared" si="7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s="11">
        <f>ROUND(E250/D250*100,0)</f>
        <v>101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P250" t="s">
        <v>8267</v>
      </c>
      <c r="Q250" s="13" t="s">
        <v>8307</v>
      </c>
      <c r="R250" t="s">
        <v>8312</v>
      </c>
      <c r="S250" s="17">
        <f t="shared" si="6"/>
        <v>40870.774409722224</v>
      </c>
      <c r="T250" s="17">
        <f t="shared" si="7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s="11">
        <f>ROUND(E251/D251*100,0)</f>
        <v>113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P251" t="s">
        <v>8267</v>
      </c>
      <c r="Q251" s="13" t="s">
        <v>8307</v>
      </c>
      <c r="R251" t="s">
        <v>8312</v>
      </c>
      <c r="S251" s="17">
        <f t="shared" si="6"/>
        <v>40332.923842592594</v>
      </c>
      <c r="T251" s="17">
        <f t="shared" si="7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s="11">
        <f>ROUND(E252/D252*100,0)</f>
        <v>106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P252" t="s">
        <v>8267</v>
      </c>
      <c r="Q252" s="13" t="s">
        <v>8307</v>
      </c>
      <c r="R252" t="s">
        <v>8312</v>
      </c>
      <c r="S252" s="17">
        <f t="shared" si="6"/>
        <v>41401.565868055557</v>
      </c>
      <c r="T252" s="17">
        <f t="shared" si="7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s="11">
        <f>ROUND(E253/D253*100,0)</f>
        <v>126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P253" t="s">
        <v>8267</v>
      </c>
      <c r="Q253" s="13" t="s">
        <v>8307</v>
      </c>
      <c r="R253" t="s">
        <v>8312</v>
      </c>
      <c r="S253" s="17">
        <f t="shared" si="6"/>
        <v>41013.787569444445</v>
      </c>
      <c r="T253" s="17">
        <f t="shared" si="7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s="11">
        <f>ROUND(E254/D254*100,0)</f>
        <v>185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P254" t="s">
        <v>8267</v>
      </c>
      <c r="Q254" s="13" t="s">
        <v>8307</v>
      </c>
      <c r="R254" t="s">
        <v>8312</v>
      </c>
      <c r="S254" s="17">
        <f t="shared" si="6"/>
        <v>40266.662708333337</v>
      </c>
      <c r="T254" s="17">
        <f t="shared" si="7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s="11">
        <f>ROUND(E255/D255*100,0)</f>
        <v>101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P255" t="s">
        <v>8267</v>
      </c>
      <c r="Q255" s="13" t="s">
        <v>8307</v>
      </c>
      <c r="R255" t="s">
        <v>8312</v>
      </c>
      <c r="S255" s="17">
        <f t="shared" si="6"/>
        <v>40924.650868055556</v>
      </c>
      <c r="T255" s="17">
        <f t="shared" si="7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s="11">
        <f>ROUND(E256/D256*100,0)</f>
        <v>117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P256" t="s">
        <v>8267</v>
      </c>
      <c r="Q256" s="13" t="s">
        <v>8307</v>
      </c>
      <c r="R256" t="s">
        <v>8312</v>
      </c>
      <c r="S256" s="17">
        <f t="shared" si="6"/>
        <v>42263.952662037031</v>
      </c>
      <c r="T256" s="17">
        <f t="shared" si="7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s="11">
        <f>ROUND(E257/D257*100,0)</f>
        <v>107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P257" t="s">
        <v>8267</v>
      </c>
      <c r="Q257" s="13" t="s">
        <v>8307</v>
      </c>
      <c r="R257" t="s">
        <v>8312</v>
      </c>
      <c r="S257" s="17">
        <f t="shared" si="6"/>
        <v>40588.526412037041</v>
      </c>
      <c r="T257" s="17">
        <f t="shared" si="7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s="11">
        <f>ROUND(E258/D258*100,0)</f>
        <v>139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P258" t="s">
        <v>8267</v>
      </c>
      <c r="Q258" s="13" t="s">
        <v>8307</v>
      </c>
      <c r="R258" t="s">
        <v>8312</v>
      </c>
      <c r="S258" s="17">
        <f t="shared" si="6"/>
        <v>41319.769293981481</v>
      </c>
      <c r="T258" s="17">
        <f t="shared" si="7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s="11">
        <f>ROUND(E259/D259*100,0)</f>
        <v>107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P259" t="s">
        <v>8267</v>
      </c>
      <c r="Q259" s="13" t="s">
        <v>8307</v>
      </c>
      <c r="R259" t="s">
        <v>8312</v>
      </c>
      <c r="S259" s="17">
        <f t="shared" ref="S259:S322" si="8">(((K259/60)/60)/24)+DATE(1970,1,1)</f>
        <v>42479.626875000002</v>
      </c>
      <c r="T259" s="17">
        <f t="shared" ref="T259:T322" si="9">(((J259/60)/60)/24)+DATE(1970,1,1)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s="11">
        <f>ROUND(E260/D260*100,0)</f>
        <v>191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P260" t="s">
        <v>8267</v>
      </c>
      <c r="Q260" s="13" t="s">
        <v>8307</v>
      </c>
      <c r="R260" t="s">
        <v>8312</v>
      </c>
      <c r="S260" s="17">
        <f t="shared" si="8"/>
        <v>40682.051689814813</v>
      </c>
      <c r="T260" s="17">
        <f t="shared" si="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s="11">
        <f>ROUND(E261/D261*100,0)</f>
        <v>132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P261" t="s">
        <v>8267</v>
      </c>
      <c r="Q261" s="13" t="s">
        <v>8307</v>
      </c>
      <c r="R261" t="s">
        <v>8312</v>
      </c>
      <c r="S261" s="17">
        <f t="shared" si="8"/>
        <v>42072.738067129627</v>
      </c>
      <c r="T261" s="17">
        <f t="shared" si="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s="11">
        <f>ROUND(E262/D262*100,0)</f>
        <v>106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P262" t="s">
        <v>8267</v>
      </c>
      <c r="Q262" s="13" t="s">
        <v>8307</v>
      </c>
      <c r="R262" t="s">
        <v>8312</v>
      </c>
      <c r="S262" s="17">
        <f t="shared" si="8"/>
        <v>40330.755543981482</v>
      </c>
      <c r="T262" s="17">
        <f t="shared" si="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s="11">
        <f>ROUND(E263/D263*100,0)</f>
        <v>107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P263" t="s">
        <v>8267</v>
      </c>
      <c r="Q263" s="13" t="s">
        <v>8307</v>
      </c>
      <c r="R263" t="s">
        <v>8312</v>
      </c>
      <c r="S263" s="17">
        <f t="shared" si="8"/>
        <v>41017.885462962964</v>
      </c>
      <c r="T263" s="17">
        <f t="shared" si="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s="11">
        <f>ROUND(E264/D264*100,0)</f>
        <v>240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P264" t="s">
        <v>8267</v>
      </c>
      <c r="Q264" s="13" t="s">
        <v>8307</v>
      </c>
      <c r="R264" t="s">
        <v>8312</v>
      </c>
      <c r="S264" s="17">
        <f t="shared" si="8"/>
        <v>40555.24800925926</v>
      </c>
      <c r="T264" s="17">
        <f t="shared" si="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s="11">
        <f>ROUND(E265/D265*100,0)</f>
        <v>118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P265" t="s">
        <v>8267</v>
      </c>
      <c r="Q265" s="13" t="s">
        <v>8307</v>
      </c>
      <c r="R265" t="s">
        <v>8312</v>
      </c>
      <c r="S265" s="17">
        <f t="shared" si="8"/>
        <v>41149.954791666663</v>
      </c>
      <c r="T265" s="17">
        <f t="shared" si="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s="11">
        <f>ROUND(E266/D266*100,0)</f>
        <v>118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P266" t="s">
        <v>8267</v>
      </c>
      <c r="Q266" s="13" t="s">
        <v>8307</v>
      </c>
      <c r="R266" t="s">
        <v>8312</v>
      </c>
      <c r="S266" s="17">
        <f t="shared" si="8"/>
        <v>41010.620312500003</v>
      </c>
      <c r="T266" s="17">
        <f t="shared" si="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s="11">
        <f>ROUND(E267/D267*100,0)</f>
        <v>111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P267" t="s">
        <v>8267</v>
      </c>
      <c r="Q267" s="13" t="s">
        <v>8307</v>
      </c>
      <c r="R267" t="s">
        <v>8312</v>
      </c>
      <c r="S267" s="17">
        <f t="shared" si="8"/>
        <v>40267.245717592588</v>
      </c>
      <c r="T267" s="17">
        <f t="shared" si="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s="11">
        <f>ROUND(E268/D268*100,0)</f>
        <v>146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P268" t="s">
        <v>8267</v>
      </c>
      <c r="Q268" s="13" t="s">
        <v>8307</v>
      </c>
      <c r="R268" t="s">
        <v>8312</v>
      </c>
      <c r="S268" s="17">
        <f t="shared" si="8"/>
        <v>40205.174849537041</v>
      </c>
      <c r="T268" s="17">
        <f t="shared" si="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s="11">
        <f>ROUND(E269/D269*100,0)</f>
        <v>132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P269" t="s">
        <v>8267</v>
      </c>
      <c r="Q269" s="13" t="s">
        <v>8307</v>
      </c>
      <c r="R269" t="s">
        <v>8312</v>
      </c>
      <c r="S269" s="17">
        <f t="shared" si="8"/>
        <v>41785.452534722222</v>
      </c>
      <c r="T269" s="17">
        <f t="shared" si="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s="11">
        <f>ROUND(E270/D270*100,0)</f>
        <v>111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P270" t="s">
        <v>8267</v>
      </c>
      <c r="Q270" s="13" t="s">
        <v>8307</v>
      </c>
      <c r="R270" t="s">
        <v>8312</v>
      </c>
      <c r="S270" s="17">
        <f t="shared" si="8"/>
        <v>40809.15252314815</v>
      </c>
      <c r="T270" s="17">
        <f t="shared" si="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s="11">
        <f>ROUND(E271/D271*100,0)</f>
        <v>147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P271" t="s">
        <v>8267</v>
      </c>
      <c r="Q271" s="13" t="s">
        <v>8307</v>
      </c>
      <c r="R271" t="s">
        <v>8312</v>
      </c>
      <c r="S271" s="17">
        <f t="shared" si="8"/>
        <v>42758.197013888886</v>
      </c>
      <c r="T271" s="17">
        <f t="shared" si="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s="11">
        <f>ROUND(E272/D272*100,0)</f>
        <v>153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P272" t="s">
        <v>8267</v>
      </c>
      <c r="Q272" s="13" t="s">
        <v>8307</v>
      </c>
      <c r="R272" t="s">
        <v>8312</v>
      </c>
      <c r="S272" s="17">
        <f t="shared" si="8"/>
        <v>40637.866550925923</v>
      </c>
      <c r="T272" s="17">
        <f t="shared" si="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s="11">
        <f>ROUND(E273/D273*100,0)</f>
        <v>105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P273" t="s">
        <v>8267</v>
      </c>
      <c r="Q273" s="13" t="s">
        <v>8307</v>
      </c>
      <c r="R273" t="s">
        <v>8312</v>
      </c>
      <c r="S273" s="17">
        <f t="shared" si="8"/>
        <v>41612.10024305556</v>
      </c>
      <c r="T273" s="17">
        <f t="shared" si="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s="11">
        <f>ROUND(E274/D274*100,0)</f>
        <v>177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P274" t="s">
        <v>8267</v>
      </c>
      <c r="Q274" s="13" t="s">
        <v>8307</v>
      </c>
      <c r="R274" t="s">
        <v>8312</v>
      </c>
      <c r="S274" s="17">
        <f t="shared" si="8"/>
        <v>40235.900358796294</v>
      </c>
      <c r="T274" s="17">
        <f t="shared" si="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s="11">
        <f>ROUND(E275/D275*100,0)</f>
        <v>108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P275" t="s">
        <v>8267</v>
      </c>
      <c r="Q275" s="13" t="s">
        <v>8307</v>
      </c>
      <c r="R275" t="s">
        <v>8312</v>
      </c>
      <c r="S275" s="17">
        <f t="shared" si="8"/>
        <v>40697.498449074075</v>
      </c>
      <c r="T275" s="17">
        <f t="shared" si="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s="11">
        <f>ROUND(E276/D276*100,0)</f>
        <v>156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P276" t="s">
        <v>8267</v>
      </c>
      <c r="Q276" s="13" t="s">
        <v>8307</v>
      </c>
      <c r="R276" t="s">
        <v>8312</v>
      </c>
      <c r="S276" s="17">
        <f t="shared" si="8"/>
        <v>40969.912372685183</v>
      </c>
      <c r="T276" s="17">
        <f t="shared" si="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s="11">
        <f>ROUND(E277/D277*100,0)</f>
        <v>108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P277" t="s">
        <v>8267</v>
      </c>
      <c r="Q277" s="13" t="s">
        <v>8307</v>
      </c>
      <c r="R277" t="s">
        <v>8312</v>
      </c>
      <c r="S277" s="17">
        <f t="shared" si="8"/>
        <v>41193.032013888893</v>
      </c>
      <c r="T277" s="17">
        <f t="shared" si="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s="11">
        <f>ROUND(E278/D278*100,0)</f>
        <v>148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P278" t="s">
        <v>8267</v>
      </c>
      <c r="Q278" s="13" t="s">
        <v>8307</v>
      </c>
      <c r="R278" t="s">
        <v>8312</v>
      </c>
      <c r="S278" s="17">
        <f t="shared" si="8"/>
        <v>40967.081874999996</v>
      </c>
      <c r="T278" s="17">
        <f t="shared" si="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s="11">
        <f>ROUND(E279/D279*100,0)</f>
        <v>110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P279" t="s">
        <v>8267</v>
      </c>
      <c r="Q279" s="13" t="s">
        <v>8307</v>
      </c>
      <c r="R279" t="s">
        <v>8312</v>
      </c>
      <c r="S279" s="17">
        <f t="shared" si="8"/>
        <v>42117.891423611116</v>
      </c>
      <c r="T279" s="17">
        <f t="shared" si="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s="11">
        <f>ROUND(E280/D280*100,0)</f>
        <v>150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P280" t="s">
        <v>8267</v>
      </c>
      <c r="Q280" s="13" t="s">
        <v>8307</v>
      </c>
      <c r="R280" t="s">
        <v>8312</v>
      </c>
      <c r="S280" s="17">
        <f t="shared" si="8"/>
        <v>41164.040960648148</v>
      </c>
      <c r="T280" s="17">
        <f t="shared" si="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s="11">
        <f>ROUND(E281/D281*100,0)</f>
        <v>157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P281" t="s">
        <v>8267</v>
      </c>
      <c r="Q281" s="13" t="s">
        <v>8307</v>
      </c>
      <c r="R281" t="s">
        <v>8312</v>
      </c>
      <c r="S281" s="17">
        <f t="shared" si="8"/>
        <v>42759.244166666671</v>
      </c>
      <c r="T281" s="17">
        <f t="shared" si="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s="11">
        <f>ROUND(E282/D282*100,0)</f>
        <v>156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P282" t="s">
        <v>8267</v>
      </c>
      <c r="Q282" s="13" t="s">
        <v>8307</v>
      </c>
      <c r="R282" t="s">
        <v>8312</v>
      </c>
      <c r="S282" s="17">
        <f t="shared" si="8"/>
        <v>41744.590682870366</v>
      </c>
      <c r="T282" s="17">
        <f t="shared" si="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s="11">
        <f>ROUND(E283/D283*100,0)</f>
        <v>121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P283" t="s">
        <v>8267</v>
      </c>
      <c r="Q283" s="13" t="s">
        <v>8307</v>
      </c>
      <c r="R283" t="s">
        <v>8312</v>
      </c>
      <c r="S283" s="17">
        <f t="shared" si="8"/>
        <v>39950.163344907407</v>
      </c>
      <c r="T283" s="17">
        <f t="shared" si="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s="11">
        <f>ROUND(E284/D284*100,0)</f>
        <v>101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P284" t="s">
        <v>8267</v>
      </c>
      <c r="Q284" s="13" t="s">
        <v>8307</v>
      </c>
      <c r="R284" t="s">
        <v>8312</v>
      </c>
      <c r="S284" s="17">
        <f t="shared" si="8"/>
        <v>40194.920046296298</v>
      </c>
      <c r="T284" s="17">
        <f t="shared" si="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s="11">
        <f>ROUND(E285/D285*100,0)</f>
        <v>114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P285" t="s">
        <v>8267</v>
      </c>
      <c r="Q285" s="13" t="s">
        <v>8307</v>
      </c>
      <c r="R285" t="s">
        <v>8312</v>
      </c>
      <c r="S285" s="17">
        <f t="shared" si="8"/>
        <v>40675.71</v>
      </c>
      <c r="T285" s="17">
        <f t="shared" si="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s="11">
        <f>ROUND(E286/D286*100,0)</f>
        <v>105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P286" t="s">
        <v>8267</v>
      </c>
      <c r="Q286" s="13" t="s">
        <v>8307</v>
      </c>
      <c r="R286" t="s">
        <v>8312</v>
      </c>
      <c r="S286" s="17">
        <f t="shared" si="8"/>
        <v>40904.738194444442</v>
      </c>
      <c r="T286" s="17">
        <f t="shared" si="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s="11">
        <f>ROUND(E287/D287*100,0)</f>
        <v>229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P287" t="s">
        <v>8267</v>
      </c>
      <c r="Q287" s="13" t="s">
        <v>8307</v>
      </c>
      <c r="R287" t="s">
        <v>8312</v>
      </c>
      <c r="S287" s="17">
        <f t="shared" si="8"/>
        <v>41506.756111111114</v>
      </c>
      <c r="T287" s="17">
        <f t="shared" si="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s="11">
        <f>ROUND(E288/D288*100,0)</f>
        <v>109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P288" t="s">
        <v>8267</v>
      </c>
      <c r="Q288" s="13" t="s">
        <v>8307</v>
      </c>
      <c r="R288" t="s">
        <v>8312</v>
      </c>
      <c r="S288" s="17">
        <f t="shared" si="8"/>
        <v>41313.816249999996</v>
      </c>
      <c r="T288" s="17">
        <f t="shared" si="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s="11">
        <f>ROUND(E289/D289*100,0)</f>
        <v>176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P289" t="s">
        <v>8267</v>
      </c>
      <c r="Q289" s="13" t="s">
        <v>8307</v>
      </c>
      <c r="R289" t="s">
        <v>8312</v>
      </c>
      <c r="S289" s="17">
        <f t="shared" si="8"/>
        <v>41184.277986111112</v>
      </c>
      <c r="T289" s="17">
        <f t="shared" si="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s="11">
        <f>ROUND(E290/D290*100,0)</f>
        <v>103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P290" t="s">
        <v>8267</v>
      </c>
      <c r="Q290" s="13" t="s">
        <v>8307</v>
      </c>
      <c r="R290" t="s">
        <v>8312</v>
      </c>
      <c r="S290" s="17">
        <f t="shared" si="8"/>
        <v>41051.168900462959</v>
      </c>
      <c r="T290" s="17">
        <f t="shared" si="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s="11">
        <f>ROUND(E291/D291*100,0)</f>
        <v>105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P291" t="s">
        <v>8267</v>
      </c>
      <c r="Q291" s="13" t="s">
        <v>8307</v>
      </c>
      <c r="R291" t="s">
        <v>8312</v>
      </c>
      <c r="S291" s="17">
        <f t="shared" si="8"/>
        <v>41550.456412037034</v>
      </c>
      <c r="T291" s="17">
        <f t="shared" si="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s="11">
        <f>ROUND(E292/D292*100,0)</f>
        <v>107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P292" t="s">
        <v>8267</v>
      </c>
      <c r="Q292" s="13" t="s">
        <v>8307</v>
      </c>
      <c r="R292" t="s">
        <v>8312</v>
      </c>
      <c r="S292" s="17">
        <f t="shared" si="8"/>
        <v>40526.36917824074</v>
      </c>
      <c r="T292" s="17">
        <f t="shared" si="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s="11">
        <f>ROUND(E293/D293*100,0)</f>
        <v>120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P293" t="s">
        <v>8267</v>
      </c>
      <c r="Q293" s="13" t="s">
        <v>8307</v>
      </c>
      <c r="R293" t="s">
        <v>8312</v>
      </c>
      <c r="S293" s="17">
        <f t="shared" si="8"/>
        <v>41376.769050925926</v>
      </c>
      <c r="T293" s="17">
        <f t="shared" si="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s="11">
        <f>ROUND(E294/D294*100,0)</f>
        <v>102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P294" t="s">
        <v>8267</v>
      </c>
      <c r="Q294" s="13" t="s">
        <v>8307</v>
      </c>
      <c r="R294" t="s">
        <v>8312</v>
      </c>
      <c r="S294" s="17">
        <f t="shared" si="8"/>
        <v>40812.803229166668</v>
      </c>
      <c r="T294" s="17">
        <f t="shared" si="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s="11">
        <f>ROUND(E295/D295*100,0)</f>
        <v>101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P295" t="s">
        <v>8267</v>
      </c>
      <c r="Q295" s="13" t="s">
        <v>8307</v>
      </c>
      <c r="R295" t="s">
        <v>8312</v>
      </c>
      <c r="S295" s="17">
        <f t="shared" si="8"/>
        <v>41719.667986111112</v>
      </c>
      <c r="T295" s="17">
        <f t="shared" si="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s="11">
        <f>ROUND(E296/D296*100,0)</f>
        <v>100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P296" t="s">
        <v>8267</v>
      </c>
      <c r="Q296" s="13" t="s">
        <v>8307</v>
      </c>
      <c r="R296" t="s">
        <v>8312</v>
      </c>
      <c r="S296" s="17">
        <f t="shared" si="8"/>
        <v>40343.084421296298</v>
      </c>
      <c r="T296" s="17">
        <f t="shared" si="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s="11">
        <f>ROUND(E297/D297*100,0)</f>
        <v>133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P297" t="s">
        <v>8267</v>
      </c>
      <c r="Q297" s="13" t="s">
        <v>8307</v>
      </c>
      <c r="R297" t="s">
        <v>8312</v>
      </c>
      <c r="S297" s="17">
        <f t="shared" si="8"/>
        <v>41519.004733796297</v>
      </c>
      <c r="T297" s="17">
        <f t="shared" si="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s="11">
        <f>ROUND(E298/D298*100,0)</f>
        <v>119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P298" t="s">
        <v>8267</v>
      </c>
      <c r="Q298" s="13" t="s">
        <v>8307</v>
      </c>
      <c r="R298" t="s">
        <v>8312</v>
      </c>
      <c r="S298" s="17">
        <f t="shared" si="8"/>
        <v>41134.475497685184</v>
      </c>
      <c r="T298" s="17">
        <f t="shared" si="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s="11">
        <f>ROUND(E299/D299*100,0)</f>
        <v>101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P299" t="s">
        <v>8267</v>
      </c>
      <c r="Q299" s="13" t="s">
        <v>8307</v>
      </c>
      <c r="R299" t="s">
        <v>8312</v>
      </c>
      <c r="S299" s="17">
        <f t="shared" si="8"/>
        <v>42089.72802083334</v>
      </c>
      <c r="T299" s="17">
        <f t="shared" si="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s="11">
        <f>ROUND(E300/D300*100,0)</f>
        <v>109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P300" t="s">
        <v>8267</v>
      </c>
      <c r="Q300" s="13" t="s">
        <v>8307</v>
      </c>
      <c r="R300" t="s">
        <v>8312</v>
      </c>
      <c r="S300" s="17">
        <f t="shared" si="8"/>
        <v>41709.463518518518</v>
      </c>
      <c r="T300" s="17">
        <f t="shared" si="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s="11">
        <f>ROUND(E301/D301*100,0)</f>
        <v>179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P301" t="s">
        <v>8267</v>
      </c>
      <c r="Q301" s="13" t="s">
        <v>8307</v>
      </c>
      <c r="R301" t="s">
        <v>8312</v>
      </c>
      <c r="S301" s="17">
        <f t="shared" si="8"/>
        <v>40469.225231481483</v>
      </c>
      <c r="T301" s="17">
        <f t="shared" si="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s="11">
        <f>ROUND(E302/D302*100,0)</f>
        <v>102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P302" t="s">
        <v>8267</v>
      </c>
      <c r="Q302" s="13" t="s">
        <v>8307</v>
      </c>
      <c r="R302" t="s">
        <v>8312</v>
      </c>
      <c r="S302" s="17">
        <f t="shared" si="8"/>
        <v>40626.959930555553</v>
      </c>
      <c r="T302" s="17">
        <f t="shared" si="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s="11">
        <f>ROUND(E303/D303*100,0)</f>
        <v>119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P303" t="s">
        <v>8267</v>
      </c>
      <c r="Q303" s="13" t="s">
        <v>8307</v>
      </c>
      <c r="R303" t="s">
        <v>8312</v>
      </c>
      <c r="S303" s="17">
        <f t="shared" si="8"/>
        <v>41312.737673611111</v>
      </c>
      <c r="T303" s="17">
        <f t="shared" si="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s="11">
        <f>ROUND(E304/D304*100,0)</f>
        <v>100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P304" t="s">
        <v>8267</v>
      </c>
      <c r="Q304" s="13" t="s">
        <v>8307</v>
      </c>
      <c r="R304" t="s">
        <v>8312</v>
      </c>
      <c r="S304" s="17">
        <f t="shared" si="8"/>
        <v>40933.856921296298</v>
      </c>
      <c r="T304" s="17">
        <f t="shared" si="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s="11">
        <f>ROUND(E305/D305*100,0)</f>
        <v>137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P305" t="s">
        <v>8267</v>
      </c>
      <c r="Q305" s="13" t="s">
        <v>8307</v>
      </c>
      <c r="R305" t="s">
        <v>8312</v>
      </c>
      <c r="S305" s="17">
        <f t="shared" si="8"/>
        <v>41032.071134259262</v>
      </c>
      <c r="T305" s="17">
        <f t="shared" si="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s="11">
        <f>ROUND(E306/D306*100,0)</f>
        <v>232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P306" t="s">
        <v>8267</v>
      </c>
      <c r="Q306" s="13" t="s">
        <v>8307</v>
      </c>
      <c r="R306" t="s">
        <v>8312</v>
      </c>
      <c r="S306" s="17">
        <f t="shared" si="8"/>
        <v>41114.094872685186</v>
      </c>
      <c r="T306" s="17">
        <f t="shared" si="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s="11">
        <f>ROUND(E307/D307*100,0)</f>
        <v>130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P307" t="s">
        <v>8267</v>
      </c>
      <c r="Q307" s="13" t="s">
        <v>8307</v>
      </c>
      <c r="R307" t="s">
        <v>8312</v>
      </c>
      <c r="S307" s="17">
        <f t="shared" si="8"/>
        <v>40948.630196759259</v>
      </c>
      <c r="T307" s="17">
        <f t="shared" si="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s="11">
        <f>ROUND(E308/D308*100,0)</f>
        <v>293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P308" t="s">
        <v>8267</v>
      </c>
      <c r="Q308" s="13" t="s">
        <v>8307</v>
      </c>
      <c r="R308" t="s">
        <v>8312</v>
      </c>
      <c r="S308" s="17">
        <f t="shared" si="8"/>
        <v>41333.837187500001</v>
      </c>
      <c r="T308" s="17">
        <f t="shared" si="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s="11">
        <f>ROUND(E309/D309*100,0)</f>
        <v>111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P309" t="s">
        <v>8267</v>
      </c>
      <c r="Q309" s="13" t="s">
        <v>8307</v>
      </c>
      <c r="R309" t="s">
        <v>8312</v>
      </c>
      <c r="S309" s="17">
        <f t="shared" si="8"/>
        <v>41282.944456018515</v>
      </c>
      <c r="T309" s="17">
        <f t="shared" si="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s="11">
        <f>ROUND(E310/D310*100,0)</f>
        <v>106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P310" t="s">
        <v>8267</v>
      </c>
      <c r="Q310" s="13" t="s">
        <v>8307</v>
      </c>
      <c r="R310" t="s">
        <v>8312</v>
      </c>
      <c r="S310" s="17">
        <f t="shared" si="8"/>
        <v>40567.694560185184</v>
      </c>
      <c r="T310" s="17">
        <f t="shared" si="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s="11">
        <f>ROUND(E311/D311*100,0)</f>
        <v>119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P311" t="s">
        <v>8267</v>
      </c>
      <c r="Q311" s="13" t="s">
        <v>8307</v>
      </c>
      <c r="R311" t="s">
        <v>8312</v>
      </c>
      <c r="S311" s="17">
        <f t="shared" si="8"/>
        <v>41134.751550925925</v>
      </c>
      <c r="T311" s="17">
        <f t="shared" si="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s="11">
        <f>ROUND(E312/D312*100,0)</f>
        <v>104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P312" t="s">
        <v>8267</v>
      </c>
      <c r="Q312" s="13" t="s">
        <v>8307</v>
      </c>
      <c r="R312" t="s">
        <v>8312</v>
      </c>
      <c r="S312" s="17">
        <f t="shared" si="8"/>
        <v>40821.183136574073</v>
      </c>
      <c r="T312" s="17">
        <f t="shared" si="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s="11">
        <f>ROUND(E313/D313*100,0)</f>
        <v>104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P313" t="s">
        <v>8267</v>
      </c>
      <c r="Q313" s="13" t="s">
        <v>8307</v>
      </c>
      <c r="R313" t="s">
        <v>8312</v>
      </c>
      <c r="S313" s="17">
        <f t="shared" si="8"/>
        <v>40868.219814814816</v>
      </c>
      <c r="T313" s="17">
        <f t="shared" si="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s="11">
        <f>ROUND(E314/D314*100,0)</f>
        <v>112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P314" t="s">
        <v>8267</v>
      </c>
      <c r="Q314" s="13" t="s">
        <v>8307</v>
      </c>
      <c r="R314" t="s">
        <v>8312</v>
      </c>
      <c r="S314" s="17">
        <f t="shared" si="8"/>
        <v>41348.877685185187</v>
      </c>
      <c r="T314" s="17">
        <f t="shared" si="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s="11">
        <f>ROUND(E315/D315*100,0)</f>
        <v>105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P315" t="s">
        <v>8267</v>
      </c>
      <c r="Q315" s="13" t="s">
        <v>8307</v>
      </c>
      <c r="R315" t="s">
        <v>8312</v>
      </c>
      <c r="S315" s="17">
        <f t="shared" si="8"/>
        <v>40357.227939814817</v>
      </c>
      <c r="T315" s="17">
        <f t="shared" si="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s="11">
        <f>ROUND(E316/D316*100,0)</f>
        <v>385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P316" t="s">
        <v>8267</v>
      </c>
      <c r="Q316" s="13" t="s">
        <v>8307</v>
      </c>
      <c r="R316" t="s">
        <v>8312</v>
      </c>
      <c r="S316" s="17">
        <f t="shared" si="8"/>
        <v>41304.833194444444</v>
      </c>
      <c r="T316" s="17">
        <f t="shared" si="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s="11">
        <f>ROUND(E317/D317*100,0)</f>
        <v>101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P317" t="s">
        <v>8267</v>
      </c>
      <c r="Q317" s="13" t="s">
        <v>8307</v>
      </c>
      <c r="R317" t="s">
        <v>8312</v>
      </c>
      <c r="S317" s="17">
        <f t="shared" si="8"/>
        <v>41113.77238425926</v>
      </c>
      <c r="T317" s="17">
        <f t="shared" si="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s="11">
        <f>ROUND(E318/D318*100,0)</f>
        <v>114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P318" t="s">
        <v>8267</v>
      </c>
      <c r="Q318" s="13" t="s">
        <v>8307</v>
      </c>
      <c r="R318" t="s">
        <v>8312</v>
      </c>
      <c r="S318" s="17">
        <f t="shared" si="8"/>
        <v>41950.923576388886</v>
      </c>
      <c r="T318" s="17">
        <f t="shared" si="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s="11">
        <f>ROUND(E319/D319*100,0)</f>
        <v>101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P319" t="s">
        <v>8267</v>
      </c>
      <c r="Q319" s="13" t="s">
        <v>8307</v>
      </c>
      <c r="R319" t="s">
        <v>8312</v>
      </c>
      <c r="S319" s="17">
        <f t="shared" si="8"/>
        <v>41589.676886574074</v>
      </c>
      <c r="T319" s="17">
        <f t="shared" si="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s="11">
        <f>ROUND(E320/D320*100,0)</f>
        <v>283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P320" t="s">
        <v>8267</v>
      </c>
      <c r="Q320" s="13" t="s">
        <v>8307</v>
      </c>
      <c r="R320" t="s">
        <v>8312</v>
      </c>
      <c r="S320" s="17">
        <f t="shared" si="8"/>
        <v>41330.038784722223</v>
      </c>
      <c r="T320" s="17">
        <f t="shared" si="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s="11">
        <f>ROUND(E321/D321*100,0)</f>
        <v>113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P321" t="s">
        <v>8267</v>
      </c>
      <c r="Q321" s="13" t="s">
        <v>8307</v>
      </c>
      <c r="R321" t="s">
        <v>8312</v>
      </c>
      <c r="S321" s="17">
        <f t="shared" si="8"/>
        <v>40123.83829861111</v>
      </c>
      <c r="T321" s="17">
        <f t="shared" si="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s="11">
        <f>ROUND(E322/D322*100,0)</f>
        <v>107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P322" t="s">
        <v>8267</v>
      </c>
      <c r="Q322" s="13" t="s">
        <v>8307</v>
      </c>
      <c r="R322" t="s">
        <v>8312</v>
      </c>
      <c r="S322" s="17">
        <f t="shared" si="8"/>
        <v>42331.551307870366</v>
      </c>
      <c r="T322" s="17">
        <f t="shared" si="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s="11">
        <f>ROUND(E323/D323*100,0)</f>
        <v>103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P323" t="s">
        <v>8267</v>
      </c>
      <c r="Q323" s="13" t="s">
        <v>8307</v>
      </c>
      <c r="R323" t="s">
        <v>8312</v>
      </c>
      <c r="S323" s="17">
        <f t="shared" ref="S323:S386" si="10">(((K323/60)/60)/24)+DATE(1970,1,1)</f>
        <v>42647.446597222224</v>
      </c>
      <c r="T323" s="17">
        <f t="shared" ref="T323:T386" si="11">(((J323/60)/60)/24)+DATE(1970,1,1)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s="11">
        <f>ROUND(E324/D324*100,0)</f>
        <v>108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P324" t="s">
        <v>8267</v>
      </c>
      <c r="Q324" s="13" t="s">
        <v>8307</v>
      </c>
      <c r="R324" t="s">
        <v>8312</v>
      </c>
      <c r="S324" s="17">
        <f t="shared" si="10"/>
        <v>42473.57</v>
      </c>
      <c r="T324" s="17">
        <f t="shared" si="11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s="11">
        <f>ROUND(E325/D325*100,0)</f>
        <v>123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P325" t="s">
        <v>8267</v>
      </c>
      <c r="Q325" s="13" t="s">
        <v>8307</v>
      </c>
      <c r="R325" t="s">
        <v>8312</v>
      </c>
      <c r="S325" s="17">
        <f t="shared" si="10"/>
        <v>42697.32136574074</v>
      </c>
      <c r="T325" s="17">
        <f t="shared" si="11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s="11">
        <f>ROUND(E326/D326*100,0)</f>
        <v>102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P326" t="s">
        <v>8267</v>
      </c>
      <c r="Q326" s="13" t="s">
        <v>8307</v>
      </c>
      <c r="R326" t="s">
        <v>8312</v>
      </c>
      <c r="S326" s="17">
        <f t="shared" si="10"/>
        <v>42184.626250000001</v>
      </c>
      <c r="T326" s="17">
        <f t="shared" si="11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s="11">
        <f>ROUND(E327/D327*100,0)</f>
        <v>104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P327" t="s">
        <v>8267</v>
      </c>
      <c r="Q327" s="13" t="s">
        <v>8307</v>
      </c>
      <c r="R327" t="s">
        <v>8312</v>
      </c>
      <c r="S327" s="17">
        <f t="shared" si="10"/>
        <v>42689.187881944439</v>
      </c>
      <c r="T327" s="17">
        <f t="shared" si="11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s="11">
        <f>ROUND(E328/D328*100,0)</f>
        <v>113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P328" t="s">
        <v>8267</v>
      </c>
      <c r="Q328" s="13" t="s">
        <v>8307</v>
      </c>
      <c r="R328" t="s">
        <v>8312</v>
      </c>
      <c r="S328" s="17">
        <f t="shared" si="10"/>
        <v>42775.314884259264</v>
      </c>
      <c r="T328" s="17">
        <f t="shared" si="11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s="11">
        <f>ROUND(E329/D329*100,0)</f>
        <v>136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P329" t="s">
        <v>8267</v>
      </c>
      <c r="Q329" s="13" t="s">
        <v>8307</v>
      </c>
      <c r="R329" t="s">
        <v>8312</v>
      </c>
      <c r="S329" s="17">
        <f t="shared" si="10"/>
        <v>42058.235289351855</v>
      </c>
      <c r="T329" s="17">
        <f t="shared" si="11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s="11">
        <f>ROUND(E330/D330*100,0)</f>
        <v>104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P330" t="s">
        <v>8267</v>
      </c>
      <c r="Q330" s="13" t="s">
        <v>8307</v>
      </c>
      <c r="R330" t="s">
        <v>8312</v>
      </c>
      <c r="S330" s="17">
        <f t="shared" si="10"/>
        <v>42278.946620370371</v>
      </c>
      <c r="T330" s="17">
        <f t="shared" si="11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s="11">
        <f>ROUND(E331/D331*100,0)</f>
        <v>106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P331" t="s">
        <v>8267</v>
      </c>
      <c r="Q331" s="13" t="s">
        <v>8307</v>
      </c>
      <c r="R331" t="s">
        <v>8312</v>
      </c>
      <c r="S331" s="17">
        <f t="shared" si="10"/>
        <v>42291.46674768519</v>
      </c>
      <c r="T331" s="17">
        <f t="shared" si="11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s="11">
        <f>ROUND(E332/D332*100,0)</f>
        <v>102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P332" t="s">
        <v>8267</v>
      </c>
      <c r="Q332" s="13" t="s">
        <v>8307</v>
      </c>
      <c r="R332" t="s">
        <v>8312</v>
      </c>
      <c r="S332" s="17">
        <f t="shared" si="10"/>
        <v>41379.515775462962</v>
      </c>
      <c r="T332" s="17">
        <f t="shared" si="11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s="11">
        <f>ROUND(E333/D333*100,0)</f>
        <v>107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P333" t="s">
        <v>8267</v>
      </c>
      <c r="Q333" s="13" t="s">
        <v>8307</v>
      </c>
      <c r="R333" t="s">
        <v>8312</v>
      </c>
      <c r="S333" s="17">
        <f t="shared" si="10"/>
        <v>42507.581412037034</v>
      </c>
      <c r="T333" s="17">
        <f t="shared" si="11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s="11">
        <f>ROUND(E334/D334*100,0)</f>
        <v>113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P334" t="s">
        <v>8267</v>
      </c>
      <c r="Q334" s="13" t="s">
        <v>8307</v>
      </c>
      <c r="R334" t="s">
        <v>8312</v>
      </c>
      <c r="S334" s="17">
        <f t="shared" si="10"/>
        <v>42263.680289351847</v>
      </c>
      <c r="T334" s="17">
        <f t="shared" si="11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s="11">
        <f>ROUND(E335/D335*100,0)</f>
        <v>125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P335" t="s">
        <v>8267</v>
      </c>
      <c r="Q335" s="13" t="s">
        <v>8307</v>
      </c>
      <c r="R335" t="s">
        <v>8312</v>
      </c>
      <c r="S335" s="17">
        <f t="shared" si="10"/>
        <v>42437.636469907404</v>
      </c>
      <c r="T335" s="17">
        <f t="shared" si="11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s="11">
        <f>ROUND(E336/D336*100,0)</f>
        <v>101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P336" t="s">
        <v>8267</v>
      </c>
      <c r="Q336" s="13" t="s">
        <v>8307</v>
      </c>
      <c r="R336" t="s">
        <v>8312</v>
      </c>
      <c r="S336" s="17">
        <f t="shared" si="10"/>
        <v>42101.682372685187</v>
      </c>
      <c r="T336" s="17">
        <f t="shared" si="11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s="11">
        <f>ROUND(E337/D337*100,0)</f>
        <v>103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P337" t="s">
        <v>8267</v>
      </c>
      <c r="Q337" s="13" t="s">
        <v>8307</v>
      </c>
      <c r="R337" t="s">
        <v>8312</v>
      </c>
      <c r="S337" s="17">
        <f t="shared" si="10"/>
        <v>42101.737442129626</v>
      </c>
      <c r="T337" s="17">
        <f t="shared" si="11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s="11">
        <f>ROUND(E338/D338*100,0)</f>
        <v>117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P338" t="s">
        <v>8267</v>
      </c>
      <c r="Q338" s="13" t="s">
        <v>8307</v>
      </c>
      <c r="R338" t="s">
        <v>8312</v>
      </c>
      <c r="S338" s="17">
        <f t="shared" si="10"/>
        <v>42291.596273148149</v>
      </c>
      <c r="T338" s="17">
        <f t="shared" si="11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s="11">
        <f>ROUND(E339/D339*100,0)</f>
        <v>101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P339" t="s">
        <v>8267</v>
      </c>
      <c r="Q339" s="13" t="s">
        <v>8307</v>
      </c>
      <c r="R339" t="s">
        <v>8312</v>
      </c>
      <c r="S339" s="17">
        <f t="shared" si="10"/>
        <v>42047.128564814819</v>
      </c>
      <c r="T339" s="17">
        <f t="shared" si="11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s="11">
        <f>ROUND(E340/D340*100,0)</f>
        <v>110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P340" t="s">
        <v>8267</v>
      </c>
      <c r="Q340" s="13" t="s">
        <v>8307</v>
      </c>
      <c r="R340" t="s">
        <v>8312</v>
      </c>
      <c r="S340" s="17">
        <f t="shared" si="10"/>
        <v>42559.755671296298</v>
      </c>
      <c r="T340" s="17">
        <f t="shared" si="11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s="11">
        <f>ROUND(E341/D341*100,0)</f>
        <v>108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P341" t="s">
        <v>8267</v>
      </c>
      <c r="Q341" s="13" t="s">
        <v>8307</v>
      </c>
      <c r="R341" t="s">
        <v>8312</v>
      </c>
      <c r="S341" s="17">
        <f t="shared" si="10"/>
        <v>42093.760046296295</v>
      </c>
      <c r="T341" s="17">
        <f t="shared" si="11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s="11">
        <f>ROUND(E342/D342*100,0)</f>
        <v>125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P342" t="s">
        <v>8267</v>
      </c>
      <c r="Q342" s="13" t="s">
        <v>8307</v>
      </c>
      <c r="R342" t="s">
        <v>8312</v>
      </c>
      <c r="S342" s="17">
        <f t="shared" si="10"/>
        <v>42772.669062500005</v>
      </c>
      <c r="T342" s="17">
        <f t="shared" si="11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s="11">
        <f>ROUND(E343/D343*100,0)</f>
        <v>107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P343" t="s">
        <v>8267</v>
      </c>
      <c r="Q343" s="13" t="s">
        <v>8307</v>
      </c>
      <c r="R343" t="s">
        <v>8312</v>
      </c>
      <c r="S343" s="17">
        <f t="shared" si="10"/>
        <v>41894.879606481481</v>
      </c>
      <c r="T343" s="17">
        <f t="shared" si="11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s="11">
        <f>ROUND(E344/D344*100,0)</f>
        <v>100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P344" t="s">
        <v>8267</v>
      </c>
      <c r="Q344" s="13" t="s">
        <v>8307</v>
      </c>
      <c r="R344" t="s">
        <v>8312</v>
      </c>
      <c r="S344" s="17">
        <f t="shared" si="10"/>
        <v>42459.780844907407</v>
      </c>
      <c r="T344" s="17">
        <f t="shared" si="11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s="11">
        <f>ROUND(E345/D345*100,0)</f>
        <v>102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P345" t="s">
        <v>8267</v>
      </c>
      <c r="Q345" s="13" t="s">
        <v>8307</v>
      </c>
      <c r="R345" t="s">
        <v>8312</v>
      </c>
      <c r="S345" s="17">
        <f t="shared" si="10"/>
        <v>41926.73778935185</v>
      </c>
      <c r="T345" s="17">
        <f t="shared" si="11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s="11">
        <f>ROUND(E346/D346*100,0)</f>
        <v>102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P346" t="s">
        <v>8267</v>
      </c>
      <c r="Q346" s="13" t="s">
        <v>8307</v>
      </c>
      <c r="R346" t="s">
        <v>8312</v>
      </c>
      <c r="S346" s="17">
        <f t="shared" si="10"/>
        <v>42111.970995370371</v>
      </c>
      <c r="T346" s="17">
        <f t="shared" si="11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s="11">
        <f>ROUND(E347/D347*100,0)</f>
        <v>123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P347" t="s">
        <v>8267</v>
      </c>
      <c r="Q347" s="13" t="s">
        <v>8307</v>
      </c>
      <c r="R347" t="s">
        <v>8312</v>
      </c>
      <c r="S347" s="17">
        <f t="shared" si="10"/>
        <v>42114.944328703699</v>
      </c>
      <c r="T347" s="17">
        <f t="shared" si="11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s="11">
        <f>ROUND(E348/D348*100,0)</f>
        <v>170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P348" t="s">
        <v>8267</v>
      </c>
      <c r="Q348" s="13" t="s">
        <v>8307</v>
      </c>
      <c r="R348" t="s">
        <v>8312</v>
      </c>
      <c r="S348" s="17">
        <f t="shared" si="10"/>
        <v>42261.500243055561</v>
      </c>
      <c r="T348" s="17">
        <f t="shared" si="11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s="11">
        <f>ROUND(E349/D349*100,0)</f>
        <v>112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P349" t="s">
        <v>8267</v>
      </c>
      <c r="Q349" s="13" t="s">
        <v>8307</v>
      </c>
      <c r="R349" t="s">
        <v>8312</v>
      </c>
      <c r="S349" s="17">
        <f t="shared" si="10"/>
        <v>42292.495474537034</v>
      </c>
      <c r="T349" s="17">
        <f t="shared" si="11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s="11">
        <f>ROUND(E350/D350*100,0)</f>
        <v>103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P350" t="s">
        <v>8267</v>
      </c>
      <c r="Q350" s="13" t="s">
        <v>8307</v>
      </c>
      <c r="R350" t="s">
        <v>8312</v>
      </c>
      <c r="S350" s="17">
        <f t="shared" si="10"/>
        <v>42207.58699074074</v>
      </c>
      <c r="T350" s="17">
        <f t="shared" si="11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s="11">
        <f>ROUND(E351/D351*100,0)</f>
        <v>107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P351" t="s">
        <v>8267</v>
      </c>
      <c r="Q351" s="13" t="s">
        <v>8307</v>
      </c>
      <c r="R351" t="s">
        <v>8312</v>
      </c>
      <c r="S351" s="17">
        <f t="shared" si="10"/>
        <v>42760.498935185184</v>
      </c>
      <c r="T351" s="17">
        <f t="shared" si="11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s="11">
        <f>ROUND(E352/D352*100,0)</f>
        <v>115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P352" t="s">
        <v>8267</v>
      </c>
      <c r="Q352" s="13" t="s">
        <v>8307</v>
      </c>
      <c r="R352" t="s">
        <v>8312</v>
      </c>
      <c r="S352" s="17">
        <f t="shared" si="10"/>
        <v>42586.066076388888</v>
      </c>
      <c r="T352" s="17">
        <f t="shared" si="11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s="11">
        <f>ROUND(E353/D353*100,0)</f>
        <v>127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P353" t="s">
        <v>8267</v>
      </c>
      <c r="Q353" s="13" t="s">
        <v>8307</v>
      </c>
      <c r="R353" t="s">
        <v>8312</v>
      </c>
      <c r="S353" s="17">
        <f t="shared" si="10"/>
        <v>42427.964745370366</v>
      </c>
      <c r="T353" s="17">
        <f t="shared" si="11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s="11">
        <f>ROUND(E354/D354*100,0)</f>
        <v>117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P354" t="s">
        <v>8267</v>
      </c>
      <c r="Q354" s="13" t="s">
        <v>8307</v>
      </c>
      <c r="R354" t="s">
        <v>8312</v>
      </c>
      <c r="S354" s="17">
        <f t="shared" si="10"/>
        <v>41890.167453703703</v>
      </c>
      <c r="T354" s="17">
        <f t="shared" si="11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s="11">
        <f>ROUND(E355/D355*100,0)</f>
        <v>109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P355" t="s">
        <v>8267</v>
      </c>
      <c r="Q355" s="13" t="s">
        <v>8307</v>
      </c>
      <c r="R355" t="s">
        <v>8312</v>
      </c>
      <c r="S355" s="17">
        <f t="shared" si="10"/>
        <v>42297.791886574079</v>
      </c>
      <c r="T355" s="17">
        <f t="shared" si="11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s="11">
        <f>ROUND(E356/D356*100,0)</f>
        <v>104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P356" t="s">
        <v>8267</v>
      </c>
      <c r="Q356" s="13" t="s">
        <v>8307</v>
      </c>
      <c r="R356" t="s">
        <v>8312</v>
      </c>
      <c r="S356" s="17">
        <f t="shared" si="10"/>
        <v>42438.827789351853</v>
      </c>
      <c r="T356" s="17">
        <f t="shared" si="11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s="11">
        <f>ROUND(E357/D357*100,0)</f>
        <v>116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P357" t="s">
        <v>8267</v>
      </c>
      <c r="Q357" s="13" t="s">
        <v>8307</v>
      </c>
      <c r="R357" t="s">
        <v>8312</v>
      </c>
      <c r="S357" s="17">
        <f t="shared" si="10"/>
        <v>41943.293912037036</v>
      </c>
      <c r="T357" s="17">
        <f t="shared" si="11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s="11">
        <f>ROUND(E358/D358*100,0)</f>
        <v>103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P358" t="s">
        <v>8267</v>
      </c>
      <c r="Q358" s="13" t="s">
        <v>8307</v>
      </c>
      <c r="R358" t="s">
        <v>8312</v>
      </c>
      <c r="S358" s="17">
        <f t="shared" si="10"/>
        <v>42415.803159722222</v>
      </c>
      <c r="T358" s="17">
        <f t="shared" si="11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s="11">
        <f>ROUND(E359/D359*100,0)</f>
        <v>174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P359" t="s">
        <v>8267</v>
      </c>
      <c r="Q359" s="13" t="s">
        <v>8307</v>
      </c>
      <c r="R359" t="s">
        <v>8312</v>
      </c>
      <c r="S359" s="17">
        <f t="shared" si="10"/>
        <v>42078.222187499996</v>
      </c>
      <c r="T359" s="17">
        <f t="shared" si="11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s="11">
        <f>ROUND(E360/D360*100,0)</f>
        <v>103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P360" t="s">
        <v>8267</v>
      </c>
      <c r="Q360" s="13" t="s">
        <v>8307</v>
      </c>
      <c r="R360" t="s">
        <v>8312</v>
      </c>
      <c r="S360" s="17">
        <f t="shared" si="10"/>
        <v>42507.860196759255</v>
      </c>
      <c r="T360" s="17">
        <f t="shared" si="11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s="11">
        <f>ROUND(E361/D361*100,0)</f>
        <v>105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P361" t="s">
        <v>8267</v>
      </c>
      <c r="Q361" s="13" t="s">
        <v>8307</v>
      </c>
      <c r="R361" t="s">
        <v>8312</v>
      </c>
      <c r="S361" s="17">
        <f t="shared" si="10"/>
        <v>41935.070486111108</v>
      </c>
      <c r="T361" s="17">
        <f t="shared" si="11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s="11">
        <f>ROUND(E362/D362*100,0)</f>
        <v>101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P362" t="s">
        <v>8267</v>
      </c>
      <c r="Q362" s="13" t="s">
        <v>8307</v>
      </c>
      <c r="R362" t="s">
        <v>8312</v>
      </c>
      <c r="S362" s="17">
        <f t="shared" si="10"/>
        <v>42163.897916666669</v>
      </c>
      <c r="T362" s="17">
        <f t="shared" si="11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s="11">
        <f>ROUND(E363/D363*100,0)</f>
        <v>111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P363" t="s">
        <v>8267</v>
      </c>
      <c r="Q363" s="13" t="s">
        <v>8307</v>
      </c>
      <c r="R363" t="s">
        <v>8312</v>
      </c>
      <c r="S363" s="17">
        <f t="shared" si="10"/>
        <v>41936.001226851848</v>
      </c>
      <c r="T363" s="17">
        <f t="shared" si="11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s="11">
        <f>ROUND(E364/D364*100,0)</f>
        <v>124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P364" t="s">
        <v>8267</v>
      </c>
      <c r="Q364" s="13" t="s">
        <v>8307</v>
      </c>
      <c r="R364" t="s">
        <v>8312</v>
      </c>
      <c r="S364" s="17">
        <f t="shared" si="10"/>
        <v>41837.210543981484</v>
      </c>
      <c r="T364" s="17">
        <f t="shared" si="11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s="11">
        <f>ROUND(E365/D365*100,0)</f>
        <v>101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P365" t="s">
        <v>8267</v>
      </c>
      <c r="Q365" s="13" t="s">
        <v>8307</v>
      </c>
      <c r="R365" t="s">
        <v>8312</v>
      </c>
      <c r="S365" s="17">
        <f t="shared" si="10"/>
        <v>40255.744629629626</v>
      </c>
      <c r="T365" s="17">
        <f t="shared" si="11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s="11">
        <f>ROUND(E366/D366*100,0)</f>
        <v>110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P366" t="s">
        <v>8267</v>
      </c>
      <c r="Q366" s="13" t="s">
        <v>8307</v>
      </c>
      <c r="R366" t="s">
        <v>8312</v>
      </c>
      <c r="S366" s="17">
        <f t="shared" si="10"/>
        <v>41780.859629629631</v>
      </c>
      <c r="T366" s="17">
        <f t="shared" si="11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s="11">
        <f>ROUND(E367/D367*100,0)</f>
        <v>104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P367" t="s">
        <v>8267</v>
      </c>
      <c r="Q367" s="13" t="s">
        <v>8307</v>
      </c>
      <c r="R367" t="s">
        <v>8312</v>
      </c>
      <c r="S367" s="17">
        <f t="shared" si="10"/>
        <v>41668.606469907405</v>
      </c>
      <c r="T367" s="17">
        <f t="shared" si="11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s="11">
        <f>ROUND(E368/D368*100,0)</f>
        <v>101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P368" t="s">
        <v>8267</v>
      </c>
      <c r="Q368" s="13" t="s">
        <v>8307</v>
      </c>
      <c r="R368" t="s">
        <v>8312</v>
      </c>
      <c r="S368" s="17">
        <f t="shared" si="10"/>
        <v>41019.793032407404</v>
      </c>
      <c r="T368" s="17">
        <f t="shared" si="11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s="11">
        <f>ROUND(E369/D369*100,0)</f>
        <v>103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P369" t="s">
        <v>8267</v>
      </c>
      <c r="Q369" s="13" t="s">
        <v>8307</v>
      </c>
      <c r="R369" t="s">
        <v>8312</v>
      </c>
      <c r="S369" s="17">
        <f t="shared" si="10"/>
        <v>41355.577291666668</v>
      </c>
      <c r="T369" s="17">
        <f t="shared" si="11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s="11">
        <f>ROUND(E370/D370*100,0)</f>
        <v>104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P370" t="s">
        <v>8267</v>
      </c>
      <c r="Q370" s="13" t="s">
        <v>8307</v>
      </c>
      <c r="R370" t="s">
        <v>8312</v>
      </c>
      <c r="S370" s="17">
        <f t="shared" si="10"/>
        <v>42043.605578703704</v>
      </c>
      <c r="T370" s="17">
        <f t="shared" si="11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s="11">
        <f>ROUND(E371/D371*100,0)</f>
        <v>110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P371" t="s">
        <v>8267</v>
      </c>
      <c r="Q371" s="13" t="s">
        <v>8307</v>
      </c>
      <c r="R371" t="s">
        <v>8312</v>
      </c>
      <c r="S371" s="17">
        <f t="shared" si="10"/>
        <v>40893.551724537036</v>
      </c>
      <c r="T371" s="17">
        <f t="shared" si="11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s="11">
        <f>ROUND(E372/D372*100,0)</f>
        <v>122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P372" t="s">
        <v>8267</v>
      </c>
      <c r="Q372" s="13" t="s">
        <v>8307</v>
      </c>
      <c r="R372" t="s">
        <v>8312</v>
      </c>
      <c r="S372" s="17">
        <f t="shared" si="10"/>
        <v>42711.795138888891</v>
      </c>
      <c r="T372" s="17">
        <f t="shared" si="11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s="11">
        <f>ROUND(E373/D373*100,0)</f>
        <v>114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P373" t="s">
        <v>8267</v>
      </c>
      <c r="Q373" s="13" t="s">
        <v>8307</v>
      </c>
      <c r="R373" t="s">
        <v>8312</v>
      </c>
      <c r="S373" s="17">
        <f t="shared" si="10"/>
        <v>41261.767812500002</v>
      </c>
      <c r="T373" s="17">
        <f t="shared" si="11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s="11">
        <f>ROUND(E374/D374*100,0)</f>
        <v>125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P374" t="s">
        <v>8267</v>
      </c>
      <c r="Q374" s="13" t="s">
        <v>8307</v>
      </c>
      <c r="R374" t="s">
        <v>8312</v>
      </c>
      <c r="S374" s="17">
        <f t="shared" si="10"/>
        <v>42425.576898148152</v>
      </c>
      <c r="T374" s="17">
        <f t="shared" si="11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s="11">
        <f>ROUND(E375/D375*100,0)</f>
        <v>107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P375" t="s">
        <v>8267</v>
      </c>
      <c r="Q375" s="13" t="s">
        <v>8307</v>
      </c>
      <c r="R375" t="s">
        <v>8312</v>
      </c>
      <c r="S375" s="17">
        <f t="shared" si="10"/>
        <v>41078.91201388889</v>
      </c>
      <c r="T375" s="17">
        <f t="shared" si="11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s="11">
        <f>ROUND(E376/D376*100,0)</f>
        <v>131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P376" t="s">
        <v>8267</v>
      </c>
      <c r="Q376" s="13" t="s">
        <v>8307</v>
      </c>
      <c r="R376" t="s">
        <v>8312</v>
      </c>
      <c r="S376" s="17">
        <f t="shared" si="10"/>
        <v>40757.889247685183</v>
      </c>
      <c r="T376" s="17">
        <f t="shared" si="11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s="11">
        <f>ROUND(E377/D377*100,0)</f>
        <v>120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P377" t="s">
        <v>8267</v>
      </c>
      <c r="Q377" s="13" t="s">
        <v>8307</v>
      </c>
      <c r="R377" t="s">
        <v>8312</v>
      </c>
      <c r="S377" s="17">
        <f t="shared" si="10"/>
        <v>41657.985081018516</v>
      </c>
      <c r="T377" s="17">
        <f t="shared" si="11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s="11">
        <f>ROUND(E378/D378*100,0)</f>
        <v>106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P378" t="s">
        <v>8267</v>
      </c>
      <c r="Q378" s="13" t="s">
        <v>8307</v>
      </c>
      <c r="R378" t="s">
        <v>8312</v>
      </c>
      <c r="S378" s="17">
        <f t="shared" si="10"/>
        <v>42576.452731481477</v>
      </c>
      <c r="T378" s="17">
        <f t="shared" si="11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s="11">
        <f>ROUND(E379/D379*100,0)</f>
        <v>114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P379" t="s">
        <v>8267</v>
      </c>
      <c r="Q379" s="13" t="s">
        <v>8307</v>
      </c>
      <c r="R379" t="s">
        <v>8312</v>
      </c>
      <c r="S379" s="17">
        <f t="shared" si="10"/>
        <v>42292.250787037032</v>
      </c>
      <c r="T379" s="17">
        <f t="shared" si="11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s="11">
        <f>ROUND(E380/D380*100,0)</f>
        <v>112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P380" t="s">
        <v>8267</v>
      </c>
      <c r="Q380" s="13" t="s">
        <v>8307</v>
      </c>
      <c r="R380" t="s">
        <v>8312</v>
      </c>
      <c r="S380" s="17">
        <f t="shared" si="10"/>
        <v>42370.571851851855</v>
      </c>
      <c r="T380" s="17">
        <f t="shared" si="11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s="11">
        <f>ROUND(E381/D381*100,0)</f>
        <v>116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P381" t="s">
        <v>8267</v>
      </c>
      <c r="Q381" s="13" t="s">
        <v>8307</v>
      </c>
      <c r="R381" t="s">
        <v>8312</v>
      </c>
      <c r="S381" s="17">
        <f t="shared" si="10"/>
        <v>40987.688333333332</v>
      </c>
      <c r="T381" s="17">
        <f t="shared" si="11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s="11">
        <f>ROUND(E382/D382*100,0)</f>
        <v>142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P382" t="s">
        <v>8267</v>
      </c>
      <c r="Q382" s="13" t="s">
        <v>8307</v>
      </c>
      <c r="R382" t="s">
        <v>8312</v>
      </c>
      <c r="S382" s="17">
        <f t="shared" si="10"/>
        <v>42367.719814814816</v>
      </c>
      <c r="T382" s="17">
        <f t="shared" si="11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s="11">
        <f>ROUND(E383/D383*100,0)</f>
        <v>105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P383" t="s">
        <v>8267</v>
      </c>
      <c r="Q383" s="13" t="s">
        <v>8307</v>
      </c>
      <c r="R383" t="s">
        <v>8312</v>
      </c>
      <c r="S383" s="17">
        <f t="shared" si="10"/>
        <v>41085.698113425926</v>
      </c>
      <c r="T383" s="17">
        <f t="shared" si="11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s="11">
        <f>ROUND(E384/D384*100,0)</f>
        <v>256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P384" t="s">
        <v>8267</v>
      </c>
      <c r="Q384" s="13" t="s">
        <v>8307</v>
      </c>
      <c r="R384" t="s">
        <v>8312</v>
      </c>
      <c r="S384" s="17">
        <f t="shared" si="10"/>
        <v>41144.709490740745</v>
      </c>
      <c r="T384" s="17">
        <f t="shared" si="11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s="11">
        <f>ROUND(E385/D385*100,0)</f>
        <v>207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P385" t="s">
        <v>8267</v>
      </c>
      <c r="Q385" s="13" t="s">
        <v>8307</v>
      </c>
      <c r="R385" t="s">
        <v>8312</v>
      </c>
      <c r="S385" s="17">
        <f t="shared" si="10"/>
        <v>41755.117581018516</v>
      </c>
      <c r="T385" s="17">
        <f t="shared" si="11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s="11">
        <f>ROUND(E386/D386*100,0)</f>
        <v>112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P386" t="s">
        <v>8267</v>
      </c>
      <c r="Q386" s="13" t="s">
        <v>8307</v>
      </c>
      <c r="R386" t="s">
        <v>8312</v>
      </c>
      <c r="S386" s="17">
        <f t="shared" si="10"/>
        <v>41980.781793981485</v>
      </c>
      <c r="T386" s="17">
        <f t="shared" si="11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s="11">
        <f>ROUND(E387/D387*100,0)</f>
        <v>106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P387" t="s">
        <v>8267</v>
      </c>
      <c r="Q387" s="13" t="s">
        <v>8307</v>
      </c>
      <c r="R387" t="s">
        <v>8312</v>
      </c>
      <c r="S387" s="17">
        <f t="shared" ref="S387:S450" si="12">(((K387/60)/60)/24)+DATE(1970,1,1)</f>
        <v>41934.584502314814</v>
      </c>
      <c r="T387" s="17">
        <f t="shared" ref="T387:T450" si="13">(((J387/60)/60)/24)+DATE(1970,1,1)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s="11">
        <f>ROUND(E388/D388*100,0)</f>
        <v>100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P388" t="s">
        <v>8267</v>
      </c>
      <c r="Q388" s="13" t="s">
        <v>8307</v>
      </c>
      <c r="R388" t="s">
        <v>8312</v>
      </c>
      <c r="S388" s="17">
        <f t="shared" si="12"/>
        <v>42211.951284722221</v>
      </c>
      <c r="T388" s="17">
        <f t="shared" si="13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s="11">
        <f>ROUND(E389/D389*100,0)</f>
        <v>214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P389" t="s">
        <v>8267</v>
      </c>
      <c r="Q389" s="13" t="s">
        <v>8307</v>
      </c>
      <c r="R389" t="s">
        <v>8312</v>
      </c>
      <c r="S389" s="17">
        <f t="shared" si="12"/>
        <v>42200.67659722222</v>
      </c>
      <c r="T389" s="17">
        <f t="shared" si="13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s="11">
        <f>ROUND(E390/D390*100,0)</f>
        <v>126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P390" t="s">
        <v>8267</v>
      </c>
      <c r="Q390" s="13" t="s">
        <v>8307</v>
      </c>
      <c r="R390" t="s">
        <v>8312</v>
      </c>
      <c r="S390" s="17">
        <f t="shared" si="12"/>
        <v>42549.076157407413</v>
      </c>
      <c r="T390" s="17">
        <f t="shared" si="13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s="11">
        <f>ROUND(E391/D391*100,0)</f>
        <v>182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P391" t="s">
        <v>8267</v>
      </c>
      <c r="Q391" s="13" t="s">
        <v>8307</v>
      </c>
      <c r="R391" t="s">
        <v>8312</v>
      </c>
      <c r="S391" s="17">
        <f t="shared" si="12"/>
        <v>41674.063078703701</v>
      </c>
      <c r="T391" s="17">
        <f t="shared" si="13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s="11">
        <f>ROUND(E392/D392*100,0)</f>
        <v>100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P392" t="s">
        <v>8267</v>
      </c>
      <c r="Q392" s="13" t="s">
        <v>8307</v>
      </c>
      <c r="R392" t="s">
        <v>8312</v>
      </c>
      <c r="S392" s="17">
        <f t="shared" si="12"/>
        <v>42112.036712962959</v>
      </c>
      <c r="T392" s="17">
        <f t="shared" si="13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s="11">
        <f>ROUND(E393/D393*100,0)</f>
        <v>101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P393" t="s">
        <v>8267</v>
      </c>
      <c r="Q393" s="13" t="s">
        <v>8307</v>
      </c>
      <c r="R393" t="s">
        <v>8312</v>
      </c>
      <c r="S393" s="17">
        <f t="shared" si="12"/>
        <v>40865.042256944449</v>
      </c>
      <c r="T393" s="17">
        <f t="shared" si="13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s="11">
        <f>ROUND(E394/D394*100,0)</f>
        <v>101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P394" t="s">
        <v>8267</v>
      </c>
      <c r="Q394" s="13" t="s">
        <v>8307</v>
      </c>
      <c r="R394" t="s">
        <v>8312</v>
      </c>
      <c r="S394" s="17">
        <f t="shared" si="12"/>
        <v>40763.717256944445</v>
      </c>
      <c r="T394" s="17">
        <f t="shared" si="13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s="11">
        <f>ROUND(E395/D395*100,0)</f>
        <v>110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P395" t="s">
        <v>8267</v>
      </c>
      <c r="Q395" s="13" t="s">
        <v>8307</v>
      </c>
      <c r="R395" t="s">
        <v>8312</v>
      </c>
      <c r="S395" s="17">
        <f t="shared" si="12"/>
        <v>41526.708935185183</v>
      </c>
      <c r="T395" s="17">
        <f t="shared" si="13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s="11">
        <f>ROUND(E396/D396*100,0)</f>
        <v>112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P396" t="s">
        <v>8267</v>
      </c>
      <c r="Q396" s="13" t="s">
        <v>8307</v>
      </c>
      <c r="R396" t="s">
        <v>8312</v>
      </c>
      <c r="S396" s="17">
        <f t="shared" si="12"/>
        <v>42417.818078703705</v>
      </c>
      <c r="T396" s="17">
        <f t="shared" si="13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s="11">
        <f>ROUND(E397/D397*100,0)</f>
        <v>108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P397" t="s">
        <v>8267</v>
      </c>
      <c r="Q397" s="13" t="s">
        <v>8307</v>
      </c>
      <c r="R397" t="s">
        <v>8312</v>
      </c>
      <c r="S397" s="17">
        <f t="shared" si="12"/>
        <v>40990.909259259257</v>
      </c>
      <c r="T397" s="17">
        <f t="shared" si="13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s="11">
        <f>ROUND(E398/D398*100,0)</f>
        <v>107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P398" t="s">
        <v>8267</v>
      </c>
      <c r="Q398" s="13" t="s">
        <v>8307</v>
      </c>
      <c r="R398" t="s">
        <v>8312</v>
      </c>
      <c r="S398" s="17">
        <f t="shared" si="12"/>
        <v>41082.564884259256</v>
      </c>
      <c r="T398" s="17">
        <f t="shared" si="13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s="11">
        <f>ROUND(E399/D399*100,0)</f>
        <v>104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P399" t="s">
        <v>8267</v>
      </c>
      <c r="Q399" s="13" t="s">
        <v>8307</v>
      </c>
      <c r="R399" t="s">
        <v>8312</v>
      </c>
      <c r="S399" s="17">
        <f t="shared" si="12"/>
        <v>40379.776435185187</v>
      </c>
      <c r="T399" s="17">
        <f t="shared" si="13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s="11">
        <f>ROUND(E400/D400*100,0)</f>
        <v>125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P400" t="s">
        <v>8267</v>
      </c>
      <c r="Q400" s="13" t="s">
        <v>8307</v>
      </c>
      <c r="R400" t="s">
        <v>8312</v>
      </c>
      <c r="S400" s="17">
        <f t="shared" si="12"/>
        <v>42078.793124999997</v>
      </c>
      <c r="T400" s="17">
        <f t="shared" si="13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s="11">
        <f>ROUND(E401/D401*100,0)</f>
        <v>107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P401" t="s">
        <v>8267</v>
      </c>
      <c r="Q401" s="13" t="s">
        <v>8307</v>
      </c>
      <c r="R401" t="s">
        <v>8312</v>
      </c>
      <c r="S401" s="17">
        <f t="shared" si="12"/>
        <v>42687.875775462962</v>
      </c>
      <c r="T401" s="17">
        <f t="shared" si="13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s="11">
        <f>ROUND(E402/D402*100,0)</f>
        <v>112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P402" t="s">
        <v>8267</v>
      </c>
      <c r="Q402" s="13" t="s">
        <v>8307</v>
      </c>
      <c r="R402" t="s">
        <v>8312</v>
      </c>
      <c r="S402" s="17">
        <f t="shared" si="12"/>
        <v>41745.635960648149</v>
      </c>
      <c r="T402" s="17">
        <f t="shared" si="13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s="11">
        <f>ROUND(E403/D403*100,0)</f>
        <v>104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P403" t="s">
        <v>8267</v>
      </c>
      <c r="Q403" s="13" t="s">
        <v>8307</v>
      </c>
      <c r="R403" t="s">
        <v>8312</v>
      </c>
      <c r="S403" s="17">
        <f t="shared" si="12"/>
        <v>40732.842245370368</v>
      </c>
      <c r="T403" s="17">
        <f t="shared" si="13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s="11">
        <f>ROUND(E404/D404*100,0)</f>
        <v>142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P404" t="s">
        <v>8267</v>
      </c>
      <c r="Q404" s="13" t="s">
        <v>8307</v>
      </c>
      <c r="R404" t="s">
        <v>8312</v>
      </c>
      <c r="S404" s="17">
        <f t="shared" si="12"/>
        <v>42292.539548611108</v>
      </c>
      <c r="T404" s="17">
        <f t="shared" si="13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s="11">
        <f>ROUND(E405/D405*100,0)</f>
        <v>105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P405" t="s">
        <v>8267</v>
      </c>
      <c r="Q405" s="13" t="s">
        <v>8307</v>
      </c>
      <c r="R405" t="s">
        <v>8312</v>
      </c>
      <c r="S405" s="17">
        <f t="shared" si="12"/>
        <v>40718.310659722221</v>
      </c>
      <c r="T405" s="17">
        <f t="shared" si="13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s="11">
        <f>ROUND(E406/D406*100,0)</f>
        <v>103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P406" t="s">
        <v>8267</v>
      </c>
      <c r="Q406" s="13" t="s">
        <v>8307</v>
      </c>
      <c r="R406" t="s">
        <v>8312</v>
      </c>
      <c r="S406" s="17">
        <f t="shared" si="12"/>
        <v>41646.628032407411</v>
      </c>
      <c r="T406" s="17">
        <f t="shared" si="13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s="11">
        <f>ROUND(E407/D407*100,0)</f>
        <v>108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P407" t="s">
        <v>8267</v>
      </c>
      <c r="Q407" s="13" t="s">
        <v>8307</v>
      </c>
      <c r="R407" t="s">
        <v>8312</v>
      </c>
      <c r="S407" s="17">
        <f t="shared" si="12"/>
        <v>41674.08494212963</v>
      </c>
      <c r="T407" s="17">
        <f t="shared" si="13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s="11">
        <f>ROUND(E408/D408*100,0)</f>
        <v>108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P408" t="s">
        <v>8267</v>
      </c>
      <c r="Q408" s="13" t="s">
        <v>8307</v>
      </c>
      <c r="R408" t="s">
        <v>8312</v>
      </c>
      <c r="S408" s="17">
        <f t="shared" si="12"/>
        <v>40638.162465277775</v>
      </c>
      <c r="T408" s="17">
        <f t="shared" si="13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s="11">
        <f>ROUND(E409/D409*100,0)</f>
        <v>102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P409" t="s">
        <v>8267</v>
      </c>
      <c r="Q409" s="13" t="s">
        <v>8307</v>
      </c>
      <c r="R409" t="s">
        <v>8312</v>
      </c>
      <c r="S409" s="17">
        <f t="shared" si="12"/>
        <v>40806.870949074073</v>
      </c>
      <c r="T409" s="17">
        <f t="shared" si="13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s="11">
        <f>ROUND(E410/D410*100,0)</f>
        <v>101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P410" t="s">
        <v>8267</v>
      </c>
      <c r="Q410" s="13" t="s">
        <v>8307</v>
      </c>
      <c r="R410" t="s">
        <v>8312</v>
      </c>
      <c r="S410" s="17">
        <f t="shared" si="12"/>
        <v>41543.735995370371</v>
      </c>
      <c r="T410" s="17">
        <f t="shared" si="13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s="11">
        <f>ROUND(E411/D411*100,0)</f>
        <v>137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P411" t="s">
        <v>8267</v>
      </c>
      <c r="Q411" s="13" t="s">
        <v>8307</v>
      </c>
      <c r="R411" t="s">
        <v>8312</v>
      </c>
      <c r="S411" s="17">
        <f t="shared" si="12"/>
        <v>42543.862777777773</v>
      </c>
      <c r="T411" s="17">
        <f t="shared" si="13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s="11">
        <f>ROUND(E412/D412*100,0)</f>
        <v>128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P412" t="s">
        <v>8267</v>
      </c>
      <c r="Q412" s="13" t="s">
        <v>8307</v>
      </c>
      <c r="R412" t="s">
        <v>8312</v>
      </c>
      <c r="S412" s="17">
        <f t="shared" si="12"/>
        <v>42113.981446759266</v>
      </c>
      <c r="T412" s="17">
        <f t="shared" si="13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s="11">
        <f>ROUND(E413/D413*100,0)</f>
        <v>101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P413" t="s">
        <v>8267</v>
      </c>
      <c r="Q413" s="13" t="s">
        <v>8307</v>
      </c>
      <c r="R413" t="s">
        <v>8312</v>
      </c>
      <c r="S413" s="17">
        <f t="shared" si="12"/>
        <v>41598.17597222222</v>
      </c>
      <c r="T413" s="17">
        <f t="shared" si="13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s="11">
        <f>ROUND(E414/D414*100,0)</f>
        <v>127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P414" t="s">
        <v>8267</v>
      </c>
      <c r="Q414" s="13" t="s">
        <v>8307</v>
      </c>
      <c r="R414" t="s">
        <v>8312</v>
      </c>
      <c r="S414" s="17">
        <f t="shared" si="12"/>
        <v>41099.742800925924</v>
      </c>
      <c r="T414" s="17">
        <f t="shared" si="13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s="11">
        <f>ROUND(E415/D415*100,0)</f>
        <v>105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P415" t="s">
        <v>8267</v>
      </c>
      <c r="Q415" s="13" t="s">
        <v>8307</v>
      </c>
      <c r="R415" t="s">
        <v>8312</v>
      </c>
      <c r="S415" s="17">
        <f t="shared" si="12"/>
        <v>41079.877442129626</v>
      </c>
      <c r="T415" s="17">
        <f t="shared" si="13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s="11">
        <f>ROUND(E416/D416*100,0)</f>
        <v>103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P416" t="s">
        <v>8267</v>
      </c>
      <c r="Q416" s="13" t="s">
        <v>8307</v>
      </c>
      <c r="R416" t="s">
        <v>8312</v>
      </c>
      <c r="S416" s="17">
        <f t="shared" si="12"/>
        <v>41529.063252314816</v>
      </c>
      <c r="T416" s="17">
        <f t="shared" si="13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s="11">
        <f>ROUND(E417/D417*100,0)</f>
        <v>102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P417" t="s">
        <v>8267</v>
      </c>
      <c r="Q417" s="13" t="s">
        <v>8307</v>
      </c>
      <c r="R417" t="s">
        <v>8312</v>
      </c>
      <c r="S417" s="17">
        <f t="shared" si="12"/>
        <v>41904.851875</v>
      </c>
      <c r="T417" s="17">
        <f t="shared" si="13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s="11">
        <f>ROUND(E418/D418*100,0)</f>
        <v>120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P418" t="s">
        <v>8267</v>
      </c>
      <c r="Q418" s="13" t="s">
        <v>8307</v>
      </c>
      <c r="R418" t="s">
        <v>8312</v>
      </c>
      <c r="S418" s="17">
        <f t="shared" si="12"/>
        <v>41648.396192129629</v>
      </c>
      <c r="T418" s="17">
        <f t="shared" si="13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s="11">
        <f>ROUND(E419/D419*100,0)</f>
        <v>100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P419" t="s">
        <v>8267</v>
      </c>
      <c r="Q419" s="13" t="s">
        <v>8307</v>
      </c>
      <c r="R419" t="s">
        <v>8312</v>
      </c>
      <c r="S419" s="17">
        <f t="shared" si="12"/>
        <v>41360.970601851855</v>
      </c>
      <c r="T419" s="17">
        <f t="shared" si="13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s="11">
        <f>ROUND(E420/D420*100,0)</f>
        <v>101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P420" t="s">
        <v>8267</v>
      </c>
      <c r="Q420" s="13" t="s">
        <v>8307</v>
      </c>
      <c r="R420" t="s">
        <v>8312</v>
      </c>
      <c r="S420" s="17">
        <f t="shared" si="12"/>
        <v>42178.282372685186</v>
      </c>
      <c r="T420" s="17">
        <f t="shared" si="13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s="11">
        <f>ROUND(E421/D421*100,0)</f>
        <v>100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P421" t="s">
        <v>8267</v>
      </c>
      <c r="Q421" s="13" t="s">
        <v>8307</v>
      </c>
      <c r="R421" t="s">
        <v>8312</v>
      </c>
      <c r="S421" s="17">
        <f t="shared" si="12"/>
        <v>41394.842442129629</v>
      </c>
      <c r="T421" s="17">
        <f t="shared" si="13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s="11">
        <f>ROUND(E422/D422*100,0)</f>
        <v>0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P422" t="s">
        <v>8268</v>
      </c>
      <c r="Q422" s="13" t="s">
        <v>8307</v>
      </c>
      <c r="R422" t="s">
        <v>8313</v>
      </c>
      <c r="S422" s="17">
        <f t="shared" si="12"/>
        <v>41682.23646990741</v>
      </c>
      <c r="T422" s="17">
        <f t="shared" si="13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s="11">
        <f>ROUND(E423/D423*100,0)</f>
        <v>2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P423" t="s">
        <v>8268</v>
      </c>
      <c r="Q423" s="13" t="s">
        <v>8307</v>
      </c>
      <c r="R423" t="s">
        <v>8313</v>
      </c>
      <c r="S423" s="17">
        <f t="shared" si="12"/>
        <v>42177.491388888884</v>
      </c>
      <c r="T423" s="17">
        <f t="shared" si="13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s="11">
        <f>ROUND(E424/D424*100,0)</f>
        <v>1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P424" t="s">
        <v>8268</v>
      </c>
      <c r="Q424" s="13" t="s">
        <v>8307</v>
      </c>
      <c r="R424" t="s">
        <v>8313</v>
      </c>
      <c r="S424" s="17">
        <f t="shared" si="12"/>
        <v>41863.260381944441</v>
      </c>
      <c r="T424" s="17">
        <f t="shared" si="13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s="11">
        <f>ROUND(E425/D425*100,0)</f>
        <v>1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P425" t="s">
        <v>8268</v>
      </c>
      <c r="Q425" s="13" t="s">
        <v>8307</v>
      </c>
      <c r="R425" t="s">
        <v>8313</v>
      </c>
      <c r="S425" s="17">
        <f t="shared" si="12"/>
        <v>41400.92627314815</v>
      </c>
      <c r="T425" s="17">
        <f t="shared" si="13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s="11">
        <f>ROUND(E426/D426*100,0)</f>
        <v>7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P426" t="s">
        <v>8268</v>
      </c>
      <c r="Q426" s="13" t="s">
        <v>8307</v>
      </c>
      <c r="R426" t="s">
        <v>8313</v>
      </c>
      <c r="S426" s="17">
        <f t="shared" si="12"/>
        <v>40934.376145833332</v>
      </c>
      <c r="T426" s="17">
        <f t="shared" si="13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s="11">
        <f>ROUND(E427/D427*100,0)</f>
        <v>0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P427" t="s">
        <v>8268</v>
      </c>
      <c r="Q427" s="13" t="s">
        <v>8307</v>
      </c>
      <c r="R427" t="s">
        <v>8313</v>
      </c>
      <c r="S427" s="17">
        <f t="shared" si="12"/>
        <v>42275.861157407402</v>
      </c>
      <c r="T427" s="17">
        <f t="shared" si="13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s="11">
        <f>ROUND(E428/D428*100,0)</f>
        <v>1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P428" t="s">
        <v>8268</v>
      </c>
      <c r="Q428" s="13" t="s">
        <v>8307</v>
      </c>
      <c r="R428" t="s">
        <v>8313</v>
      </c>
      <c r="S428" s="17">
        <f t="shared" si="12"/>
        <v>42400.711967592593</v>
      </c>
      <c r="T428" s="17">
        <f t="shared" si="13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s="11">
        <f>ROUND(E429/D429*100,0)</f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P429" t="s">
        <v>8268</v>
      </c>
      <c r="Q429" s="13" t="s">
        <v>8307</v>
      </c>
      <c r="R429" t="s">
        <v>8313</v>
      </c>
      <c r="S429" s="17">
        <f t="shared" si="12"/>
        <v>42285.909027777772</v>
      </c>
      <c r="T429" s="17">
        <f t="shared" si="13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s="11">
        <f>ROUND(E430/D430*100,0)</f>
        <v>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P430" t="s">
        <v>8268</v>
      </c>
      <c r="Q430" s="13" t="s">
        <v>8307</v>
      </c>
      <c r="R430" t="s">
        <v>8313</v>
      </c>
      <c r="S430" s="17">
        <f t="shared" si="12"/>
        <v>41778.766724537039</v>
      </c>
      <c r="T430" s="17">
        <f t="shared" si="13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s="11">
        <f>ROUND(E431/D431*100,0)</f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P431" t="s">
        <v>8268</v>
      </c>
      <c r="Q431" s="13" t="s">
        <v>8307</v>
      </c>
      <c r="R431" t="s">
        <v>8313</v>
      </c>
      <c r="S431" s="17">
        <f t="shared" si="12"/>
        <v>40070.901412037041</v>
      </c>
      <c r="T431" s="17">
        <f t="shared" si="13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s="11">
        <f>ROUND(E432/D432*100,0)</f>
        <v>2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P432" t="s">
        <v>8268</v>
      </c>
      <c r="Q432" s="13" t="s">
        <v>8307</v>
      </c>
      <c r="R432" t="s">
        <v>8313</v>
      </c>
      <c r="S432" s="17">
        <f t="shared" si="12"/>
        <v>41513.107256944444</v>
      </c>
      <c r="T432" s="17">
        <f t="shared" si="13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s="11">
        <f>ROUND(E433/D433*100,0)</f>
        <v>14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P433" t="s">
        <v>8268</v>
      </c>
      <c r="Q433" s="13" t="s">
        <v>8307</v>
      </c>
      <c r="R433" t="s">
        <v>8313</v>
      </c>
      <c r="S433" s="17">
        <f t="shared" si="12"/>
        <v>42526.871331018512</v>
      </c>
      <c r="T433" s="17">
        <f t="shared" si="13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s="11">
        <f>ROUND(E434/D434*100,0)</f>
        <v>10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P434" t="s">
        <v>8268</v>
      </c>
      <c r="Q434" s="13" t="s">
        <v>8307</v>
      </c>
      <c r="R434" t="s">
        <v>8313</v>
      </c>
      <c r="S434" s="17">
        <f t="shared" si="12"/>
        <v>42238.726631944446</v>
      </c>
      <c r="T434" s="17">
        <f t="shared" si="13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s="11">
        <f>ROUND(E435/D435*100,0)</f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P435" t="s">
        <v>8268</v>
      </c>
      <c r="Q435" s="13" t="s">
        <v>8307</v>
      </c>
      <c r="R435" t="s">
        <v>8313</v>
      </c>
      <c r="S435" s="17">
        <f t="shared" si="12"/>
        <v>42228.629884259266</v>
      </c>
      <c r="T435" s="17">
        <f t="shared" si="13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s="11">
        <f>ROUND(E436/D436*100,0)</f>
        <v>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P436" t="s">
        <v>8268</v>
      </c>
      <c r="Q436" s="13" t="s">
        <v>8307</v>
      </c>
      <c r="R436" t="s">
        <v>8313</v>
      </c>
      <c r="S436" s="17">
        <f t="shared" si="12"/>
        <v>41576.834513888891</v>
      </c>
      <c r="T436" s="17">
        <f t="shared" si="13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s="11">
        <f>ROUND(E437/D437*100,0)</f>
        <v>0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P437" t="s">
        <v>8268</v>
      </c>
      <c r="Q437" s="13" t="s">
        <v>8307</v>
      </c>
      <c r="R437" t="s">
        <v>8313</v>
      </c>
      <c r="S437" s="17">
        <f t="shared" si="12"/>
        <v>41500.747453703705</v>
      </c>
      <c r="T437" s="17">
        <f t="shared" si="13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s="11">
        <f>ROUND(E438/D438*100,0)</f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P438" t="s">
        <v>8268</v>
      </c>
      <c r="Q438" s="13" t="s">
        <v>8307</v>
      </c>
      <c r="R438" t="s">
        <v>8313</v>
      </c>
      <c r="S438" s="17">
        <f t="shared" si="12"/>
        <v>41456.36241898148</v>
      </c>
      <c r="T438" s="17">
        <f t="shared" si="13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s="11">
        <f>ROUND(E439/D439*100,0)</f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P439" t="s">
        <v>8268</v>
      </c>
      <c r="Q439" s="13" t="s">
        <v>8307</v>
      </c>
      <c r="R439" t="s">
        <v>8313</v>
      </c>
      <c r="S439" s="17">
        <f t="shared" si="12"/>
        <v>42591.31858796296</v>
      </c>
      <c r="T439" s="17">
        <f t="shared" si="13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s="11">
        <f>ROUND(E440/D440*100,0)</f>
        <v>9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P440" t="s">
        <v>8268</v>
      </c>
      <c r="Q440" s="13" t="s">
        <v>8307</v>
      </c>
      <c r="R440" t="s">
        <v>8313</v>
      </c>
      <c r="S440" s="17">
        <f t="shared" si="12"/>
        <v>42296.261087962965</v>
      </c>
      <c r="T440" s="17">
        <f t="shared" si="13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s="11">
        <f>ROUND(E441/D441*100,0)</f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P441" t="s">
        <v>8268</v>
      </c>
      <c r="Q441" s="13" t="s">
        <v>8307</v>
      </c>
      <c r="R441" t="s">
        <v>8313</v>
      </c>
      <c r="S441" s="17">
        <f t="shared" si="12"/>
        <v>41919.761782407404</v>
      </c>
      <c r="T441" s="17">
        <f t="shared" si="13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s="11">
        <f>ROUND(E442/D442*100,0)</f>
        <v>0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P442" t="s">
        <v>8268</v>
      </c>
      <c r="Q442" s="13" t="s">
        <v>8307</v>
      </c>
      <c r="R442" t="s">
        <v>8313</v>
      </c>
      <c r="S442" s="17">
        <f t="shared" si="12"/>
        <v>42423.985567129625</v>
      </c>
      <c r="T442" s="17">
        <f t="shared" si="13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s="11">
        <f>ROUND(E443/D443*100,0)</f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P443" t="s">
        <v>8268</v>
      </c>
      <c r="Q443" s="13" t="s">
        <v>8307</v>
      </c>
      <c r="R443" t="s">
        <v>8313</v>
      </c>
      <c r="S443" s="17">
        <f t="shared" si="12"/>
        <v>41550.793935185182</v>
      </c>
      <c r="T443" s="17">
        <f t="shared" si="13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s="11">
        <f>ROUND(E444/D444*100,0)</f>
        <v>39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P444" t="s">
        <v>8268</v>
      </c>
      <c r="Q444" s="13" t="s">
        <v>8307</v>
      </c>
      <c r="R444" t="s">
        <v>8313</v>
      </c>
      <c r="S444" s="17">
        <f t="shared" si="12"/>
        <v>42024.888692129629</v>
      </c>
      <c r="T444" s="17">
        <f t="shared" si="13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s="11">
        <f>ROUND(E445/D445*100,0)</f>
        <v>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P445" t="s">
        <v>8268</v>
      </c>
      <c r="Q445" s="13" t="s">
        <v>8307</v>
      </c>
      <c r="R445" t="s">
        <v>8313</v>
      </c>
      <c r="S445" s="17">
        <f t="shared" si="12"/>
        <v>41650.015057870369</v>
      </c>
      <c r="T445" s="17">
        <f t="shared" si="13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s="11">
        <f>ROUND(E446/D446*100,0)</f>
        <v>5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P446" t="s">
        <v>8268</v>
      </c>
      <c r="Q446" s="13" t="s">
        <v>8307</v>
      </c>
      <c r="R446" t="s">
        <v>8313</v>
      </c>
      <c r="S446" s="17">
        <f t="shared" si="12"/>
        <v>40894.906956018516</v>
      </c>
      <c r="T446" s="17">
        <f t="shared" si="13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s="11">
        <f>ROUND(E447/D447*100,0)</f>
        <v>0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P447" t="s">
        <v>8268</v>
      </c>
      <c r="Q447" s="13" t="s">
        <v>8307</v>
      </c>
      <c r="R447" t="s">
        <v>8313</v>
      </c>
      <c r="S447" s="17">
        <f t="shared" si="12"/>
        <v>42130.335358796292</v>
      </c>
      <c r="T447" s="17">
        <f t="shared" si="13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s="11">
        <f>ROUND(E448/D448*100,0)</f>
        <v>7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P448" t="s">
        <v>8268</v>
      </c>
      <c r="Q448" s="13" t="s">
        <v>8307</v>
      </c>
      <c r="R448" t="s">
        <v>8313</v>
      </c>
      <c r="S448" s="17">
        <f t="shared" si="12"/>
        <v>42037.083564814813</v>
      </c>
      <c r="T448" s="17">
        <f t="shared" si="13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s="11">
        <f>ROUND(E449/D449*100,0)</f>
        <v>0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P449" t="s">
        <v>8268</v>
      </c>
      <c r="Q449" s="13" t="s">
        <v>8307</v>
      </c>
      <c r="R449" t="s">
        <v>8313</v>
      </c>
      <c r="S449" s="17">
        <f t="shared" si="12"/>
        <v>41331.555127314816</v>
      </c>
      <c r="T449" s="17">
        <f t="shared" si="13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s="11">
        <f>ROUND(E450/D450*100,0)</f>
        <v>3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P450" t="s">
        <v>8268</v>
      </c>
      <c r="Q450" s="13" t="s">
        <v>8307</v>
      </c>
      <c r="R450" t="s">
        <v>8313</v>
      </c>
      <c r="S450" s="17">
        <f t="shared" si="12"/>
        <v>41753.758043981477</v>
      </c>
      <c r="T450" s="17">
        <f t="shared" si="13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s="11">
        <f>ROUND(E451/D451*100,0)</f>
        <v>2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P451" t="s">
        <v>8268</v>
      </c>
      <c r="Q451" s="13" t="s">
        <v>8307</v>
      </c>
      <c r="R451" t="s">
        <v>8313</v>
      </c>
      <c r="S451" s="17">
        <f t="shared" ref="S451:S514" si="14">(((K451/60)/60)/24)+DATE(1970,1,1)</f>
        <v>41534.568113425928</v>
      </c>
      <c r="T451" s="17">
        <f t="shared" ref="T451:T514" si="15">(((J451/60)/60)/24)+DATE(1970,1,1)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s="11">
        <f>ROUND(E452/D452*100,0)</f>
        <v>1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P452" t="s">
        <v>8268</v>
      </c>
      <c r="Q452" s="13" t="s">
        <v>8307</v>
      </c>
      <c r="R452" t="s">
        <v>8313</v>
      </c>
      <c r="S452" s="17">
        <f t="shared" si="14"/>
        <v>41654.946759259255</v>
      </c>
      <c r="T452" s="17">
        <f t="shared" si="15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s="11">
        <f>ROUND(E453/D453*100,0)</f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P453" t="s">
        <v>8268</v>
      </c>
      <c r="Q453" s="13" t="s">
        <v>8307</v>
      </c>
      <c r="R453" t="s">
        <v>8313</v>
      </c>
      <c r="S453" s="17">
        <f t="shared" si="14"/>
        <v>41634.715173611112</v>
      </c>
      <c r="T453" s="17">
        <f t="shared" si="15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s="11">
        <f>ROUND(E454/D454*100,0)</f>
        <v>64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P454" t="s">
        <v>8268</v>
      </c>
      <c r="Q454" s="13" t="s">
        <v>8307</v>
      </c>
      <c r="R454" t="s">
        <v>8313</v>
      </c>
      <c r="S454" s="17">
        <f t="shared" si="14"/>
        <v>42107.703877314809</v>
      </c>
      <c r="T454" s="17">
        <f t="shared" si="15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s="11">
        <f>ROUND(E455/D455*100,0)</f>
        <v>0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P455" t="s">
        <v>8268</v>
      </c>
      <c r="Q455" s="13" t="s">
        <v>8307</v>
      </c>
      <c r="R455" t="s">
        <v>8313</v>
      </c>
      <c r="S455" s="17">
        <f t="shared" si="14"/>
        <v>42038.824988425928</v>
      </c>
      <c r="T455" s="17">
        <f t="shared" si="15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s="11">
        <f>ROUND(E456/D456*100,0)</f>
        <v>1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P456" t="s">
        <v>8268</v>
      </c>
      <c r="Q456" s="13" t="s">
        <v>8307</v>
      </c>
      <c r="R456" t="s">
        <v>8313</v>
      </c>
      <c r="S456" s="17">
        <f t="shared" si="14"/>
        <v>41938.717256944445</v>
      </c>
      <c r="T456" s="17">
        <f t="shared" si="15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s="11">
        <f>ROUND(E457/D457*100,0)</f>
        <v>0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P457" t="s">
        <v>8268</v>
      </c>
      <c r="Q457" s="13" t="s">
        <v>8307</v>
      </c>
      <c r="R457" t="s">
        <v>8313</v>
      </c>
      <c r="S457" s="17">
        <f t="shared" si="14"/>
        <v>40971.002569444441</v>
      </c>
      <c r="T457" s="17">
        <f t="shared" si="15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s="11">
        <f>ROUND(E458/D458*100,0)</f>
        <v>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P458" t="s">
        <v>8268</v>
      </c>
      <c r="Q458" s="13" t="s">
        <v>8307</v>
      </c>
      <c r="R458" t="s">
        <v>8313</v>
      </c>
      <c r="S458" s="17">
        <f t="shared" si="14"/>
        <v>41547.694456018515</v>
      </c>
      <c r="T458" s="17">
        <f t="shared" si="15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s="11">
        <f>ROUND(E459/D459*100,0)</f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P459" t="s">
        <v>8268</v>
      </c>
      <c r="Q459" s="13" t="s">
        <v>8307</v>
      </c>
      <c r="R459" t="s">
        <v>8313</v>
      </c>
      <c r="S459" s="17">
        <f t="shared" si="14"/>
        <v>41837.767500000002</v>
      </c>
      <c r="T459" s="17">
        <f t="shared" si="15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s="11">
        <f>ROUND(E460/D460*100,0)</f>
        <v>8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P460" t="s">
        <v>8268</v>
      </c>
      <c r="Q460" s="13" t="s">
        <v>8307</v>
      </c>
      <c r="R460" t="s">
        <v>8313</v>
      </c>
      <c r="S460" s="17">
        <f t="shared" si="14"/>
        <v>41378.69976851852</v>
      </c>
      <c r="T460" s="17">
        <f t="shared" si="15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s="11">
        <f>ROUND(E461/D461*100,0)</f>
        <v>0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P461" t="s">
        <v>8268</v>
      </c>
      <c r="Q461" s="13" t="s">
        <v>8307</v>
      </c>
      <c r="R461" t="s">
        <v>8313</v>
      </c>
      <c r="S461" s="17">
        <f t="shared" si="14"/>
        <v>40800.6403587963</v>
      </c>
      <c r="T461" s="17">
        <f t="shared" si="15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s="11">
        <f>ROUND(E462/D462*100,0)</f>
        <v>0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P462" t="s">
        <v>8268</v>
      </c>
      <c r="Q462" s="13" t="s">
        <v>8307</v>
      </c>
      <c r="R462" t="s">
        <v>8313</v>
      </c>
      <c r="S462" s="17">
        <f t="shared" si="14"/>
        <v>41759.542534722219</v>
      </c>
      <c r="T462" s="17">
        <f t="shared" si="15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s="11">
        <f>ROUND(E463/D463*100,0)</f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P463" t="s">
        <v>8268</v>
      </c>
      <c r="Q463" s="13" t="s">
        <v>8307</v>
      </c>
      <c r="R463" t="s">
        <v>8313</v>
      </c>
      <c r="S463" s="17">
        <f t="shared" si="14"/>
        <v>41407.84684027778</v>
      </c>
      <c r="T463" s="17">
        <f t="shared" si="15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s="11">
        <f>ROUND(E464/D464*100,0)</f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P464" t="s">
        <v>8268</v>
      </c>
      <c r="Q464" s="13" t="s">
        <v>8307</v>
      </c>
      <c r="R464" t="s">
        <v>8313</v>
      </c>
      <c r="S464" s="17">
        <f t="shared" si="14"/>
        <v>40705.126631944448</v>
      </c>
      <c r="T464" s="17">
        <f t="shared" si="15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s="11">
        <f>ROUND(E465/D465*100,0)</f>
        <v>2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P465" t="s">
        <v>8268</v>
      </c>
      <c r="Q465" s="13" t="s">
        <v>8307</v>
      </c>
      <c r="R465" t="s">
        <v>8313</v>
      </c>
      <c r="S465" s="17">
        <f t="shared" si="14"/>
        <v>40750.710104166668</v>
      </c>
      <c r="T465" s="17">
        <f t="shared" si="15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s="11">
        <f>ROUND(E466/D466*100,0)</f>
        <v>0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P466" t="s">
        <v>8268</v>
      </c>
      <c r="Q466" s="13" t="s">
        <v>8307</v>
      </c>
      <c r="R466" t="s">
        <v>8313</v>
      </c>
      <c r="S466" s="17">
        <f t="shared" si="14"/>
        <v>42488.848784722228</v>
      </c>
      <c r="T466" s="17">
        <f t="shared" si="15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s="11">
        <f>ROUND(E467/D467*100,0)</f>
        <v>27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P467" t="s">
        <v>8268</v>
      </c>
      <c r="Q467" s="13" t="s">
        <v>8307</v>
      </c>
      <c r="R467" t="s">
        <v>8313</v>
      </c>
      <c r="S467" s="17">
        <f t="shared" si="14"/>
        <v>41801.120069444441</v>
      </c>
      <c r="T467" s="17">
        <f t="shared" si="15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s="11">
        <f>ROUND(E468/D468*100,0)</f>
        <v>1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P468" t="s">
        <v>8268</v>
      </c>
      <c r="Q468" s="13" t="s">
        <v>8307</v>
      </c>
      <c r="R468" t="s">
        <v>8313</v>
      </c>
      <c r="S468" s="17">
        <f t="shared" si="14"/>
        <v>41129.942870370374</v>
      </c>
      <c r="T468" s="17">
        <f t="shared" si="15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s="11">
        <f>ROUND(E469/D469*100,0)</f>
        <v>22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P469" t="s">
        <v>8268</v>
      </c>
      <c r="Q469" s="13" t="s">
        <v>8307</v>
      </c>
      <c r="R469" t="s">
        <v>8313</v>
      </c>
      <c r="S469" s="17">
        <f t="shared" si="14"/>
        <v>41135.679791666669</v>
      </c>
      <c r="T469" s="17">
        <f t="shared" si="15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s="11">
        <f>ROUND(E470/D470*100,0)</f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P470" t="s">
        <v>8268</v>
      </c>
      <c r="Q470" s="13" t="s">
        <v>8307</v>
      </c>
      <c r="R470" t="s">
        <v>8313</v>
      </c>
      <c r="S470" s="17">
        <f t="shared" si="14"/>
        <v>41041.167627314811</v>
      </c>
      <c r="T470" s="17">
        <f t="shared" si="15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s="11">
        <f>ROUND(E471/D471*100,0)</f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P471" t="s">
        <v>8268</v>
      </c>
      <c r="Q471" s="13" t="s">
        <v>8307</v>
      </c>
      <c r="R471" t="s">
        <v>8313</v>
      </c>
      <c r="S471" s="17">
        <f t="shared" si="14"/>
        <v>41827.989861111113</v>
      </c>
      <c r="T471" s="17">
        <f t="shared" si="15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s="11">
        <f>ROUND(E472/D472*100,0)</f>
        <v>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P472" t="s">
        <v>8268</v>
      </c>
      <c r="Q472" s="13" t="s">
        <v>8307</v>
      </c>
      <c r="R472" t="s">
        <v>8313</v>
      </c>
      <c r="S472" s="17">
        <f t="shared" si="14"/>
        <v>41605.167696759258</v>
      </c>
      <c r="T472" s="17">
        <f t="shared" si="15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s="11">
        <f>ROUND(E473/D473*100,0)</f>
        <v>12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P473" t="s">
        <v>8268</v>
      </c>
      <c r="Q473" s="13" t="s">
        <v>8307</v>
      </c>
      <c r="R473" t="s">
        <v>8313</v>
      </c>
      <c r="S473" s="17">
        <f t="shared" si="14"/>
        <v>41703.721979166665</v>
      </c>
      <c r="T473" s="17">
        <f t="shared" si="15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s="11">
        <f>ROUND(E474/D474*100,0)</f>
        <v>18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P474" t="s">
        <v>8268</v>
      </c>
      <c r="Q474" s="13" t="s">
        <v>8307</v>
      </c>
      <c r="R474" t="s">
        <v>8313</v>
      </c>
      <c r="S474" s="17">
        <f t="shared" si="14"/>
        <v>41844.922662037039</v>
      </c>
      <c r="T474" s="17">
        <f t="shared" si="15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s="11">
        <f>ROUND(E475/D475*100,0)</f>
        <v>3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P475" t="s">
        <v>8268</v>
      </c>
      <c r="Q475" s="13" t="s">
        <v>8307</v>
      </c>
      <c r="R475" t="s">
        <v>8313</v>
      </c>
      <c r="S475" s="17">
        <f t="shared" si="14"/>
        <v>41869.698136574072</v>
      </c>
      <c r="T475" s="17">
        <f t="shared" si="15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s="11">
        <f>ROUND(E476/D476*100,0)</f>
        <v>0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P476" t="s">
        <v>8268</v>
      </c>
      <c r="Q476" s="13" t="s">
        <v>8307</v>
      </c>
      <c r="R476" t="s">
        <v>8313</v>
      </c>
      <c r="S476" s="17">
        <f t="shared" si="14"/>
        <v>42753.329039351855</v>
      </c>
      <c r="T476" s="17">
        <f t="shared" si="15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s="11">
        <f>ROUND(E477/D477*100,0)</f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P477" t="s">
        <v>8268</v>
      </c>
      <c r="Q477" s="13" t="s">
        <v>8307</v>
      </c>
      <c r="R477" t="s">
        <v>8313</v>
      </c>
      <c r="S477" s="17">
        <f t="shared" si="14"/>
        <v>42100.086145833338</v>
      </c>
      <c r="T477" s="17">
        <f t="shared" si="15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s="11">
        <f>ROUND(E478/D478*100,0)</f>
        <v>2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P478" t="s">
        <v>8268</v>
      </c>
      <c r="Q478" s="13" t="s">
        <v>8307</v>
      </c>
      <c r="R478" t="s">
        <v>8313</v>
      </c>
      <c r="S478" s="17">
        <f t="shared" si="14"/>
        <v>41757.975011574075</v>
      </c>
      <c r="T478" s="17">
        <f t="shared" si="15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s="11">
        <f>ROUND(E479/D479*100,0)</f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P479" t="s">
        <v>8268</v>
      </c>
      <c r="Q479" s="13" t="s">
        <v>8307</v>
      </c>
      <c r="R479" t="s">
        <v>8313</v>
      </c>
      <c r="S479" s="17">
        <f t="shared" si="14"/>
        <v>40987.83488425926</v>
      </c>
      <c r="T479" s="17">
        <f t="shared" si="15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s="11">
        <f>ROUND(E480/D480*100,0)</f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P480" t="s">
        <v>8268</v>
      </c>
      <c r="Q480" s="13" t="s">
        <v>8307</v>
      </c>
      <c r="R480" t="s">
        <v>8313</v>
      </c>
      <c r="S480" s="17">
        <f t="shared" si="14"/>
        <v>42065.910983796297</v>
      </c>
      <c r="T480" s="17">
        <f t="shared" si="15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s="11">
        <f>ROUND(E481/D481*100,0)</f>
        <v>33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P481" t="s">
        <v>8268</v>
      </c>
      <c r="Q481" s="13" t="s">
        <v>8307</v>
      </c>
      <c r="R481" t="s">
        <v>8313</v>
      </c>
      <c r="S481" s="17">
        <f t="shared" si="14"/>
        <v>41904.407812500001</v>
      </c>
      <c r="T481" s="17">
        <f t="shared" si="15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s="11">
        <f>ROUND(E482/D482*100,0)</f>
        <v>19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P482" t="s">
        <v>8268</v>
      </c>
      <c r="Q482" s="13" t="s">
        <v>8307</v>
      </c>
      <c r="R482" t="s">
        <v>8313</v>
      </c>
      <c r="S482" s="17">
        <f t="shared" si="14"/>
        <v>41465.500173611108</v>
      </c>
      <c r="T482" s="17">
        <f t="shared" si="15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s="11">
        <f>ROUND(E483/D483*100,0)</f>
        <v>6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P483" t="s">
        <v>8268</v>
      </c>
      <c r="Q483" s="13" t="s">
        <v>8307</v>
      </c>
      <c r="R483" t="s">
        <v>8313</v>
      </c>
      <c r="S483" s="17">
        <f t="shared" si="14"/>
        <v>41162.672326388885</v>
      </c>
      <c r="T483" s="17">
        <f t="shared" si="15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s="11">
        <f>ROUND(E484/D484*100,0)</f>
        <v>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P484" t="s">
        <v>8268</v>
      </c>
      <c r="Q484" s="13" t="s">
        <v>8307</v>
      </c>
      <c r="R484" t="s">
        <v>8313</v>
      </c>
      <c r="S484" s="17">
        <f t="shared" si="14"/>
        <v>42447.896875000006</v>
      </c>
      <c r="T484" s="17">
        <f t="shared" si="15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s="11">
        <f>ROUND(E485/D485*100,0)</f>
        <v>50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P485" t="s">
        <v>8268</v>
      </c>
      <c r="Q485" s="13" t="s">
        <v>8307</v>
      </c>
      <c r="R485" t="s">
        <v>8313</v>
      </c>
      <c r="S485" s="17">
        <f t="shared" si="14"/>
        <v>41243.197592592594</v>
      </c>
      <c r="T485" s="17">
        <f t="shared" si="15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s="11">
        <f>ROUND(E486/D486*100,0)</f>
        <v>0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P486" t="s">
        <v>8268</v>
      </c>
      <c r="Q486" s="13" t="s">
        <v>8307</v>
      </c>
      <c r="R486" t="s">
        <v>8313</v>
      </c>
      <c r="S486" s="17">
        <f t="shared" si="14"/>
        <v>42272.93949074074</v>
      </c>
      <c r="T486" s="17">
        <f t="shared" si="15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s="11">
        <f>ROUND(E487/D487*100,0)</f>
        <v>22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P487" t="s">
        <v>8268</v>
      </c>
      <c r="Q487" s="13" t="s">
        <v>8307</v>
      </c>
      <c r="R487" t="s">
        <v>8313</v>
      </c>
      <c r="S487" s="17">
        <f t="shared" si="14"/>
        <v>41381.50577546296</v>
      </c>
      <c r="T487" s="17">
        <f t="shared" si="15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s="11">
        <f>ROUND(E488/D488*100,0)</f>
        <v>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P488" t="s">
        <v>8268</v>
      </c>
      <c r="Q488" s="13" t="s">
        <v>8307</v>
      </c>
      <c r="R488" t="s">
        <v>8313</v>
      </c>
      <c r="S488" s="17">
        <f t="shared" si="14"/>
        <v>41761.94258101852</v>
      </c>
      <c r="T488" s="17">
        <f t="shared" si="15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s="11">
        <f>ROUND(E489/D489*100,0)</f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P489" t="s">
        <v>8268</v>
      </c>
      <c r="Q489" s="13" t="s">
        <v>8307</v>
      </c>
      <c r="R489" t="s">
        <v>8313</v>
      </c>
      <c r="S489" s="17">
        <f t="shared" si="14"/>
        <v>42669.594837962963</v>
      </c>
      <c r="T489" s="17">
        <f t="shared" si="15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s="11">
        <f>ROUND(E490/D490*100,0)</f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P490" t="s">
        <v>8268</v>
      </c>
      <c r="Q490" s="13" t="s">
        <v>8307</v>
      </c>
      <c r="R490" t="s">
        <v>8313</v>
      </c>
      <c r="S490" s="17">
        <f t="shared" si="14"/>
        <v>42714.054398148146</v>
      </c>
      <c r="T490" s="17">
        <f t="shared" si="15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s="11">
        <f>ROUND(E491/D491*100,0)</f>
        <v>0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P491" t="s">
        <v>8268</v>
      </c>
      <c r="Q491" s="13" t="s">
        <v>8307</v>
      </c>
      <c r="R491" t="s">
        <v>8313</v>
      </c>
      <c r="S491" s="17">
        <f t="shared" si="14"/>
        <v>40882.481666666667</v>
      </c>
      <c r="T491" s="17">
        <f t="shared" si="15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s="11">
        <f>ROUND(E492/D492*100,0)</f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P492" t="s">
        <v>8268</v>
      </c>
      <c r="Q492" s="13" t="s">
        <v>8307</v>
      </c>
      <c r="R492" t="s">
        <v>8313</v>
      </c>
      <c r="S492" s="17">
        <f t="shared" si="14"/>
        <v>41113.968576388892</v>
      </c>
      <c r="T492" s="17">
        <f t="shared" si="15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s="11">
        <f>ROUND(E493/D493*100,0)</f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P493" t="s">
        <v>8268</v>
      </c>
      <c r="Q493" s="13" t="s">
        <v>8307</v>
      </c>
      <c r="R493" t="s">
        <v>8313</v>
      </c>
      <c r="S493" s="17">
        <f t="shared" si="14"/>
        <v>42366.982627314821</v>
      </c>
      <c r="T493" s="17">
        <f t="shared" si="15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s="11">
        <f>ROUND(E494/D494*100,0)</f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P494" t="s">
        <v>8268</v>
      </c>
      <c r="Q494" s="13" t="s">
        <v>8307</v>
      </c>
      <c r="R494" t="s">
        <v>8313</v>
      </c>
      <c r="S494" s="17">
        <f t="shared" si="14"/>
        <v>42596.03506944445</v>
      </c>
      <c r="T494" s="17">
        <f t="shared" si="15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s="11">
        <f>ROUND(E495/D495*100,0)</f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P495" t="s">
        <v>8268</v>
      </c>
      <c r="Q495" s="13" t="s">
        <v>8307</v>
      </c>
      <c r="R495" t="s">
        <v>8313</v>
      </c>
      <c r="S495" s="17">
        <f t="shared" si="14"/>
        <v>42114.726134259254</v>
      </c>
      <c r="T495" s="17">
        <f t="shared" si="15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s="11">
        <f>ROUND(E496/D496*100,0)</f>
        <v>0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P496" t="s">
        <v>8268</v>
      </c>
      <c r="Q496" s="13" t="s">
        <v>8307</v>
      </c>
      <c r="R496" t="s">
        <v>8313</v>
      </c>
      <c r="S496" s="17">
        <f t="shared" si="14"/>
        <v>41799.830613425926</v>
      </c>
      <c r="T496" s="17">
        <f t="shared" si="15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s="11">
        <f>ROUND(E497/D497*100,0)</f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P497" t="s">
        <v>8268</v>
      </c>
      <c r="Q497" s="13" t="s">
        <v>8307</v>
      </c>
      <c r="R497" t="s">
        <v>8313</v>
      </c>
      <c r="S497" s="17">
        <f t="shared" si="14"/>
        <v>42171.827604166669</v>
      </c>
      <c r="T497" s="17">
        <f t="shared" si="15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s="11">
        <f>ROUND(E498/D498*100,0)</f>
        <v>0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P498" t="s">
        <v>8268</v>
      </c>
      <c r="Q498" s="13" t="s">
        <v>8307</v>
      </c>
      <c r="R498" t="s">
        <v>8313</v>
      </c>
      <c r="S498" s="17">
        <f t="shared" si="14"/>
        <v>41620.93141203704</v>
      </c>
      <c r="T498" s="17">
        <f t="shared" si="15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s="11">
        <f>ROUND(E499/D499*100,0)</f>
        <v>1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P499" t="s">
        <v>8268</v>
      </c>
      <c r="Q499" s="13" t="s">
        <v>8307</v>
      </c>
      <c r="R499" t="s">
        <v>8313</v>
      </c>
      <c r="S499" s="17">
        <f t="shared" si="14"/>
        <v>41945.037789351853</v>
      </c>
      <c r="T499" s="17">
        <f t="shared" si="15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s="11">
        <f>ROUND(E500/D500*100,0)</f>
        <v>5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P500" t="s">
        <v>8268</v>
      </c>
      <c r="Q500" s="13" t="s">
        <v>8307</v>
      </c>
      <c r="R500" t="s">
        <v>8313</v>
      </c>
      <c r="S500" s="17">
        <f t="shared" si="14"/>
        <v>40858.762141203704</v>
      </c>
      <c r="T500" s="17">
        <f t="shared" si="15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s="11">
        <f>ROUND(E501/D501*100,0)</f>
        <v>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P501" t="s">
        <v>8268</v>
      </c>
      <c r="Q501" s="13" t="s">
        <v>8307</v>
      </c>
      <c r="R501" t="s">
        <v>8313</v>
      </c>
      <c r="S501" s="17">
        <f t="shared" si="14"/>
        <v>40043.895462962959</v>
      </c>
      <c r="T501" s="17">
        <f t="shared" si="15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s="11">
        <f>ROUND(E502/D502*100,0)</f>
        <v>3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P502" t="s">
        <v>8268</v>
      </c>
      <c r="Q502" s="13" t="s">
        <v>8307</v>
      </c>
      <c r="R502" t="s">
        <v>8313</v>
      </c>
      <c r="S502" s="17">
        <f t="shared" si="14"/>
        <v>40247.886006944449</v>
      </c>
      <c r="T502" s="17">
        <f t="shared" si="15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s="11">
        <f>ROUND(E503/D503*100,0)</f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P503" t="s">
        <v>8268</v>
      </c>
      <c r="Q503" s="13" t="s">
        <v>8307</v>
      </c>
      <c r="R503" t="s">
        <v>8313</v>
      </c>
      <c r="S503" s="17">
        <f t="shared" si="14"/>
        <v>40703.234386574077</v>
      </c>
      <c r="T503" s="17">
        <f t="shared" si="15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s="11">
        <f>ROUND(E504/D504*100,0)</f>
        <v>1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P504" t="s">
        <v>8268</v>
      </c>
      <c r="Q504" s="13" t="s">
        <v>8307</v>
      </c>
      <c r="R504" t="s">
        <v>8313</v>
      </c>
      <c r="S504" s="17">
        <f t="shared" si="14"/>
        <v>40956.553530092591</v>
      </c>
      <c r="T504" s="17">
        <f t="shared" si="15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s="11">
        <f>ROUND(E505/D505*100,0)</f>
        <v>2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P505" t="s">
        <v>8268</v>
      </c>
      <c r="Q505" s="13" t="s">
        <v>8307</v>
      </c>
      <c r="R505" t="s">
        <v>8313</v>
      </c>
      <c r="S505" s="17">
        <f t="shared" si="14"/>
        <v>41991.526655092588</v>
      </c>
      <c r="T505" s="17">
        <f t="shared" si="15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s="11">
        <f>ROUND(E506/D506*100,0)</f>
        <v>1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P506" t="s">
        <v>8268</v>
      </c>
      <c r="Q506" s="13" t="s">
        <v>8307</v>
      </c>
      <c r="R506" t="s">
        <v>8313</v>
      </c>
      <c r="S506" s="17">
        <f t="shared" si="14"/>
        <v>40949.98364583333</v>
      </c>
      <c r="T506" s="17">
        <f t="shared" si="15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s="11">
        <f>ROUND(E507/D507*100,0)</f>
        <v>0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P507" t="s">
        <v>8268</v>
      </c>
      <c r="Q507" s="13" t="s">
        <v>8307</v>
      </c>
      <c r="R507" t="s">
        <v>8313</v>
      </c>
      <c r="S507" s="17">
        <f t="shared" si="14"/>
        <v>42318.098217592589</v>
      </c>
      <c r="T507" s="17">
        <f t="shared" si="15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s="11">
        <f>ROUND(E508/D508*100,0)</f>
        <v>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P508" t="s">
        <v>8268</v>
      </c>
      <c r="Q508" s="13" t="s">
        <v>8307</v>
      </c>
      <c r="R508" t="s">
        <v>8313</v>
      </c>
      <c r="S508" s="17">
        <f t="shared" si="14"/>
        <v>41466.552314814813</v>
      </c>
      <c r="T508" s="17">
        <f t="shared" si="15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s="11">
        <f>ROUND(E509/D509*100,0)</f>
        <v>3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P509" t="s">
        <v>8268</v>
      </c>
      <c r="Q509" s="13" t="s">
        <v>8307</v>
      </c>
      <c r="R509" t="s">
        <v>8313</v>
      </c>
      <c r="S509" s="17">
        <f t="shared" si="14"/>
        <v>41156.958993055552</v>
      </c>
      <c r="T509" s="17">
        <f t="shared" si="15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s="11">
        <f>ROUND(E510/D510*100,0)</f>
        <v>1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P510" t="s">
        <v>8268</v>
      </c>
      <c r="Q510" s="13" t="s">
        <v>8307</v>
      </c>
      <c r="R510" t="s">
        <v>8313</v>
      </c>
      <c r="S510" s="17">
        <f t="shared" si="14"/>
        <v>40995.024317129632</v>
      </c>
      <c r="T510" s="17">
        <f t="shared" si="15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s="11">
        <f>ROUND(E511/D511*100,0)</f>
        <v>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P511" t="s">
        <v>8268</v>
      </c>
      <c r="Q511" s="13" t="s">
        <v>8307</v>
      </c>
      <c r="R511" t="s">
        <v>8313</v>
      </c>
      <c r="S511" s="17">
        <f t="shared" si="14"/>
        <v>42153.631597222222</v>
      </c>
      <c r="T511" s="17">
        <f t="shared" si="15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s="11">
        <f>ROUND(E512/D512*100,0)</f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P512" t="s">
        <v>8268</v>
      </c>
      <c r="Q512" s="13" t="s">
        <v>8307</v>
      </c>
      <c r="R512" t="s">
        <v>8313</v>
      </c>
      <c r="S512" s="17">
        <f t="shared" si="14"/>
        <v>42400.176377314812</v>
      </c>
      <c r="T512" s="17">
        <f t="shared" si="15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s="11">
        <f>ROUND(E513/D513*100,0)</f>
        <v>3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P513" t="s">
        <v>8268</v>
      </c>
      <c r="Q513" s="13" t="s">
        <v>8307</v>
      </c>
      <c r="R513" t="s">
        <v>8313</v>
      </c>
      <c r="S513" s="17">
        <f t="shared" si="14"/>
        <v>41340.303032407406</v>
      </c>
      <c r="T513" s="17">
        <f t="shared" si="15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s="11">
        <f>ROUND(E514/D514*100,0)</f>
        <v>0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P514" t="s">
        <v>8268</v>
      </c>
      <c r="Q514" s="13" t="s">
        <v>8307</v>
      </c>
      <c r="R514" t="s">
        <v>8313</v>
      </c>
      <c r="S514" s="17">
        <f t="shared" si="14"/>
        <v>42649.742210648154</v>
      </c>
      <c r="T514" s="17">
        <f t="shared" si="15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s="11">
        <f>ROUND(E515/D515*100,0)</f>
        <v>14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P515" t="s">
        <v>8268</v>
      </c>
      <c r="Q515" s="13" t="s">
        <v>8307</v>
      </c>
      <c r="R515" t="s">
        <v>8313</v>
      </c>
      <c r="S515" s="17">
        <f t="shared" ref="S515:S578" si="16">(((K515/60)/60)/24)+DATE(1970,1,1)</f>
        <v>42552.653993055559</v>
      </c>
      <c r="T515" s="17">
        <f t="shared" ref="T515:T578" si="17">(((J515/60)/60)/24)+DATE(1970,1,1)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s="11">
        <f>ROUND(E516/D516*100,0)</f>
        <v>3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P516" t="s">
        <v>8268</v>
      </c>
      <c r="Q516" s="13" t="s">
        <v>8307</v>
      </c>
      <c r="R516" t="s">
        <v>8313</v>
      </c>
      <c r="S516" s="17">
        <f t="shared" si="16"/>
        <v>41830.613969907405</v>
      </c>
      <c r="T516" s="17">
        <f t="shared" si="17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s="11">
        <f>ROUND(E517/D517*100,0)</f>
        <v>25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P517" t="s">
        <v>8268</v>
      </c>
      <c r="Q517" s="13" t="s">
        <v>8307</v>
      </c>
      <c r="R517" t="s">
        <v>8313</v>
      </c>
      <c r="S517" s="17">
        <f t="shared" si="16"/>
        <v>42327.490752314814</v>
      </c>
      <c r="T517" s="17">
        <f t="shared" si="17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s="11">
        <f>ROUND(E518/D518*100,0)</f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P518" t="s">
        <v>8268</v>
      </c>
      <c r="Q518" s="13" t="s">
        <v>8307</v>
      </c>
      <c r="R518" t="s">
        <v>8313</v>
      </c>
      <c r="S518" s="17">
        <f t="shared" si="16"/>
        <v>42091.778703703705</v>
      </c>
      <c r="T518" s="17">
        <f t="shared" si="17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s="11">
        <f>ROUND(E519/D519*100,0)</f>
        <v>1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P519" t="s">
        <v>8268</v>
      </c>
      <c r="Q519" s="13" t="s">
        <v>8307</v>
      </c>
      <c r="R519" t="s">
        <v>8313</v>
      </c>
      <c r="S519" s="17">
        <f t="shared" si="16"/>
        <v>42738.615289351852</v>
      </c>
      <c r="T519" s="17">
        <f t="shared" si="17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s="11">
        <f>ROUND(E520/D520*100,0)</f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P520" t="s">
        <v>8268</v>
      </c>
      <c r="Q520" s="13" t="s">
        <v>8307</v>
      </c>
      <c r="R520" t="s">
        <v>8313</v>
      </c>
      <c r="S520" s="17">
        <f t="shared" si="16"/>
        <v>42223.616018518514</v>
      </c>
      <c r="T520" s="17">
        <f t="shared" si="17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s="11">
        <f>ROUND(E521/D521*100,0)</f>
        <v>23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P521" t="s">
        <v>8268</v>
      </c>
      <c r="Q521" s="13" t="s">
        <v>8307</v>
      </c>
      <c r="R521" t="s">
        <v>8313</v>
      </c>
      <c r="S521" s="17">
        <f t="shared" si="16"/>
        <v>41218.391446759262</v>
      </c>
      <c r="T521" s="17">
        <f t="shared" si="17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s="11">
        <f>ROUND(E522/D522*100,0)</f>
        <v>102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s="7">
        <f>E522/M522</f>
        <v>150.14705882352942</v>
      </c>
      <c r="P522" t="s">
        <v>8269</v>
      </c>
      <c r="Q522" s="13" t="s">
        <v>8314</v>
      </c>
      <c r="R522" t="s">
        <v>8315</v>
      </c>
      <c r="S522" s="17">
        <f t="shared" si="16"/>
        <v>42318.702094907407</v>
      </c>
      <c r="T522" s="17">
        <f t="shared" si="17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s="11">
        <f>ROUND(E523/D523*100,0)</f>
        <v>105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s="7">
        <f t="shared" ref="O523:O541" si="18">E523/M523</f>
        <v>93.428571428571431</v>
      </c>
      <c r="P523" t="s">
        <v>8269</v>
      </c>
      <c r="Q523" s="13" t="s">
        <v>8314</v>
      </c>
      <c r="R523" t="s">
        <v>8315</v>
      </c>
      <c r="S523" s="17">
        <f t="shared" si="16"/>
        <v>42646.092812499999</v>
      </c>
      <c r="T523" s="17">
        <f t="shared" si="17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s="11">
        <f>ROUND(E524/D524*100,0)</f>
        <v>115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s="7">
        <f t="shared" si="18"/>
        <v>110.96774193548387</v>
      </c>
      <c r="P524" t="s">
        <v>8269</v>
      </c>
      <c r="Q524" s="13" t="s">
        <v>8314</v>
      </c>
      <c r="R524" t="s">
        <v>8315</v>
      </c>
      <c r="S524" s="17">
        <f t="shared" si="16"/>
        <v>42430.040798611109</v>
      </c>
      <c r="T524" s="17">
        <f t="shared" si="17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s="11">
        <f>ROUND(E525/D525*100,0)</f>
        <v>121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s="7">
        <f t="shared" si="18"/>
        <v>71.785714285714292</v>
      </c>
      <c r="P525" t="s">
        <v>8269</v>
      </c>
      <c r="Q525" s="13" t="s">
        <v>8314</v>
      </c>
      <c r="R525" t="s">
        <v>8315</v>
      </c>
      <c r="S525" s="17">
        <f t="shared" si="16"/>
        <v>42238.13282407407</v>
      </c>
      <c r="T525" s="17">
        <f t="shared" si="17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s="11">
        <f>ROUND(E526/D526*100,0)</f>
        <v>109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s="7">
        <f t="shared" si="18"/>
        <v>29.258076923076924</v>
      </c>
      <c r="P526" t="s">
        <v>8269</v>
      </c>
      <c r="Q526" s="13" t="s">
        <v>8314</v>
      </c>
      <c r="R526" t="s">
        <v>8315</v>
      </c>
      <c r="S526" s="17">
        <f t="shared" si="16"/>
        <v>42492.717233796298</v>
      </c>
      <c r="T526" s="17">
        <f t="shared" si="17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s="11">
        <f>ROUND(E527/D527*100,0)</f>
        <v>100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s="7">
        <f t="shared" si="18"/>
        <v>1000</v>
      </c>
      <c r="P527" t="s">
        <v>8269</v>
      </c>
      <c r="Q527" s="13" t="s">
        <v>8314</v>
      </c>
      <c r="R527" t="s">
        <v>8315</v>
      </c>
      <c r="S527" s="17">
        <f t="shared" si="16"/>
        <v>41850.400937500002</v>
      </c>
      <c r="T527" s="17">
        <f t="shared" si="17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s="11">
        <f>ROUND(E528/D528*100,0)</f>
        <v>114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s="7">
        <f t="shared" si="18"/>
        <v>74.347826086956516</v>
      </c>
      <c r="P528" t="s">
        <v>8269</v>
      </c>
      <c r="Q528" s="13" t="s">
        <v>8314</v>
      </c>
      <c r="R528" t="s">
        <v>8315</v>
      </c>
      <c r="S528" s="17">
        <f t="shared" si="16"/>
        <v>42192.591944444444</v>
      </c>
      <c r="T528" s="17">
        <f t="shared" si="17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s="11">
        <f>ROUND(E529/D529*100,0)</f>
        <v>101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s="7">
        <f t="shared" si="18"/>
        <v>63.829113924050631</v>
      </c>
      <c r="P529" t="s">
        <v>8269</v>
      </c>
      <c r="Q529" s="13" t="s">
        <v>8314</v>
      </c>
      <c r="R529" t="s">
        <v>8315</v>
      </c>
      <c r="S529" s="17">
        <f t="shared" si="16"/>
        <v>42753.205625000002</v>
      </c>
      <c r="T529" s="17">
        <f t="shared" si="17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s="11">
        <f>ROUND(E530/D530*100,0)</f>
        <v>116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s="7">
        <f t="shared" si="18"/>
        <v>44.333333333333336</v>
      </c>
      <c r="P530" t="s">
        <v>8269</v>
      </c>
      <c r="Q530" s="13" t="s">
        <v>8314</v>
      </c>
      <c r="R530" t="s">
        <v>8315</v>
      </c>
      <c r="S530" s="17">
        <f t="shared" si="16"/>
        <v>42155.920219907406</v>
      </c>
      <c r="T530" s="17">
        <f t="shared" si="17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s="11">
        <f>ROUND(E531/D531*100,0)</f>
        <v>130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s="7">
        <f t="shared" si="18"/>
        <v>86.944444444444443</v>
      </c>
      <c r="P531" t="s">
        <v>8269</v>
      </c>
      <c r="Q531" s="13" t="s">
        <v>8314</v>
      </c>
      <c r="R531" t="s">
        <v>8315</v>
      </c>
      <c r="S531" s="17">
        <f t="shared" si="16"/>
        <v>42725.031180555554</v>
      </c>
      <c r="T531" s="17">
        <f t="shared" si="17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s="11">
        <f>ROUND(E532/D532*100,0)</f>
        <v>108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s="7">
        <f t="shared" si="18"/>
        <v>126.55172413793103</v>
      </c>
      <c r="P532" t="s">
        <v>8269</v>
      </c>
      <c r="Q532" s="13" t="s">
        <v>8314</v>
      </c>
      <c r="R532" t="s">
        <v>8315</v>
      </c>
      <c r="S532" s="17">
        <f t="shared" si="16"/>
        <v>42157.591064814813</v>
      </c>
      <c r="T532" s="17">
        <f t="shared" si="17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s="11">
        <f>ROUND(E533/D533*100,0)</f>
        <v>100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s="7">
        <f t="shared" si="18"/>
        <v>129.03225806451613</v>
      </c>
      <c r="P533" t="s">
        <v>8269</v>
      </c>
      <c r="Q533" s="13" t="s">
        <v>8314</v>
      </c>
      <c r="R533" t="s">
        <v>8315</v>
      </c>
      <c r="S533" s="17">
        <f t="shared" si="16"/>
        <v>42676.065150462964</v>
      </c>
      <c r="T533" s="17">
        <f t="shared" si="17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s="11">
        <f>ROUND(E534/D534*100,0)</f>
        <v>123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s="7">
        <f t="shared" si="18"/>
        <v>71.242774566473983</v>
      </c>
      <c r="P534" t="s">
        <v>8269</v>
      </c>
      <c r="Q534" s="13" t="s">
        <v>8314</v>
      </c>
      <c r="R534" t="s">
        <v>8315</v>
      </c>
      <c r="S534" s="17">
        <f t="shared" si="16"/>
        <v>42473.007037037038</v>
      </c>
      <c r="T534" s="17">
        <f t="shared" si="17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s="11">
        <f>ROUND(E535/D535*100,0)</f>
        <v>100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s="7">
        <f t="shared" si="18"/>
        <v>117.88235294117646</v>
      </c>
      <c r="P535" t="s">
        <v>8269</v>
      </c>
      <c r="Q535" s="13" t="s">
        <v>8314</v>
      </c>
      <c r="R535" t="s">
        <v>8315</v>
      </c>
      <c r="S535" s="17">
        <f t="shared" si="16"/>
        <v>42482.43478009259</v>
      </c>
      <c r="T535" s="17">
        <f t="shared" si="17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s="11">
        <f>ROUND(E536/D536*100,0)</f>
        <v>105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s="7">
        <f t="shared" si="18"/>
        <v>327.08333333333331</v>
      </c>
      <c r="P536" t="s">
        <v>8269</v>
      </c>
      <c r="Q536" s="13" t="s">
        <v>8314</v>
      </c>
      <c r="R536" t="s">
        <v>8315</v>
      </c>
      <c r="S536" s="17">
        <f t="shared" si="16"/>
        <v>42270.810995370368</v>
      </c>
      <c r="T536" s="17">
        <f t="shared" si="17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s="11">
        <f>ROUND(E537/D537*100,0)</f>
        <v>103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s="7">
        <f t="shared" si="18"/>
        <v>34.745762711864408</v>
      </c>
      <c r="P537" t="s">
        <v>8269</v>
      </c>
      <c r="Q537" s="13" t="s">
        <v>8314</v>
      </c>
      <c r="R537" t="s">
        <v>8315</v>
      </c>
      <c r="S537" s="17">
        <f t="shared" si="16"/>
        <v>42711.545196759253</v>
      </c>
      <c r="T537" s="17">
        <f t="shared" si="17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s="11">
        <f>ROUND(E538/D538*100,0)</f>
        <v>118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s="7">
        <f t="shared" si="18"/>
        <v>100.06410256410257</v>
      </c>
      <c r="P538" t="s">
        <v>8269</v>
      </c>
      <c r="Q538" s="13" t="s">
        <v>8314</v>
      </c>
      <c r="R538" t="s">
        <v>8315</v>
      </c>
      <c r="S538" s="17">
        <f t="shared" si="16"/>
        <v>42179.344988425932</v>
      </c>
      <c r="T538" s="17">
        <f t="shared" si="17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s="11">
        <f>ROUND(E539/D539*100,0)</f>
        <v>121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s="7">
        <f t="shared" si="18"/>
        <v>40.847457627118644</v>
      </c>
      <c r="P539" t="s">
        <v>8269</v>
      </c>
      <c r="Q539" s="13" t="s">
        <v>8314</v>
      </c>
      <c r="R539" t="s">
        <v>8315</v>
      </c>
      <c r="S539" s="17">
        <f t="shared" si="16"/>
        <v>42282.768414351856</v>
      </c>
      <c r="T539" s="17">
        <f t="shared" si="17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s="11">
        <f>ROUND(E540/D540*100,0)</f>
        <v>302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s="7">
        <f t="shared" si="18"/>
        <v>252.01666666666668</v>
      </c>
      <c r="P540" t="s">
        <v>8269</v>
      </c>
      <c r="Q540" s="13" t="s">
        <v>8314</v>
      </c>
      <c r="R540" t="s">
        <v>8315</v>
      </c>
      <c r="S540" s="17">
        <f t="shared" si="16"/>
        <v>42473.794710648144</v>
      </c>
      <c r="T540" s="17">
        <f t="shared" si="17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s="11">
        <f>ROUND(E541/D541*100,0)</f>
        <v>101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s="7">
        <f t="shared" si="18"/>
        <v>25.161000000000001</v>
      </c>
      <c r="P541" t="s">
        <v>8269</v>
      </c>
      <c r="Q541" s="13" t="s">
        <v>8314</v>
      </c>
      <c r="R541" t="s">
        <v>8315</v>
      </c>
      <c r="S541" s="17">
        <f t="shared" si="16"/>
        <v>42535.049849537041</v>
      </c>
      <c r="T541" s="17">
        <f t="shared" si="17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s="11">
        <f>ROUND(E542/D542*100,0)</f>
        <v>0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P542" t="s">
        <v>8270</v>
      </c>
      <c r="Q542" s="13" t="s">
        <v>8316</v>
      </c>
      <c r="R542" t="s">
        <v>8317</v>
      </c>
      <c r="S542" s="17">
        <f t="shared" si="16"/>
        <v>42009.817199074074</v>
      </c>
      <c r="T542" s="17">
        <f t="shared" si="17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s="11">
        <f>ROUND(E543/D543*100,0)</f>
        <v>1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P543" t="s">
        <v>8270</v>
      </c>
      <c r="Q543" s="13" t="s">
        <v>8316</v>
      </c>
      <c r="R543" t="s">
        <v>8317</v>
      </c>
      <c r="S543" s="17">
        <f t="shared" si="16"/>
        <v>42276.046689814815</v>
      </c>
      <c r="T543" s="17">
        <f t="shared" si="17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s="11">
        <f>ROUND(E544/D544*100,0)</f>
        <v>0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P544" t="s">
        <v>8270</v>
      </c>
      <c r="Q544" s="13" t="s">
        <v>8316</v>
      </c>
      <c r="R544" t="s">
        <v>8317</v>
      </c>
      <c r="S544" s="17">
        <f t="shared" si="16"/>
        <v>42433.737453703703</v>
      </c>
      <c r="T544" s="17">
        <f t="shared" si="17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s="11">
        <f>ROUND(E545/D545*100,0)</f>
        <v>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P545" t="s">
        <v>8270</v>
      </c>
      <c r="Q545" s="13" t="s">
        <v>8316</v>
      </c>
      <c r="R545" t="s">
        <v>8317</v>
      </c>
      <c r="S545" s="17">
        <f t="shared" si="16"/>
        <v>41914.092152777775</v>
      </c>
      <c r="T545" s="17">
        <f t="shared" si="17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s="11">
        <f>ROUND(E546/D546*100,0)</f>
        <v>1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P546" t="s">
        <v>8270</v>
      </c>
      <c r="Q546" s="13" t="s">
        <v>8316</v>
      </c>
      <c r="R546" t="s">
        <v>8317</v>
      </c>
      <c r="S546" s="17">
        <f t="shared" si="16"/>
        <v>42525.656944444447</v>
      </c>
      <c r="T546" s="17">
        <f t="shared" si="17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s="11">
        <f>ROUND(E547/D547*100,0)</f>
        <v>27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P547" t="s">
        <v>8270</v>
      </c>
      <c r="Q547" s="13" t="s">
        <v>8316</v>
      </c>
      <c r="R547" t="s">
        <v>8317</v>
      </c>
      <c r="S547" s="17">
        <f t="shared" si="16"/>
        <v>42283.592465277776</v>
      </c>
      <c r="T547" s="17">
        <f t="shared" si="17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s="11">
        <f>ROUND(E548/D548*100,0)</f>
        <v>0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P548" t="s">
        <v>8270</v>
      </c>
      <c r="Q548" s="13" t="s">
        <v>8316</v>
      </c>
      <c r="R548" t="s">
        <v>8317</v>
      </c>
      <c r="S548" s="17">
        <f t="shared" si="16"/>
        <v>42249.667997685188</v>
      </c>
      <c r="T548" s="17">
        <f t="shared" si="17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s="11">
        <f>ROUND(E549/D549*100,0)</f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P549" t="s">
        <v>8270</v>
      </c>
      <c r="Q549" s="13" t="s">
        <v>8316</v>
      </c>
      <c r="R549" t="s">
        <v>8317</v>
      </c>
      <c r="S549" s="17">
        <f t="shared" si="16"/>
        <v>42380.696342592593</v>
      </c>
      <c r="T549" s="17">
        <f t="shared" si="17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s="11">
        <f>ROUND(E550/D550*100,0)</f>
        <v>0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P550" t="s">
        <v>8270</v>
      </c>
      <c r="Q550" s="13" t="s">
        <v>8316</v>
      </c>
      <c r="R550" t="s">
        <v>8317</v>
      </c>
      <c r="S550" s="17">
        <f t="shared" si="16"/>
        <v>42276.903333333335</v>
      </c>
      <c r="T550" s="17">
        <f t="shared" si="17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s="11">
        <f>ROUND(E551/D551*100,0)</f>
        <v>3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P551" t="s">
        <v>8270</v>
      </c>
      <c r="Q551" s="13" t="s">
        <v>8316</v>
      </c>
      <c r="R551" t="s">
        <v>8317</v>
      </c>
      <c r="S551" s="17">
        <f t="shared" si="16"/>
        <v>42163.636828703704</v>
      </c>
      <c r="T551" s="17">
        <f t="shared" si="17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s="11">
        <f>ROUND(E552/D552*100,0)</f>
        <v>1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P552" t="s">
        <v>8270</v>
      </c>
      <c r="Q552" s="13" t="s">
        <v>8316</v>
      </c>
      <c r="R552" t="s">
        <v>8317</v>
      </c>
      <c r="S552" s="17">
        <f t="shared" si="16"/>
        <v>42753.678761574076</v>
      </c>
      <c r="T552" s="17">
        <f t="shared" si="17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s="11">
        <f>ROUND(E553/D553*100,0)</f>
        <v>5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P553" t="s">
        <v>8270</v>
      </c>
      <c r="Q553" s="13" t="s">
        <v>8316</v>
      </c>
      <c r="R553" t="s">
        <v>8317</v>
      </c>
      <c r="S553" s="17">
        <f t="shared" si="16"/>
        <v>42173.275740740741</v>
      </c>
      <c r="T553" s="17">
        <f t="shared" si="17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s="11">
        <f>ROUND(E554/D554*100,0)</f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P554" t="s">
        <v>8270</v>
      </c>
      <c r="Q554" s="13" t="s">
        <v>8316</v>
      </c>
      <c r="R554" t="s">
        <v>8317</v>
      </c>
      <c r="S554" s="17">
        <f t="shared" si="16"/>
        <v>42318.616851851853</v>
      </c>
      <c r="T554" s="17">
        <f t="shared" si="17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s="11">
        <f>ROUND(E555/D555*100,0)</f>
        <v>0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P555" t="s">
        <v>8270</v>
      </c>
      <c r="Q555" s="13" t="s">
        <v>8316</v>
      </c>
      <c r="R555" t="s">
        <v>8317</v>
      </c>
      <c r="S555" s="17">
        <f t="shared" si="16"/>
        <v>41927.71980324074</v>
      </c>
      <c r="T555" s="17">
        <f t="shared" si="17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s="11">
        <f>ROUND(E556/D556*100,0)</f>
        <v>37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P556" t="s">
        <v>8270</v>
      </c>
      <c r="Q556" s="13" t="s">
        <v>8316</v>
      </c>
      <c r="R556" t="s">
        <v>8317</v>
      </c>
      <c r="S556" s="17">
        <f t="shared" si="16"/>
        <v>41901.684861111113</v>
      </c>
      <c r="T556" s="17">
        <f t="shared" si="17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s="11">
        <f>ROUND(E557/D557*100,0)</f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P557" t="s">
        <v>8270</v>
      </c>
      <c r="Q557" s="13" t="s">
        <v>8316</v>
      </c>
      <c r="R557" t="s">
        <v>8317</v>
      </c>
      <c r="S557" s="17">
        <f t="shared" si="16"/>
        <v>42503.353506944448</v>
      </c>
      <c r="T557" s="17">
        <f t="shared" si="17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s="11">
        <f>ROUND(E558/D558*100,0)</f>
        <v>3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P558" t="s">
        <v>8270</v>
      </c>
      <c r="Q558" s="13" t="s">
        <v>8316</v>
      </c>
      <c r="R558" t="s">
        <v>8317</v>
      </c>
      <c r="S558" s="17">
        <f t="shared" si="16"/>
        <v>42345.860150462962</v>
      </c>
      <c r="T558" s="17">
        <f t="shared" si="17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s="11">
        <f>ROUND(E559/D559*100,0)</f>
        <v>1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P559" t="s">
        <v>8270</v>
      </c>
      <c r="Q559" s="13" t="s">
        <v>8316</v>
      </c>
      <c r="R559" t="s">
        <v>8317</v>
      </c>
      <c r="S559" s="17">
        <f t="shared" si="16"/>
        <v>42676.942164351851</v>
      </c>
      <c r="T559" s="17">
        <f t="shared" si="17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s="11">
        <f>ROUND(E560/D560*100,0)</f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P560" t="s">
        <v>8270</v>
      </c>
      <c r="Q560" s="13" t="s">
        <v>8316</v>
      </c>
      <c r="R560" t="s">
        <v>8317</v>
      </c>
      <c r="S560" s="17">
        <f t="shared" si="16"/>
        <v>42057.883159722223</v>
      </c>
      <c r="T560" s="17">
        <f t="shared" si="17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s="11">
        <f>ROUND(E561/D561*100,0)</f>
        <v>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P561" t="s">
        <v>8270</v>
      </c>
      <c r="Q561" s="13" t="s">
        <v>8316</v>
      </c>
      <c r="R561" t="s">
        <v>8317</v>
      </c>
      <c r="S561" s="17">
        <f t="shared" si="16"/>
        <v>42321.283101851848</v>
      </c>
      <c r="T561" s="17">
        <f t="shared" si="17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s="11">
        <f>ROUND(E562/D562*100,0)</f>
        <v>0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P562" t="s">
        <v>8270</v>
      </c>
      <c r="Q562" s="13" t="s">
        <v>8316</v>
      </c>
      <c r="R562" t="s">
        <v>8317</v>
      </c>
      <c r="S562" s="17">
        <f t="shared" si="16"/>
        <v>41960.771354166667</v>
      </c>
      <c r="T562" s="17">
        <f t="shared" si="17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s="11">
        <f>ROUND(E563/D563*100,0)</f>
        <v>0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P563" t="s">
        <v>8270</v>
      </c>
      <c r="Q563" s="13" t="s">
        <v>8316</v>
      </c>
      <c r="R563" t="s">
        <v>8317</v>
      </c>
      <c r="S563" s="17">
        <f t="shared" si="16"/>
        <v>42268.658715277779</v>
      </c>
      <c r="T563" s="17">
        <f t="shared" si="17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s="11">
        <f>ROUND(E564/D564*100,0)</f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P564" t="s">
        <v>8270</v>
      </c>
      <c r="Q564" s="13" t="s">
        <v>8316</v>
      </c>
      <c r="R564" t="s">
        <v>8317</v>
      </c>
      <c r="S564" s="17">
        <f t="shared" si="16"/>
        <v>42692.389062500006</v>
      </c>
      <c r="T564" s="17">
        <f t="shared" si="17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s="11">
        <f>ROUND(E565/D565*100,0)</f>
        <v>0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P565" t="s">
        <v>8270</v>
      </c>
      <c r="Q565" s="13" t="s">
        <v>8316</v>
      </c>
      <c r="R565" t="s">
        <v>8317</v>
      </c>
      <c r="S565" s="17">
        <f t="shared" si="16"/>
        <v>42022.069988425923</v>
      </c>
      <c r="T565" s="17">
        <f t="shared" si="17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s="11">
        <f>ROUND(E566/D566*100,0)</f>
        <v>0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P566" t="s">
        <v>8270</v>
      </c>
      <c r="Q566" s="13" t="s">
        <v>8316</v>
      </c>
      <c r="R566" t="s">
        <v>8317</v>
      </c>
      <c r="S566" s="17">
        <f t="shared" si="16"/>
        <v>42411.942997685182</v>
      </c>
      <c r="T566" s="17">
        <f t="shared" si="17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s="11">
        <f>ROUND(E567/D567*100,0)</f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P567" t="s">
        <v>8270</v>
      </c>
      <c r="Q567" s="13" t="s">
        <v>8316</v>
      </c>
      <c r="R567" t="s">
        <v>8317</v>
      </c>
      <c r="S567" s="17">
        <f t="shared" si="16"/>
        <v>42165.785289351858</v>
      </c>
      <c r="T567" s="17">
        <f t="shared" si="17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s="11">
        <f>ROUND(E568/D568*100,0)</f>
        <v>0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P568" t="s">
        <v>8270</v>
      </c>
      <c r="Q568" s="13" t="s">
        <v>8316</v>
      </c>
      <c r="R568" t="s">
        <v>8317</v>
      </c>
      <c r="S568" s="17">
        <f t="shared" si="16"/>
        <v>42535.68440972222</v>
      </c>
      <c r="T568" s="17">
        <f t="shared" si="17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s="11">
        <f>ROUND(E569/D569*100,0)</f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P569" t="s">
        <v>8270</v>
      </c>
      <c r="Q569" s="13" t="s">
        <v>8316</v>
      </c>
      <c r="R569" t="s">
        <v>8317</v>
      </c>
      <c r="S569" s="17">
        <f t="shared" si="16"/>
        <v>41975.842523148152</v>
      </c>
      <c r="T569" s="17">
        <f t="shared" si="17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s="11">
        <f>ROUND(E570/D570*100,0)</f>
        <v>1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P570" t="s">
        <v>8270</v>
      </c>
      <c r="Q570" s="13" t="s">
        <v>8316</v>
      </c>
      <c r="R570" t="s">
        <v>8317</v>
      </c>
      <c r="S570" s="17">
        <f t="shared" si="16"/>
        <v>42348.9215625</v>
      </c>
      <c r="T570" s="17">
        <f t="shared" si="17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s="11">
        <f>ROUND(E571/D571*100,0)</f>
        <v>1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P571" t="s">
        <v>8270</v>
      </c>
      <c r="Q571" s="13" t="s">
        <v>8316</v>
      </c>
      <c r="R571" t="s">
        <v>8317</v>
      </c>
      <c r="S571" s="17">
        <f t="shared" si="16"/>
        <v>42340.847361111111</v>
      </c>
      <c r="T571" s="17">
        <f t="shared" si="17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s="11">
        <f>ROUND(E572/D572*100,0)</f>
        <v>0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P572" t="s">
        <v>8270</v>
      </c>
      <c r="Q572" s="13" t="s">
        <v>8316</v>
      </c>
      <c r="R572" t="s">
        <v>8317</v>
      </c>
      <c r="S572" s="17">
        <f t="shared" si="16"/>
        <v>42388.798252314817</v>
      </c>
      <c r="T572" s="17">
        <f t="shared" si="17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s="11">
        <f>ROUND(E573/D573*100,0)</f>
        <v>0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P573" t="s">
        <v>8270</v>
      </c>
      <c r="Q573" s="13" t="s">
        <v>8316</v>
      </c>
      <c r="R573" t="s">
        <v>8317</v>
      </c>
      <c r="S573" s="17">
        <f t="shared" si="16"/>
        <v>42192.816238425927</v>
      </c>
      <c r="T573" s="17">
        <f t="shared" si="17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s="11">
        <f>ROUND(E574/D574*100,0)</f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P574" t="s">
        <v>8270</v>
      </c>
      <c r="Q574" s="13" t="s">
        <v>8316</v>
      </c>
      <c r="R574" t="s">
        <v>8317</v>
      </c>
      <c r="S574" s="17">
        <f t="shared" si="16"/>
        <v>42282.71629629629</v>
      </c>
      <c r="T574" s="17">
        <f t="shared" si="17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s="11">
        <f>ROUND(E575/D575*100,0)</f>
        <v>0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P575" t="s">
        <v>8270</v>
      </c>
      <c r="Q575" s="13" t="s">
        <v>8316</v>
      </c>
      <c r="R575" t="s">
        <v>8317</v>
      </c>
      <c r="S575" s="17">
        <f t="shared" si="16"/>
        <v>41963.050127314811</v>
      </c>
      <c r="T575" s="17">
        <f t="shared" si="17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s="11">
        <f>ROUND(E576/D576*100,0)</f>
        <v>1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P576" t="s">
        <v>8270</v>
      </c>
      <c r="Q576" s="13" t="s">
        <v>8316</v>
      </c>
      <c r="R576" t="s">
        <v>8317</v>
      </c>
      <c r="S576" s="17">
        <f t="shared" si="16"/>
        <v>42632.443368055552</v>
      </c>
      <c r="T576" s="17">
        <f t="shared" si="17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s="11">
        <f>ROUND(E577/D577*100,0)</f>
        <v>0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P577" t="s">
        <v>8270</v>
      </c>
      <c r="Q577" s="13" t="s">
        <v>8316</v>
      </c>
      <c r="R577" t="s">
        <v>8317</v>
      </c>
      <c r="S577" s="17">
        <f t="shared" si="16"/>
        <v>42138.692627314813</v>
      </c>
      <c r="T577" s="17">
        <f t="shared" si="17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s="11">
        <f>ROUND(E578/D578*100,0)</f>
        <v>0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P578" t="s">
        <v>8270</v>
      </c>
      <c r="Q578" s="13" t="s">
        <v>8316</v>
      </c>
      <c r="R578" t="s">
        <v>8317</v>
      </c>
      <c r="S578" s="17">
        <f t="shared" si="16"/>
        <v>42031.471666666665</v>
      </c>
      <c r="T578" s="17">
        <f t="shared" si="17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s="11">
        <f>ROUND(E579/D579*100,0)</f>
        <v>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P579" t="s">
        <v>8270</v>
      </c>
      <c r="Q579" s="13" t="s">
        <v>8316</v>
      </c>
      <c r="R579" t="s">
        <v>8317</v>
      </c>
      <c r="S579" s="17">
        <f t="shared" ref="S579:S642" si="19">(((K579/60)/60)/24)+DATE(1970,1,1)</f>
        <v>42450.589143518519</v>
      </c>
      <c r="T579" s="17">
        <f t="shared" ref="T579:T642" si="20">(((J579/60)/60)/24)+DATE(1970,1,1)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s="11">
        <f>ROUND(E580/D580*100,0)</f>
        <v>0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P580" t="s">
        <v>8270</v>
      </c>
      <c r="Q580" s="13" t="s">
        <v>8316</v>
      </c>
      <c r="R580" t="s">
        <v>8317</v>
      </c>
      <c r="S580" s="17">
        <f t="shared" si="19"/>
        <v>42230.578622685185</v>
      </c>
      <c r="T580" s="17">
        <f t="shared" si="20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s="11">
        <f>ROUND(E581/D581*100,0)</f>
        <v>1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P581" t="s">
        <v>8270</v>
      </c>
      <c r="Q581" s="13" t="s">
        <v>8316</v>
      </c>
      <c r="R581" t="s">
        <v>8317</v>
      </c>
      <c r="S581" s="17">
        <f t="shared" si="19"/>
        <v>41968.852118055554</v>
      </c>
      <c r="T581" s="17">
        <f t="shared" si="20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s="11">
        <f>ROUND(E582/D582*100,0)</f>
        <v>0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P582" t="s">
        <v>8270</v>
      </c>
      <c r="Q582" s="13" t="s">
        <v>8316</v>
      </c>
      <c r="R582" t="s">
        <v>8317</v>
      </c>
      <c r="S582" s="17">
        <f t="shared" si="19"/>
        <v>42605.908182870371</v>
      </c>
      <c r="T582" s="17">
        <f t="shared" si="20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s="11">
        <f>ROUND(E583/D583*100,0)</f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P583" t="s">
        <v>8270</v>
      </c>
      <c r="Q583" s="13" t="s">
        <v>8316</v>
      </c>
      <c r="R583" t="s">
        <v>8317</v>
      </c>
      <c r="S583" s="17">
        <f t="shared" si="19"/>
        <v>42188.012777777782</v>
      </c>
      <c r="T583" s="17">
        <f t="shared" si="20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s="11">
        <f>ROUND(E584/D584*100,0)</f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P584" t="s">
        <v>8270</v>
      </c>
      <c r="Q584" s="13" t="s">
        <v>8316</v>
      </c>
      <c r="R584" t="s">
        <v>8317</v>
      </c>
      <c r="S584" s="17">
        <f t="shared" si="19"/>
        <v>42055.739803240736</v>
      </c>
      <c r="T584" s="17">
        <f t="shared" si="20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s="11">
        <f>ROUND(E585/D585*100,0)</f>
        <v>0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P585" t="s">
        <v>8270</v>
      </c>
      <c r="Q585" s="13" t="s">
        <v>8316</v>
      </c>
      <c r="R585" t="s">
        <v>8317</v>
      </c>
      <c r="S585" s="17">
        <f t="shared" si="19"/>
        <v>42052.93850694444</v>
      </c>
      <c r="T585" s="17">
        <f t="shared" si="20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s="11">
        <f>ROUND(E586/D586*100,0)</f>
        <v>1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P586" t="s">
        <v>8270</v>
      </c>
      <c r="Q586" s="13" t="s">
        <v>8316</v>
      </c>
      <c r="R586" t="s">
        <v>8317</v>
      </c>
      <c r="S586" s="17">
        <f t="shared" si="19"/>
        <v>42049.716620370367</v>
      </c>
      <c r="T586" s="17">
        <f t="shared" si="20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s="11">
        <f>ROUND(E587/D587*100,0)</f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P587" t="s">
        <v>8270</v>
      </c>
      <c r="Q587" s="13" t="s">
        <v>8316</v>
      </c>
      <c r="R587" t="s">
        <v>8317</v>
      </c>
      <c r="S587" s="17">
        <f t="shared" si="19"/>
        <v>42283.3909375</v>
      </c>
      <c r="T587" s="17">
        <f t="shared" si="20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s="11">
        <f>ROUND(E588/D588*100,0)</f>
        <v>1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P588" t="s">
        <v>8270</v>
      </c>
      <c r="Q588" s="13" t="s">
        <v>8316</v>
      </c>
      <c r="R588" t="s">
        <v>8317</v>
      </c>
      <c r="S588" s="17">
        <f t="shared" si="19"/>
        <v>42020.854247685187</v>
      </c>
      <c r="T588" s="17">
        <f t="shared" si="20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s="11">
        <f>ROUND(E589/D589*100,0)</f>
        <v>9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P589" t="s">
        <v>8270</v>
      </c>
      <c r="Q589" s="13" t="s">
        <v>8316</v>
      </c>
      <c r="R589" t="s">
        <v>8317</v>
      </c>
      <c r="S589" s="17">
        <f t="shared" si="19"/>
        <v>42080.757326388892</v>
      </c>
      <c r="T589" s="17">
        <f t="shared" si="20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s="11">
        <f>ROUND(E590/D590*100,0)</f>
        <v>3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P590" t="s">
        <v>8270</v>
      </c>
      <c r="Q590" s="13" t="s">
        <v>8316</v>
      </c>
      <c r="R590" t="s">
        <v>8317</v>
      </c>
      <c r="S590" s="17">
        <f t="shared" si="19"/>
        <v>42631.769513888896</v>
      </c>
      <c r="T590" s="17">
        <f t="shared" si="20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s="11">
        <f>ROUND(E591/D591*100,0)</f>
        <v>0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P591" t="s">
        <v>8270</v>
      </c>
      <c r="Q591" s="13" t="s">
        <v>8316</v>
      </c>
      <c r="R591" t="s">
        <v>8317</v>
      </c>
      <c r="S591" s="17">
        <f t="shared" si="19"/>
        <v>42178.614571759259</v>
      </c>
      <c r="T591" s="17">
        <f t="shared" si="20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s="11">
        <f>ROUND(E592/D592*100,0)</f>
        <v>4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P592" t="s">
        <v>8270</v>
      </c>
      <c r="Q592" s="13" t="s">
        <v>8316</v>
      </c>
      <c r="R592" t="s">
        <v>8317</v>
      </c>
      <c r="S592" s="17">
        <f t="shared" si="19"/>
        <v>42377.554756944446</v>
      </c>
      <c r="T592" s="17">
        <f t="shared" si="20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s="11">
        <f>ROUND(E593/D593*100,0)</f>
        <v>0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P593" t="s">
        <v>8270</v>
      </c>
      <c r="Q593" s="13" t="s">
        <v>8316</v>
      </c>
      <c r="R593" t="s">
        <v>8317</v>
      </c>
      <c r="S593" s="17">
        <f t="shared" si="19"/>
        <v>42177.543171296296</v>
      </c>
      <c r="T593" s="17">
        <f t="shared" si="20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s="11">
        <f>ROUND(E594/D594*100,0)</f>
        <v>3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P594" t="s">
        <v>8270</v>
      </c>
      <c r="Q594" s="13" t="s">
        <v>8316</v>
      </c>
      <c r="R594" t="s">
        <v>8317</v>
      </c>
      <c r="S594" s="17">
        <f t="shared" si="19"/>
        <v>41946.232175925928</v>
      </c>
      <c r="T594" s="17">
        <f t="shared" si="20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s="11">
        <f>ROUND(E595/D595*100,0)</f>
        <v>23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P595" t="s">
        <v>8270</v>
      </c>
      <c r="Q595" s="13" t="s">
        <v>8316</v>
      </c>
      <c r="R595" t="s">
        <v>8317</v>
      </c>
      <c r="S595" s="17">
        <f t="shared" si="19"/>
        <v>42070.677604166667</v>
      </c>
      <c r="T595" s="17">
        <f t="shared" si="20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s="11">
        <f>ROUND(E596/D596*100,0)</f>
        <v>0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P596" t="s">
        <v>8270</v>
      </c>
      <c r="Q596" s="13" t="s">
        <v>8316</v>
      </c>
      <c r="R596" t="s">
        <v>8317</v>
      </c>
      <c r="S596" s="17">
        <f t="shared" si="19"/>
        <v>42446.780162037037</v>
      </c>
      <c r="T596" s="17">
        <f t="shared" si="20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s="11">
        <f>ROUND(E597/D597*100,0)</f>
        <v>0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P597" t="s">
        <v>8270</v>
      </c>
      <c r="Q597" s="13" t="s">
        <v>8316</v>
      </c>
      <c r="R597" t="s">
        <v>8317</v>
      </c>
      <c r="S597" s="17">
        <f t="shared" si="19"/>
        <v>42083.069884259254</v>
      </c>
      <c r="T597" s="17">
        <f t="shared" si="20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s="11">
        <f>ROUND(E598/D598*100,0)</f>
        <v>0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P598" t="s">
        <v>8270</v>
      </c>
      <c r="Q598" s="13" t="s">
        <v>8316</v>
      </c>
      <c r="R598" t="s">
        <v>8317</v>
      </c>
      <c r="S598" s="17">
        <f t="shared" si="19"/>
        <v>42646.896898148145</v>
      </c>
      <c r="T598" s="17">
        <f t="shared" si="20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s="11">
        <f>ROUND(E599/D599*100,0)</f>
        <v>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P599" t="s">
        <v>8270</v>
      </c>
      <c r="Q599" s="13" t="s">
        <v>8316</v>
      </c>
      <c r="R599" t="s">
        <v>8317</v>
      </c>
      <c r="S599" s="17">
        <f t="shared" si="19"/>
        <v>42545.705266203702</v>
      </c>
      <c r="T599" s="17">
        <f t="shared" si="20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s="11">
        <f>ROUND(E600/D600*100,0)</f>
        <v>34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P600" t="s">
        <v>8270</v>
      </c>
      <c r="Q600" s="13" t="s">
        <v>8316</v>
      </c>
      <c r="R600" t="s">
        <v>8317</v>
      </c>
      <c r="S600" s="17">
        <f t="shared" si="19"/>
        <v>41948.00209490741</v>
      </c>
      <c r="T600" s="17">
        <f t="shared" si="20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s="11">
        <f>ROUND(E601/D601*100,0)</f>
        <v>0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P601" t="s">
        <v>8270</v>
      </c>
      <c r="Q601" s="13" t="s">
        <v>8316</v>
      </c>
      <c r="R601" t="s">
        <v>8317</v>
      </c>
      <c r="S601" s="17">
        <f t="shared" si="19"/>
        <v>42047.812523148154</v>
      </c>
      <c r="T601" s="17">
        <f t="shared" si="20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s="11">
        <f>ROUND(E602/D602*100,0)</f>
        <v>2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P602" t="s">
        <v>8270</v>
      </c>
      <c r="Q602" s="13" t="s">
        <v>8316</v>
      </c>
      <c r="R602" t="s">
        <v>8317</v>
      </c>
      <c r="S602" s="17">
        <f t="shared" si="19"/>
        <v>42073.798171296294</v>
      </c>
      <c r="T602" s="17">
        <f t="shared" si="20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s="11">
        <f>ROUND(E603/D603*100,0)</f>
        <v>1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P603" t="s">
        <v>8270</v>
      </c>
      <c r="Q603" s="13" t="s">
        <v>8316</v>
      </c>
      <c r="R603" t="s">
        <v>8317</v>
      </c>
      <c r="S603" s="17">
        <f t="shared" si="19"/>
        <v>41969.858090277776</v>
      </c>
      <c r="T603" s="17">
        <f t="shared" si="20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s="11">
        <f>ROUND(E604/D604*100,0)</f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P604" t="s">
        <v>8270</v>
      </c>
      <c r="Q604" s="13" t="s">
        <v>8316</v>
      </c>
      <c r="R604" t="s">
        <v>8317</v>
      </c>
      <c r="S604" s="17">
        <f t="shared" si="19"/>
        <v>42143.79415509259</v>
      </c>
      <c r="T604" s="17">
        <f t="shared" si="20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s="11">
        <f>ROUND(E605/D605*100,0)</f>
        <v>4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P605" t="s">
        <v>8270</v>
      </c>
      <c r="Q605" s="13" t="s">
        <v>8316</v>
      </c>
      <c r="R605" t="s">
        <v>8317</v>
      </c>
      <c r="S605" s="17">
        <f t="shared" si="19"/>
        <v>41835.639155092591</v>
      </c>
      <c r="T605" s="17">
        <f t="shared" si="20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s="11">
        <f>ROUND(E606/D606*100,0)</f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P606" t="s">
        <v>8270</v>
      </c>
      <c r="Q606" s="13" t="s">
        <v>8316</v>
      </c>
      <c r="R606" t="s">
        <v>8317</v>
      </c>
      <c r="S606" s="17">
        <f t="shared" si="19"/>
        <v>41849.035370370373</v>
      </c>
      <c r="T606" s="17">
        <f t="shared" si="20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s="11">
        <f>ROUND(E607/D607*100,0)</f>
        <v>3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P607" t="s">
        <v>8270</v>
      </c>
      <c r="Q607" s="13" t="s">
        <v>8316</v>
      </c>
      <c r="R607" t="s">
        <v>8317</v>
      </c>
      <c r="S607" s="17">
        <f t="shared" si="19"/>
        <v>42194.357731481476</v>
      </c>
      <c r="T607" s="17">
        <f t="shared" si="20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s="11">
        <f>ROUND(E608/D608*100,0)</f>
        <v>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P608" t="s">
        <v>8270</v>
      </c>
      <c r="Q608" s="13" t="s">
        <v>8316</v>
      </c>
      <c r="R608" t="s">
        <v>8317</v>
      </c>
      <c r="S608" s="17">
        <f t="shared" si="19"/>
        <v>42102.650567129633</v>
      </c>
      <c r="T608" s="17">
        <f t="shared" si="20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s="11">
        <f>ROUND(E609/D609*100,0)</f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P609" t="s">
        <v>8270</v>
      </c>
      <c r="Q609" s="13" t="s">
        <v>8316</v>
      </c>
      <c r="R609" t="s">
        <v>8317</v>
      </c>
      <c r="S609" s="17">
        <f t="shared" si="19"/>
        <v>42300.825648148151</v>
      </c>
      <c r="T609" s="17">
        <f t="shared" si="20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s="11">
        <f>ROUND(E610/D610*100,0)</f>
        <v>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P610" t="s">
        <v>8270</v>
      </c>
      <c r="Q610" s="13" t="s">
        <v>8316</v>
      </c>
      <c r="R610" t="s">
        <v>8317</v>
      </c>
      <c r="S610" s="17">
        <f t="shared" si="19"/>
        <v>42140.921064814815</v>
      </c>
      <c r="T610" s="17">
        <f t="shared" si="20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s="11">
        <f>ROUND(E611/D611*100,0)</f>
        <v>1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P611" t="s">
        <v>8270</v>
      </c>
      <c r="Q611" s="13" t="s">
        <v>8316</v>
      </c>
      <c r="R611" t="s">
        <v>8317</v>
      </c>
      <c r="S611" s="17">
        <f t="shared" si="19"/>
        <v>42307.034074074079</v>
      </c>
      <c r="T611" s="17">
        <f t="shared" si="20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s="11">
        <f>ROUND(E612/D612*100,0)</f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P612" t="s">
        <v>8270</v>
      </c>
      <c r="Q612" s="13" t="s">
        <v>8316</v>
      </c>
      <c r="R612" t="s">
        <v>8317</v>
      </c>
      <c r="S612" s="17">
        <f t="shared" si="19"/>
        <v>42086.83085648148</v>
      </c>
      <c r="T612" s="17">
        <f t="shared" si="20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s="11">
        <f>ROUND(E613/D613*100,0)</f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P613" t="s">
        <v>8270</v>
      </c>
      <c r="Q613" s="13" t="s">
        <v>8316</v>
      </c>
      <c r="R613" t="s">
        <v>8317</v>
      </c>
      <c r="S613" s="17">
        <f t="shared" si="19"/>
        <v>42328.560613425929</v>
      </c>
      <c r="T613" s="17">
        <f t="shared" si="20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s="11">
        <f>ROUND(E614/D614*100,0)</f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P614" t="s">
        <v>8270</v>
      </c>
      <c r="Q614" s="13" t="s">
        <v>8316</v>
      </c>
      <c r="R614" t="s">
        <v>8317</v>
      </c>
      <c r="S614" s="17">
        <f t="shared" si="19"/>
        <v>42585.031782407401</v>
      </c>
      <c r="T614" s="17">
        <f t="shared" si="20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s="11">
        <f>ROUND(E615/D615*100,0)</f>
        <v>21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P615" t="s">
        <v>8270</v>
      </c>
      <c r="Q615" s="13" t="s">
        <v>8316</v>
      </c>
      <c r="R615" t="s">
        <v>8317</v>
      </c>
      <c r="S615" s="17">
        <f t="shared" si="19"/>
        <v>42247.496759259258</v>
      </c>
      <c r="T615" s="17">
        <f t="shared" si="20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s="11">
        <f>ROUND(E616/D616*100,0)</f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P616" t="s">
        <v>8270</v>
      </c>
      <c r="Q616" s="13" t="s">
        <v>8316</v>
      </c>
      <c r="R616" t="s">
        <v>8317</v>
      </c>
      <c r="S616" s="17">
        <f t="shared" si="19"/>
        <v>42515.061805555553</v>
      </c>
      <c r="T616" s="17">
        <f t="shared" si="20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s="11">
        <f>ROUND(E617/D617*100,0)</f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P617" t="s">
        <v>8270</v>
      </c>
      <c r="Q617" s="13" t="s">
        <v>8316</v>
      </c>
      <c r="R617" t="s">
        <v>8317</v>
      </c>
      <c r="S617" s="17">
        <f t="shared" si="19"/>
        <v>42242.122210648144</v>
      </c>
      <c r="T617" s="17">
        <f t="shared" si="20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s="11">
        <f>ROUND(E618/D618*100,0)</f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P618" t="s">
        <v>8270</v>
      </c>
      <c r="Q618" s="13" t="s">
        <v>8316</v>
      </c>
      <c r="R618" t="s">
        <v>8317</v>
      </c>
      <c r="S618" s="17">
        <f t="shared" si="19"/>
        <v>42761.376238425932</v>
      </c>
      <c r="T618" s="17">
        <f t="shared" si="20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s="11">
        <f>ROUND(E619/D619*100,0)</f>
        <v>3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P619" t="s">
        <v>8270</v>
      </c>
      <c r="Q619" s="13" t="s">
        <v>8316</v>
      </c>
      <c r="R619" t="s">
        <v>8317</v>
      </c>
      <c r="S619" s="17">
        <f t="shared" si="19"/>
        <v>42087.343090277776</v>
      </c>
      <c r="T619" s="17">
        <f t="shared" si="20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s="11">
        <f>ROUND(E620/D620*100,0)</f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P620" t="s">
        <v>8270</v>
      </c>
      <c r="Q620" s="13" t="s">
        <v>8316</v>
      </c>
      <c r="R620" t="s">
        <v>8317</v>
      </c>
      <c r="S620" s="17">
        <f t="shared" si="19"/>
        <v>42317.810219907406</v>
      </c>
      <c r="T620" s="17">
        <f t="shared" si="20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s="11">
        <f>ROUND(E621/D621*100,0)</f>
        <v>0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P621" t="s">
        <v>8270</v>
      </c>
      <c r="Q621" s="13" t="s">
        <v>8316</v>
      </c>
      <c r="R621" t="s">
        <v>8317</v>
      </c>
      <c r="S621" s="17">
        <f t="shared" si="19"/>
        <v>41908.650347222225</v>
      </c>
      <c r="T621" s="17">
        <f t="shared" si="20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s="11">
        <f>ROUND(E622/D622*100,0)</f>
        <v>1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P622" t="s">
        <v>8270</v>
      </c>
      <c r="Q622" s="13" t="s">
        <v>8316</v>
      </c>
      <c r="R622" t="s">
        <v>8317</v>
      </c>
      <c r="S622" s="17">
        <f t="shared" si="19"/>
        <v>41831.716874999998</v>
      </c>
      <c r="T622" s="17">
        <f t="shared" si="20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s="11">
        <f>ROUND(E623/D623*100,0)</f>
        <v>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P623" t="s">
        <v>8270</v>
      </c>
      <c r="Q623" s="13" t="s">
        <v>8316</v>
      </c>
      <c r="R623" t="s">
        <v>8317</v>
      </c>
      <c r="S623" s="17">
        <f t="shared" si="19"/>
        <v>42528.987696759257</v>
      </c>
      <c r="T623" s="17">
        <f t="shared" si="20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s="11">
        <f>ROUND(E624/D624*100,0)</f>
        <v>6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P624" t="s">
        <v>8270</v>
      </c>
      <c r="Q624" s="13" t="s">
        <v>8316</v>
      </c>
      <c r="R624" t="s">
        <v>8317</v>
      </c>
      <c r="S624" s="17">
        <f t="shared" si="19"/>
        <v>42532.774745370371</v>
      </c>
      <c r="T624" s="17">
        <f t="shared" si="20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s="11">
        <f>ROUND(E625/D625*100,0)</f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P625" t="s">
        <v>8270</v>
      </c>
      <c r="Q625" s="13" t="s">
        <v>8316</v>
      </c>
      <c r="R625" t="s">
        <v>8317</v>
      </c>
      <c r="S625" s="17">
        <f t="shared" si="19"/>
        <v>42122.009224537032</v>
      </c>
      <c r="T625" s="17">
        <f t="shared" si="20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s="11">
        <f>ROUND(E626/D626*100,0)</f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P626" t="s">
        <v>8270</v>
      </c>
      <c r="Q626" s="13" t="s">
        <v>8316</v>
      </c>
      <c r="R626" t="s">
        <v>8317</v>
      </c>
      <c r="S626" s="17">
        <f t="shared" si="19"/>
        <v>42108.988900462966</v>
      </c>
      <c r="T626" s="17">
        <f t="shared" si="20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s="11">
        <f>ROUND(E627/D627*100,0)</f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P627" t="s">
        <v>8270</v>
      </c>
      <c r="Q627" s="13" t="s">
        <v>8316</v>
      </c>
      <c r="R627" t="s">
        <v>8317</v>
      </c>
      <c r="S627" s="17">
        <f t="shared" si="19"/>
        <v>42790.895567129628</v>
      </c>
      <c r="T627" s="17">
        <f t="shared" si="20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s="11">
        <f>ROUND(E628/D628*100,0)</f>
        <v>17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P628" t="s">
        <v>8270</v>
      </c>
      <c r="Q628" s="13" t="s">
        <v>8316</v>
      </c>
      <c r="R628" t="s">
        <v>8317</v>
      </c>
      <c r="S628" s="17">
        <f t="shared" si="19"/>
        <v>42198.559479166666</v>
      </c>
      <c r="T628" s="17">
        <f t="shared" si="20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s="11">
        <f>ROUND(E629/D629*100,0)</f>
        <v>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P629" t="s">
        <v>8270</v>
      </c>
      <c r="Q629" s="13" t="s">
        <v>8316</v>
      </c>
      <c r="R629" t="s">
        <v>8317</v>
      </c>
      <c r="S629" s="17">
        <f t="shared" si="19"/>
        <v>42384.306840277779</v>
      </c>
      <c r="T629" s="17">
        <f t="shared" si="20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s="11">
        <f>ROUND(E630/D630*100,0)</f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P630" t="s">
        <v>8270</v>
      </c>
      <c r="Q630" s="13" t="s">
        <v>8316</v>
      </c>
      <c r="R630" t="s">
        <v>8317</v>
      </c>
      <c r="S630" s="17">
        <f t="shared" si="19"/>
        <v>41803.692789351851</v>
      </c>
      <c r="T630" s="17">
        <f t="shared" si="20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s="11">
        <f>ROUND(E631/D631*100,0)</f>
        <v>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P631" t="s">
        <v>8270</v>
      </c>
      <c r="Q631" s="13" t="s">
        <v>8316</v>
      </c>
      <c r="R631" t="s">
        <v>8317</v>
      </c>
      <c r="S631" s="17">
        <f t="shared" si="19"/>
        <v>42474.637824074074</v>
      </c>
      <c r="T631" s="17">
        <f t="shared" si="20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s="11">
        <f>ROUND(E632/D632*100,0)</f>
        <v>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P632" t="s">
        <v>8270</v>
      </c>
      <c r="Q632" s="13" t="s">
        <v>8316</v>
      </c>
      <c r="R632" t="s">
        <v>8317</v>
      </c>
      <c r="S632" s="17">
        <f t="shared" si="19"/>
        <v>42223.619456018518</v>
      </c>
      <c r="T632" s="17">
        <f t="shared" si="20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s="11">
        <f>ROUND(E633/D633*100,0)</f>
        <v>1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P633" t="s">
        <v>8270</v>
      </c>
      <c r="Q633" s="13" t="s">
        <v>8316</v>
      </c>
      <c r="R633" t="s">
        <v>8317</v>
      </c>
      <c r="S633" s="17">
        <f t="shared" si="19"/>
        <v>42489.772326388891</v>
      </c>
      <c r="T633" s="17">
        <f t="shared" si="20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s="11">
        <f>ROUND(E634/D634*100,0)</f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P634" t="s">
        <v>8270</v>
      </c>
      <c r="Q634" s="13" t="s">
        <v>8316</v>
      </c>
      <c r="R634" t="s">
        <v>8317</v>
      </c>
      <c r="S634" s="17">
        <f t="shared" si="19"/>
        <v>42303.659317129626</v>
      </c>
      <c r="T634" s="17">
        <f t="shared" si="20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s="11">
        <f>ROUND(E635/D635*100,0)</f>
        <v>12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P635" t="s">
        <v>8270</v>
      </c>
      <c r="Q635" s="13" t="s">
        <v>8316</v>
      </c>
      <c r="R635" t="s">
        <v>8317</v>
      </c>
      <c r="S635" s="17">
        <f t="shared" si="19"/>
        <v>42507.29932870371</v>
      </c>
      <c r="T635" s="17">
        <f t="shared" si="20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s="11">
        <f>ROUND(E636/D636*100,0)</f>
        <v>0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P636" t="s">
        <v>8270</v>
      </c>
      <c r="Q636" s="13" t="s">
        <v>8316</v>
      </c>
      <c r="R636" t="s">
        <v>8317</v>
      </c>
      <c r="S636" s="17">
        <f t="shared" si="19"/>
        <v>42031.928576388891</v>
      </c>
      <c r="T636" s="17">
        <f t="shared" si="20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s="11">
        <f>ROUND(E637/D637*100,0)</f>
        <v>0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P637" t="s">
        <v>8270</v>
      </c>
      <c r="Q637" s="13" t="s">
        <v>8316</v>
      </c>
      <c r="R637" t="s">
        <v>8317</v>
      </c>
      <c r="S637" s="17">
        <f t="shared" si="19"/>
        <v>42076.092152777783</v>
      </c>
      <c r="T637" s="17">
        <f t="shared" si="20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s="11">
        <f>ROUND(E638/D638*100,0)</f>
        <v>0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P638" t="s">
        <v>8270</v>
      </c>
      <c r="Q638" s="13" t="s">
        <v>8316</v>
      </c>
      <c r="R638" t="s">
        <v>8317</v>
      </c>
      <c r="S638" s="17">
        <f t="shared" si="19"/>
        <v>42131.455439814818</v>
      </c>
      <c r="T638" s="17">
        <f t="shared" si="20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s="11">
        <f>ROUND(E639/D639*100,0)</f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P639" t="s">
        <v>8270</v>
      </c>
      <c r="Q639" s="13" t="s">
        <v>8316</v>
      </c>
      <c r="R639" t="s">
        <v>8317</v>
      </c>
      <c r="S639" s="17">
        <f t="shared" si="19"/>
        <v>42762.962013888886</v>
      </c>
      <c r="T639" s="17">
        <f t="shared" si="20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s="11">
        <f>ROUND(E640/D640*100,0)</f>
        <v>0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P640" t="s">
        <v>8270</v>
      </c>
      <c r="Q640" s="13" t="s">
        <v>8316</v>
      </c>
      <c r="R640" t="s">
        <v>8317</v>
      </c>
      <c r="S640" s="17">
        <f t="shared" si="19"/>
        <v>42759.593310185184</v>
      </c>
      <c r="T640" s="17">
        <f t="shared" si="20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s="11">
        <f>ROUND(E641/D641*100,0)</f>
        <v>0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P641" t="s">
        <v>8270</v>
      </c>
      <c r="Q641" s="13" t="s">
        <v>8316</v>
      </c>
      <c r="R641" t="s">
        <v>8317</v>
      </c>
      <c r="S641" s="17">
        <f t="shared" si="19"/>
        <v>41865.583275462966</v>
      </c>
      <c r="T641" s="17">
        <f t="shared" si="20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s="11">
        <f>ROUND(E642/D642*100,0)</f>
        <v>144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P642" t="s">
        <v>8271</v>
      </c>
      <c r="Q642" s="13" t="s">
        <v>8316</v>
      </c>
      <c r="R642" t="s">
        <v>8318</v>
      </c>
      <c r="S642" s="17">
        <f t="shared" si="19"/>
        <v>42683.420312500006</v>
      </c>
      <c r="T642" s="17">
        <f t="shared" si="20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s="11">
        <f>ROUND(E643/D643*100,0)</f>
        <v>119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P643" t="s">
        <v>8271</v>
      </c>
      <c r="Q643" s="13" t="s">
        <v>8316</v>
      </c>
      <c r="R643" t="s">
        <v>8318</v>
      </c>
      <c r="S643" s="17">
        <f t="shared" ref="S643:S706" si="21">(((K643/60)/60)/24)+DATE(1970,1,1)</f>
        <v>42199.57</v>
      </c>
      <c r="T643" s="17">
        <f t="shared" ref="T643:T706" si="22">(((J643/60)/60)/24)+DATE(1970,1,1)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s="11">
        <f>ROUND(E644/D644*100,0)</f>
        <v>1460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P644" t="s">
        <v>8271</v>
      </c>
      <c r="Q644" s="13" t="s">
        <v>8316</v>
      </c>
      <c r="R644" t="s">
        <v>8318</v>
      </c>
      <c r="S644" s="17">
        <f t="shared" si="21"/>
        <v>42199.651319444441</v>
      </c>
      <c r="T644" s="17">
        <f t="shared" si="22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s="11">
        <f>ROUND(E645/D645*100,0)</f>
        <v>106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P645" t="s">
        <v>8271</v>
      </c>
      <c r="Q645" s="13" t="s">
        <v>8316</v>
      </c>
      <c r="R645" t="s">
        <v>8318</v>
      </c>
      <c r="S645" s="17">
        <f t="shared" si="21"/>
        <v>42100.642071759255</v>
      </c>
      <c r="T645" s="17">
        <f t="shared" si="22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s="11">
        <f>ROUND(E646/D646*100,0)</f>
        <v>300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P646" t="s">
        <v>8271</v>
      </c>
      <c r="Q646" s="13" t="s">
        <v>8316</v>
      </c>
      <c r="R646" t="s">
        <v>8318</v>
      </c>
      <c r="S646" s="17">
        <f t="shared" si="21"/>
        <v>41898.665960648148</v>
      </c>
      <c r="T646" s="17">
        <f t="shared" si="22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s="11">
        <f>ROUND(E647/D647*100,0)</f>
        <v>279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P647" t="s">
        <v>8271</v>
      </c>
      <c r="Q647" s="13" t="s">
        <v>8316</v>
      </c>
      <c r="R647" t="s">
        <v>8318</v>
      </c>
      <c r="S647" s="17">
        <f t="shared" si="21"/>
        <v>42564.026319444441</v>
      </c>
      <c r="T647" s="17">
        <f t="shared" si="22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s="11">
        <f>ROUND(E648/D648*100,0)</f>
        <v>132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P648" t="s">
        <v>8271</v>
      </c>
      <c r="Q648" s="13" t="s">
        <v>8316</v>
      </c>
      <c r="R648" t="s">
        <v>8318</v>
      </c>
      <c r="S648" s="17">
        <f t="shared" si="21"/>
        <v>41832.852627314816</v>
      </c>
      <c r="T648" s="17">
        <f t="shared" si="22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s="11">
        <f>ROUND(E649/D649*100,0)</f>
        <v>107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P649" t="s">
        <v>8271</v>
      </c>
      <c r="Q649" s="13" t="s">
        <v>8316</v>
      </c>
      <c r="R649" t="s">
        <v>8318</v>
      </c>
      <c r="S649" s="17">
        <f t="shared" si="21"/>
        <v>42416.767928240741</v>
      </c>
      <c r="T649" s="17">
        <f t="shared" si="22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s="11">
        <f>ROUND(E650/D650*100,0)</f>
        <v>127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P650" t="s">
        <v>8271</v>
      </c>
      <c r="Q650" s="13" t="s">
        <v>8316</v>
      </c>
      <c r="R650" t="s">
        <v>8318</v>
      </c>
      <c r="S650" s="17">
        <f t="shared" si="21"/>
        <v>41891.693379629629</v>
      </c>
      <c r="T650" s="17">
        <f t="shared" si="22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s="11">
        <f>ROUND(E651/D651*100,0)</f>
        <v>140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P651" t="s">
        <v>8271</v>
      </c>
      <c r="Q651" s="13" t="s">
        <v>8316</v>
      </c>
      <c r="R651" t="s">
        <v>8318</v>
      </c>
      <c r="S651" s="17">
        <f t="shared" si="21"/>
        <v>41877.912187499998</v>
      </c>
      <c r="T651" s="17">
        <f t="shared" si="22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s="11">
        <f>ROUND(E652/D652*100,0)</f>
        <v>112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P652" t="s">
        <v>8271</v>
      </c>
      <c r="Q652" s="13" t="s">
        <v>8316</v>
      </c>
      <c r="R652" t="s">
        <v>8318</v>
      </c>
      <c r="S652" s="17">
        <f t="shared" si="21"/>
        <v>41932.036851851852</v>
      </c>
      <c r="T652" s="17">
        <f t="shared" si="22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s="11">
        <f>ROUND(E653/D653*100,0)</f>
        <v>101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P653" t="s">
        <v>8271</v>
      </c>
      <c r="Q653" s="13" t="s">
        <v>8316</v>
      </c>
      <c r="R653" t="s">
        <v>8318</v>
      </c>
      <c r="S653" s="17">
        <f t="shared" si="21"/>
        <v>41956.017488425925</v>
      </c>
      <c r="T653" s="17">
        <f t="shared" si="22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s="11">
        <f>ROUND(E654/D654*100,0)</f>
        <v>100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P654" t="s">
        <v>8271</v>
      </c>
      <c r="Q654" s="13" t="s">
        <v>8316</v>
      </c>
      <c r="R654" t="s">
        <v>8318</v>
      </c>
      <c r="S654" s="17">
        <f t="shared" si="21"/>
        <v>42675.690393518518</v>
      </c>
      <c r="T654" s="17">
        <f t="shared" si="22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s="11">
        <f>ROUND(E655/D655*100,0)</f>
        <v>141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P655" t="s">
        <v>8271</v>
      </c>
      <c r="Q655" s="13" t="s">
        <v>8316</v>
      </c>
      <c r="R655" t="s">
        <v>8318</v>
      </c>
      <c r="S655" s="17">
        <f t="shared" si="21"/>
        <v>42199.618518518517</v>
      </c>
      <c r="T655" s="17">
        <f t="shared" si="22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s="11">
        <f>ROUND(E656/D656*100,0)</f>
        <v>267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P656" t="s">
        <v>8271</v>
      </c>
      <c r="Q656" s="13" t="s">
        <v>8316</v>
      </c>
      <c r="R656" t="s">
        <v>8318</v>
      </c>
      <c r="S656" s="17">
        <f t="shared" si="21"/>
        <v>42163.957326388889</v>
      </c>
      <c r="T656" s="17">
        <f t="shared" si="22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s="11">
        <f>ROUND(E657/D657*100,0)</f>
        <v>147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P657" t="s">
        <v>8271</v>
      </c>
      <c r="Q657" s="13" t="s">
        <v>8316</v>
      </c>
      <c r="R657" t="s">
        <v>8318</v>
      </c>
      <c r="S657" s="17">
        <f t="shared" si="21"/>
        <v>42045.957314814819</v>
      </c>
      <c r="T657" s="17">
        <f t="shared" si="22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s="11">
        <f>ROUND(E658/D658*100,0)</f>
        <v>214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P658" t="s">
        <v>8271</v>
      </c>
      <c r="Q658" s="13" t="s">
        <v>8316</v>
      </c>
      <c r="R658" t="s">
        <v>8318</v>
      </c>
      <c r="S658" s="17">
        <f t="shared" si="21"/>
        <v>42417.804618055554</v>
      </c>
      <c r="T658" s="17">
        <f t="shared" si="22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s="11">
        <f>ROUND(E659/D659*100,0)</f>
        <v>126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P659" t="s">
        <v>8271</v>
      </c>
      <c r="Q659" s="13" t="s">
        <v>8316</v>
      </c>
      <c r="R659" t="s">
        <v>8318</v>
      </c>
      <c r="S659" s="17">
        <f t="shared" si="21"/>
        <v>42331.84574074074</v>
      </c>
      <c r="T659" s="17">
        <f t="shared" si="22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s="11">
        <f>ROUND(E660/D660*100,0)</f>
        <v>104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P660" t="s">
        <v>8271</v>
      </c>
      <c r="Q660" s="13" t="s">
        <v>8316</v>
      </c>
      <c r="R660" t="s">
        <v>8318</v>
      </c>
      <c r="S660" s="17">
        <f t="shared" si="21"/>
        <v>42179.160752314812</v>
      </c>
      <c r="T660" s="17">
        <f t="shared" si="22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s="11">
        <f>ROUND(E661/D661*100,0)</f>
        <v>101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P661" t="s">
        <v>8271</v>
      </c>
      <c r="Q661" s="13" t="s">
        <v>8316</v>
      </c>
      <c r="R661" t="s">
        <v>8318</v>
      </c>
      <c r="S661" s="17">
        <f t="shared" si="21"/>
        <v>42209.593692129631</v>
      </c>
      <c r="T661" s="17">
        <f t="shared" si="22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s="11">
        <f>ROUND(E662/D662*100,0)</f>
        <v>3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P662" t="s">
        <v>8271</v>
      </c>
      <c r="Q662" s="13" t="s">
        <v>8316</v>
      </c>
      <c r="R662" t="s">
        <v>8318</v>
      </c>
      <c r="S662" s="17">
        <f t="shared" si="21"/>
        <v>41922.741655092592</v>
      </c>
      <c r="T662" s="17">
        <f t="shared" si="22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s="11">
        <f>ROUND(E663/D663*100,0)</f>
        <v>1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P663" t="s">
        <v>8271</v>
      </c>
      <c r="Q663" s="13" t="s">
        <v>8316</v>
      </c>
      <c r="R663" t="s">
        <v>8318</v>
      </c>
      <c r="S663" s="17">
        <f t="shared" si="21"/>
        <v>42636.645358796297</v>
      </c>
      <c r="T663" s="17">
        <f t="shared" si="22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s="11">
        <f>ROUND(E664/D664*100,0)</f>
        <v>0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P664" t="s">
        <v>8271</v>
      </c>
      <c r="Q664" s="13" t="s">
        <v>8316</v>
      </c>
      <c r="R664" t="s">
        <v>8318</v>
      </c>
      <c r="S664" s="17">
        <f t="shared" si="21"/>
        <v>41990.438043981485</v>
      </c>
      <c r="T664" s="17">
        <f t="shared" si="22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s="11">
        <f>ROUND(E665/D665*100,0)</f>
        <v>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P665" t="s">
        <v>8271</v>
      </c>
      <c r="Q665" s="13" t="s">
        <v>8316</v>
      </c>
      <c r="R665" t="s">
        <v>8318</v>
      </c>
      <c r="S665" s="17">
        <f t="shared" si="21"/>
        <v>42173.843240740738</v>
      </c>
      <c r="T665" s="17">
        <f t="shared" si="22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s="11">
        <f>ROUND(E666/D666*100,0)</f>
        <v>8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P666" t="s">
        <v>8271</v>
      </c>
      <c r="Q666" s="13" t="s">
        <v>8316</v>
      </c>
      <c r="R666" t="s">
        <v>8318</v>
      </c>
      <c r="S666" s="17">
        <f t="shared" si="21"/>
        <v>42077.666377314818</v>
      </c>
      <c r="T666" s="17">
        <f t="shared" si="22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s="11">
        <f>ROUND(E667/D667*100,0)</f>
        <v>19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P667" t="s">
        <v>8271</v>
      </c>
      <c r="Q667" s="13" t="s">
        <v>8316</v>
      </c>
      <c r="R667" t="s">
        <v>8318</v>
      </c>
      <c r="S667" s="17">
        <f t="shared" si="21"/>
        <v>42688.711354166662</v>
      </c>
      <c r="T667" s="17">
        <f t="shared" si="22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s="11">
        <f>ROUND(E668/D668*100,0)</f>
        <v>0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P668" t="s">
        <v>8271</v>
      </c>
      <c r="Q668" s="13" t="s">
        <v>8316</v>
      </c>
      <c r="R668" t="s">
        <v>8318</v>
      </c>
      <c r="S668" s="17">
        <f t="shared" si="21"/>
        <v>41838.832152777781</v>
      </c>
      <c r="T668" s="17">
        <f t="shared" si="22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s="11">
        <f>ROUND(E669/D669*100,0)</f>
        <v>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P669" t="s">
        <v>8271</v>
      </c>
      <c r="Q669" s="13" t="s">
        <v>8316</v>
      </c>
      <c r="R669" t="s">
        <v>8318</v>
      </c>
      <c r="S669" s="17">
        <f t="shared" si="21"/>
        <v>42632.373414351852</v>
      </c>
      <c r="T669" s="17">
        <f t="shared" si="22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s="11">
        <f>ROUND(E670/D670*100,0)</f>
        <v>5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P670" t="s">
        <v>8271</v>
      </c>
      <c r="Q670" s="13" t="s">
        <v>8316</v>
      </c>
      <c r="R670" t="s">
        <v>8318</v>
      </c>
      <c r="S670" s="17">
        <f t="shared" si="21"/>
        <v>42090.831273148149</v>
      </c>
      <c r="T670" s="17">
        <f t="shared" si="22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s="11">
        <f>ROUND(E671/D671*100,0)</f>
        <v>22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P671" t="s">
        <v>8271</v>
      </c>
      <c r="Q671" s="13" t="s">
        <v>8316</v>
      </c>
      <c r="R671" t="s">
        <v>8318</v>
      </c>
      <c r="S671" s="17">
        <f t="shared" si="21"/>
        <v>42527.625671296293</v>
      </c>
      <c r="T671" s="17">
        <f t="shared" si="22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s="11">
        <f>ROUND(E672/D672*100,0)</f>
        <v>29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P672" t="s">
        <v>8271</v>
      </c>
      <c r="Q672" s="13" t="s">
        <v>8316</v>
      </c>
      <c r="R672" t="s">
        <v>8318</v>
      </c>
      <c r="S672" s="17">
        <f t="shared" si="21"/>
        <v>42506.709722222222</v>
      </c>
      <c r="T672" s="17">
        <f t="shared" si="22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s="11">
        <f>ROUND(E673/D673*100,0)</f>
        <v>39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P673" t="s">
        <v>8271</v>
      </c>
      <c r="Q673" s="13" t="s">
        <v>8316</v>
      </c>
      <c r="R673" t="s">
        <v>8318</v>
      </c>
      <c r="S673" s="17">
        <f t="shared" si="21"/>
        <v>41984.692731481482</v>
      </c>
      <c r="T673" s="17">
        <f t="shared" si="22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s="11">
        <f>ROUND(E674/D674*100,0)</f>
        <v>22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P674" t="s">
        <v>8271</v>
      </c>
      <c r="Q674" s="13" t="s">
        <v>8316</v>
      </c>
      <c r="R674" t="s">
        <v>8318</v>
      </c>
      <c r="S674" s="17">
        <f t="shared" si="21"/>
        <v>41974.219490740739</v>
      </c>
      <c r="T674" s="17">
        <f t="shared" si="22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s="11">
        <f>ROUND(E675/D675*100,0)</f>
        <v>0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P675" t="s">
        <v>8271</v>
      </c>
      <c r="Q675" s="13" t="s">
        <v>8316</v>
      </c>
      <c r="R675" t="s">
        <v>8318</v>
      </c>
      <c r="S675" s="17">
        <f t="shared" si="21"/>
        <v>41838.840474537035</v>
      </c>
      <c r="T675" s="17">
        <f t="shared" si="22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s="11">
        <f>ROUND(E676/D676*100,0)</f>
        <v>0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P676" t="s">
        <v>8271</v>
      </c>
      <c r="Q676" s="13" t="s">
        <v>8316</v>
      </c>
      <c r="R676" t="s">
        <v>8318</v>
      </c>
      <c r="S676" s="17">
        <f t="shared" si="21"/>
        <v>41803.116053240738</v>
      </c>
      <c r="T676" s="17">
        <f t="shared" si="22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s="11">
        <f>ROUND(E677/D677*100,0)</f>
        <v>15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P677" t="s">
        <v>8271</v>
      </c>
      <c r="Q677" s="13" t="s">
        <v>8316</v>
      </c>
      <c r="R677" t="s">
        <v>8318</v>
      </c>
      <c r="S677" s="17">
        <f t="shared" si="21"/>
        <v>41975.930601851855</v>
      </c>
      <c r="T677" s="17">
        <f t="shared" si="22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s="11">
        <f>ROUND(E678/D678*100,0)</f>
        <v>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P678" t="s">
        <v>8271</v>
      </c>
      <c r="Q678" s="13" t="s">
        <v>8316</v>
      </c>
      <c r="R678" t="s">
        <v>8318</v>
      </c>
      <c r="S678" s="17">
        <f t="shared" si="21"/>
        <v>42012.768298611118</v>
      </c>
      <c r="T678" s="17">
        <f t="shared" si="22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s="11">
        <f>ROUND(E679/D679*100,0)</f>
        <v>26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P679" t="s">
        <v>8271</v>
      </c>
      <c r="Q679" s="13" t="s">
        <v>8316</v>
      </c>
      <c r="R679" t="s">
        <v>8318</v>
      </c>
      <c r="S679" s="17">
        <f t="shared" si="21"/>
        <v>42504.403877314813</v>
      </c>
      <c r="T679" s="17">
        <f t="shared" si="22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s="11">
        <f>ROUND(E680/D680*100,0)</f>
        <v>4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P680" t="s">
        <v>8271</v>
      </c>
      <c r="Q680" s="13" t="s">
        <v>8316</v>
      </c>
      <c r="R680" t="s">
        <v>8318</v>
      </c>
      <c r="S680" s="17">
        <f t="shared" si="21"/>
        <v>42481.376597222217</v>
      </c>
      <c r="T680" s="17">
        <f t="shared" si="22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s="11">
        <f>ROUND(E681/D681*100,0)</f>
        <v>15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P681" t="s">
        <v>8271</v>
      </c>
      <c r="Q681" s="13" t="s">
        <v>8316</v>
      </c>
      <c r="R681" t="s">
        <v>8318</v>
      </c>
      <c r="S681" s="17">
        <f t="shared" si="21"/>
        <v>42556.695706018523</v>
      </c>
      <c r="T681" s="17">
        <f t="shared" si="22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s="11">
        <f>ROUND(E682/D682*100,0)</f>
        <v>26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P682" t="s">
        <v>8271</v>
      </c>
      <c r="Q682" s="13" t="s">
        <v>8316</v>
      </c>
      <c r="R682" t="s">
        <v>8318</v>
      </c>
      <c r="S682" s="17">
        <f t="shared" si="21"/>
        <v>41864.501516203702</v>
      </c>
      <c r="T682" s="17">
        <f t="shared" si="22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s="11">
        <f>ROUND(E683/D683*100,0)</f>
        <v>0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P683" t="s">
        <v>8271</v>
      </c>
      <c r="Q683" s="13" t="s">
        <v>8316</v>
      </c>
      <c r="R683" t="s">
        <v>8318</v>
      </c>
      <c r="S683" s="17">
        <f t="shared" si="21"/>
        <v>42639.805601851855</v>
      </c>
      <c r="T683" s="17">
        <f t="shared" si="22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s="11">
        <f>ROUND(E684/D684*100,0)</f>
        <v>0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P684" t="s">
        <v>8271</v>
      </c>
      <c r="Q684" s="13" t="s">
        <v>8316</v>
      </c>
      <c r="R684" t="s">
        <v>8318</v>
      </c>
      <c r="S684" s="17">
        <f t="shared" si="21"/>
        <v>42778.765300925923</v>
      </c>
      <c r="T684" s="17">
        <f t="shared" si="22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s="11">
        <f>ROUND(E685/D685*100,0)</f>
        <v>1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P685" t="s">
        <v>8271</v>
      </c>
      <c r="Q685" s="13" t="s">
        <v>8316</v>
      </c>
      <c r="R685" t="s">
        <v>8318</v>
      </c>
      <c r="S685" s="17">
        <f t="shared" si="21"/>
        <v>42634.900046296301</v>
      </c>
      <c r="T685" s="17">
        <f t="shared" si="22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s="11">
        <f>ROUND(E686/D686*100,0)</f>
        <v>7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P686" t="s">
        <v>8271</v>
      </c>
      <c r="Q686" s="13" t="s">
        <v>8316</v>
      </c>
      <c r="R686" t="s">
        <v>8318</v>
      </c>
      <c r="S686" s="17">
        <f t="shared" si="21"/>
        <v>41809.473275462966</v>
      </c>
      <c r="T686" s="17">
        <f t="shared" si="22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s="11">
        <f>ROUND(E687/D687*100,0)</f>
        <v>28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P687" t="s">
        <v>8271</v>
      </c>
      <c r="Q687" s="13" t="s">
        <v>8316</v>
      </c>
      <c r="R687" t="s">
        <v>8318</v>
      </c>
      <c r="S687" s="17">
        <f t="shared" si="21"/>
        <v>41971.866574074069</v>
      </c>
      <c r="T687" s="17">
        <f t="shared" si="22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s="11">
        <f>ROUND(E688/D688*100,0)</f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P688" t="s">
        <v>8271</v>
      </c>
      <c r="Q688" s="13" t="s">
        <v>8316</v>
      </c>
      <c r="R688" t="s">
        <v>8318</v>
      </c>
      <c r="S688" s="17">
        <f t="shared" si="21"/>
        <v>42189.673263888893</v>
      </c>
      <c r="T688" s="17">
        <f t="shared" si="22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s="11">
        <f>ROUND(E689/D689*100,0)</f>
        <v>4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P689" t="s">
        <v>8271</v>
      </c>
      <c r="Q689" s="13" t="s">
        <v>8316</v>
      </c>
      <c r="R689" t="s">
        <v>8318</v>
      </c>
      <c r="S689" s="17">
        <f t="shared" si="21"/>
        <v>42711.750613425931</v>
      </c>
      <c r="T689" s="17">
        <f t="shared" si="22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s="11">
        <f>ROUND(E690/D690*100,0)</f>
        <v>73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P690" t="s">
        <v>8271</v>
      </c>
      <c r="Q690" s="13" t="s">
        <v>8316</v>
      </c>
      <c r="R690" t="s">
        <v>8318</v>
      </c>
      <c r="S690" s="17">
        <f t="shared" si="21"/>
        <v>42262.104780092588</v>
      </c>
      <c r="T690" s="17">
        <f t="shared" si="22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s="11">
        <f>ROUND(E691/D691*100,0)</f>
        <v>58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P691" t="s">
        <v>8271</v>
      </c>
      <c r="Q691" s="13" t="s">
        <v>8316</v>
      </c>
      <c r="R691" t="s">
        <v>8318</v>
      </c>
      <c r="S691" s="17">
        <f t="shared" si="21"/>
        <v>42675.66778935185</v>
      </c>
      <c r="T691" s="17">
        <f t="shared" si="22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s="11">
        <f>ROUND(E692/D692*100,0)</f>
        <v>12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P692" t="s">
        <v>8271</v>
      </c>
      <c r="Q692" s="13" t="s">
        <v>8316</v>
      </c>
      <c r="R692" t="s">
        <v>8318</v>
      </c>
      <c r="S692" s="17">
        <f t="shared" si="21"/>
        <v>42579.634733796294</v>
      </c>
      <c r="T692" s="17">
        <f t="shared" si="22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s="11">
        <f>ROUND(E693/D693*100,0)</f>
        <v>1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P693" t="s">
        <v>8271</v>
      </c>
      <c r="Q693" s="13" t="s">
        <v>8316</v>
      </c>
      <c r="R693" t="s">
        <v>8318</v>
      </c>
      <c r="S693" s="17">
        <f t="shared" si="21"/>
        <v>42158.028310185182</v>
      </c>
      <c r="T693" s="17">
        <f t="shared" si="22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s="11">
        <f>ROUND(E694/D694*100,0)</f>
        <v>7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P694" t="s">
        <v>8271</v>
      </c>
      <c r="Q694" s="13" t="s">
        <v>8316</v>
      </c>
      <c r="R694" t="s">
        <v>8318</v>
      </c>
      <c r="S694" s="17">
        <f t="shared" si="21"/>
        <v>42696.37572916667</v>
      </c>
      <c r="T694" s="17">
        <f t="shared" si="22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s="11">
        <f>ROUND(E695/D695*100,0)</f>
        <v>35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P695" t="s">
        <v>8271</v>
      </c>
      <c r="Q695" s="13" t="s">
        <v>8316</v>
      </c>
      <c r="R695" t="s">
        <v>8318</v>
      </c>
      <c r="S695" s="17">
        <f t="shared" si="21"/>
        <v>42094.808182870373</v>
      </c>
      <c r="T695" s="17">
        <f t="shared" si="22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s="11">
        <f>ROUND(E696/D696*100,0)</f>
        <v>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P696" t="s">
        <v>8271</v>
      </c>
      <c r="Q696" s="13" t="s">
        <v>8316</v>
      </c>
      <c r="R696" t="s">
        <v>8318</v>
      </c>
      <c r="S696" s="17">
        <f t="shared" si="21"/>
        <v>42737.663877314815</v>
      </c>
      <c r="T696" s="17">
        <f t="shared" si="22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s="11">
        <f>ROUND(E697/D697*100,0)</f>
        <v>1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P697" t="s">
        <v>8271</v>
      </c>
      <c r="Q697" s="13" t="s">
        <v>8316</v>
      </c>
      <c r="R697" t="s">
        <v>8318</v>
      </c>
      <c r="S697" s="17">
        <f t="shared" si="21"/>
        <v>41913.521064814813</v>
      </c>
      <c r="T697" s="17">
        <f t="shared" si="22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s="11">
        <f>ROUND(E698/D698*100,0)</f>
        <v>0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P698" t="s">
        <v>8271</v>
      </c>
      <c r="Q698" s="13" t="s">
        <v>8316</v>
      </c>
      <c r="R698" t="s">
        <v>8318</v>
      </c>
      <c r="S698" s="17">
        <f t="shared" si="21"/>
        <v>41815.927106481482</v>
      </c>
      <c r="T698" s="17">
        <f t="shared" si="22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s="11">
        <f>ROUND(E699/D699*100,0)</f>
        <v>46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P699" t="s">
        <v>8271</v>
      </c>
      <c r="Q699" s="13" t="s">
        <v>8316</v>
      </c>
      <c r="R699" t="s">
        <v>8318</v>
      </c>
      <c r="S699" s="17">
        <f t="shared" si="21"/>
        <v>42388.523020833338</v>
      </c>
      <c r="T699" s="17">
        <f t="shared" si="22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s="11">
        <f>ROUND(E700/D700*100,0)</f>
        <v>15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P700" t="s">
        <v>8271</v>
      </c>
      <c r="Q700" s="13" t="s">
        <v>8316</v>
      </c>
      <c r="R700" t="s">
        <v>8318</v>
      </c>
      <c r="S700" s="17">
        <f t="shared" si="21"/>
        <v>41866.931076388886</v>
      </c>
      <c r="T700" s="17">
        <f t="shared" si="22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s="11">
        <f>ROUND(E701/D701*100,0)</f>
        <v>82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P701" t="s">
        <v>8271</v>
      </c>
      <c r="Q701" s="13" t="s">
        <v>8316</v>
      </c>
      <c r="R701" t="s">
        <v>8318</v>
      </c>
      <c r="S701" s="17">
        <f t="shared" si="21"/>
        <v>41563.485509259262</v>
      </c>
      <c r="T701" s="17">
        <f t="shared" si="22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s="11">
        <f>ROUND(E702/D702*100,0)</f>
        <v>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P702" t="s">
        <v>8271</v>
      </c>
      <c r="Q702" s="13" t="s">
        <v>8316</v>
      </c>
      <c r="R702" t="s">
        <v>8318</v>
      </c>
      <c r="S702" s="17">
        <f t="shared" si="21"/>
        <v>42715.688437500001</v>
      </c>
      <c r="T702" s="17">
        <f t="shared" si="22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s="11">
        <f>ROUND(E703/D703*100,0)</f>
        <v>27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P703" t="s">
        <v>8271</v>
      </c>
      <c r="Q703" s="13" t="s">
        <v>8316</v>
      </c>
      <c r="R703" t="s">
        <v>8318</v>
      </c>
      <c r="S703" s="17">
        <f t="shared" si="21"/>
        <v>41813.662962962961</v>
      </c>
      <c r="T703" s="17">
        <f t="shared" si="22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s="11">
        <f>ROUND(E704/D704*100,0)</f>
        <v>31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P704" t="s">
        <v>8271</v>
      </c>
      <c r="Q704" s="13" t="s">
        <v>8316</v>
      </c>
      <c r="R704" t="s">
        <v>8318</v>
      </c>
      <c r="S704" s="17">
        <f t="shared" si="21"/>
        <v>42668.726701388892</v>
      </c>
      <c r="T704" s="17">
        <f t="shared" si="22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s="11">
        <f>ROUND(E705/D705*100,0)</f>
        <v>6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P705" t="s">
        <v>8271</v>
      </c>
      <c r="Q705" s="13" t="s">
        <v>8316</v>
      </c>
      <c r="R705" t="s">
        <v>8318</v>
      </c>
      <c r="S705" s="17">
        <f t="shared" si="21"/>
        <v>42711.950798611113</v>
      </c>
      <c r="T705" s="17">
        <f t="shared" si="22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s="11">
        <f>ROUND(E706/D706*100,0)</f>
        <v>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P706" t="s">
        <v>8271</v>
      </c>
      <c r="Q706" s="13" t="s">
        <v>8316</v>
      </c>
      <c r="R706" t="s">
        <v>8318</v>
      </c>
      <c r="S706" s="17">
        <f t="shared" si="21"/>
        <v>42726.192916666667</v>
      </c>
      <c r="T706" s="17">
        <f t="shared" si="22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s="11">
        <f>ROUND(E707/D707*100,0)</f>
        <v>1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P707" t="s">
        <v>8271</v>
      </c>
      <c r="Q707" s="13" t="s">
        <v>8316</v>
      </c>
      <c r="R707" t="s">
        <v>8318</v>
      </c>
      <c r="S707" s="17">
        <f t="shared" ref="S707:S770" si="23">(((K707/60)/60)/24)+DATE(1970,1,1)</f>
        <v>42726.491643518515</v>
      </c>
      <c r="T707" s="17">
        <f t="shared" ref="T707:T770" si="24">(((J707/60)/60)/24)+DATE(1970,1,1)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s="11">
        <f>ROUND(E708/D708*100,0)</f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P708" t="s">
        <v>8271</v>
      </c>
      <c r="Q708" s="13" t="s">
        <v>8316</v>
      </c>
      <c r="R708" t="s">
        <v>8318</v>
      </c>
      <c r="S708" s="17">
        <f t="shared" si="23"/>
        <v>42676.995173611111</v>
      </c>
      <c r="T708" s="17">
        <f t="shared" si="24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s="11">
        <f>ROUND(E709/D709*100,0)</f>
        <v>79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P709" t="s">
        <v>8271</v>
      </c>
      <c r="Q709" s="13" t="s">
        <v>8316</v>
      </c>
      <c r="R709" t="s">
        <v>8318</v>
      </c>
      <c r="S709" s="17">
        <f t="shared" si="23"/>
        <v>42696.663506944446</v>
      </c>
      <c r="T709" s="17">
        <f t="shared" si="24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s="11">
        <f>ROUND(E710/D710*100,0)</f>
        <v>22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P710" t="s">
        <v>8271</v>
      </c>
      <c r="Q710" s="13" t="s">
        <v>8316</v>
      </c>
      <c r="R710" t="s">
        <v>8318</v>
      </c>
      <c r="S710" s="17">
        <f t="shared" si="23"/>
        <v>41835.581018518518</v>
      </c>
      <c r="T710" s="17">
        <f t="shared" si="24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s="11">
        <f>ROUND(E711/D711*100,0)</f>
        <v>0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P711" t="s">
        <v>8271</v>
      </c>
      <c r="Q711" s="13" t="s">
        <v>8316</v>
      </c>
      <c r="R711" t="s">
        <v>8318</v>
      </c>
      <c r="S711" s="17">
        <f t="shared" si="23"/>
        <v>41948.041192129633</v>
      </c>
      <c r="T711" s="17">
        <f t="shared" si="24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s="11">
        <f>ROUND(E712/D712*100,0)</f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P712" t="s">
        <v>8271</v>
      </c>
      <c r="Q712" s="13" t="s">
        <v>8316</v>
      </c>
      <c r="R712" t="s">
        <v>8318</v>
      </c>
      <c r="S712" s="17">
        <f t="shared" si="23"/>
        <v>41837.984976851854</v>
      </c>
      <c r="T712" s="17">
        <f t="shared" si="24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s="11">
        <f>ROUND(E713/D713*100,0)</f>
        <v>34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P713" t="s">
        <v>8271</v>
      </c>
      <c r="Q713" s="13" t="s">
        <v>8316</v>
      </c>
      <c r="R713" t="s">
        <v>8318</v>
      </c>
      <c r="S713" s="17">
        <f t="shared" si="23"/>
        <v>42678.459120370375</v>
      </c>
      <c r="T713" s="17">
        <f t="shared" si="24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s="11">
        <f>ROUND(E714/D714*100,0)</f>
        <v>0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P714" t="s">
        <v>8271</v>
      </c>
      <c r="Q714" s="13" t="s">
        <v>8316</v>
      </c>
      <c r="R714" t="s">
        <v>8318</v>
      </c>
      <c r="S714" s="17">
        <f t="shared" si="23"/>
        <v>42384.680925925932</v>
      </c>
      <c r="T714" s="17">
        <f t="shared" si="24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s="11">
        <f>ROUND(E715/D715*100,0)</f>
        <v>1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P715" t="s">
        <v>8271</v>
      </c>
      <c r="Q715" s="13" t="s">
        <v>8316</v>
      </c>
      <c r="R715" t="s">
        <v>8318</v>
      </c>
      <c r="S715" s="17">
        <f t="shared" si="23"/>
        <v>42496.529305555552</v>
      </c>
      <c r="T715" s="17">
        <f t="shared" si="24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s="11">
        <f>ROUND(E716/D716*100,0)</f>
        <v>15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P716" t="s">
        <v>8271</v>
      </c>
      <c r="Q716" s="13" t="s">
        <v>8316</v>
      </c>
      <c r="R716" t="s">
        <v>8318</v>
      </c>
      <c r="S716" s="17">
        <f t="shared" si="23"/>
        <v>42734.787986111114</v>
      </c>
      <c r="T716" s="17">
        <f t="shared" si="24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s="11">
        <f>ROUND(E717/D717*100,0)</f>
        <v>5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P717" t="s">
        <v>8271</v>
      </c>
      <c r="Q717" s="13" t="s">
        <v>8316</v>
      </c>
      <c r="R717" t="s">
        <v>8318</v>
      </c>
      <c r="S717" s="17">
        <f t="shared" si="23"/>
        <v>42273.090740740736</v>
      </c>
      <c r="T717" s="17">
        <f t="shared" si="24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s="11">
        <f>ROUND(E718/D718*100,0)</f>
        <v>10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P718" t="s">
        <v>8271</v>
      </c>
      <c r="Q718" s="13" t="s">
        <v>8316</v>
      </c>
      <c r="R718" t="s">
        <v>8318</v>
      </c>
      <c r="S718" s="17">
        <f t="shared" si="23"/>
        <v>41940.658645833333</v>
      </c>
      <c r="T718" s="17">
        <f t="shared" si="24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s="11">
        <f>ROUND(E719/D719*100,0)</f>
        <v>0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P719" t="s">
        <v>8271</v>
      </c>
      <c r="Q719" s="13" t="s">
        <v>8316</v>
      </c>
      <c r="R719" t="s">
        <v>8318</v>
      </c>
      <c r="S719" s="17">
        <f t="shared" si="23"/>
        <v>41857.854189814818</v>
      </c>
      <c r="T719" s="17">
        <f t="shared" si="24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s="11">
        <f>ROUND(E720/D720*100,0)</f>
        <v>1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P720" t="s">
        <v>8271</v>
      </c>
      <c r="Q720" s="13" t="s">
        <v>8316</v>
      </c>
      <c r="R720" t="s">
        <v>8318</v>
      </c>
      <c r="S720" s="17">
        <f t="shared" si="23"/>
        <v>42752.845451388886</v>
      </c>
      <c r="T720" s="17">
        <f t="shared" si="24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s="11">
        <f>ROUND(E721/D721*100,0)</f>
        <v>1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P721" t="s">
        <v>8271</v>
      </c>
      <c r="Q721" s="13" t="s">
        <v>8316</v>
      </c>
      <c r="R721" t="s">
        <v>8318</v>
      </c>
      <c r="S721" s="17">
        <f t="shared" si="23"/>
        <v>42409.040231481486</v>
      </c>
      <c r="T721" s="17">
        <f t="shared" si="24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s="11">
        <f>ROUND(E722/D722*100,0)</f>
        <v>144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P722" t="s">
        <v>8272</v>
      </c>
      <c r="Q722" s="13" t="s">
        <v>8319</v>
      </c>
      <c r="R722" t="s">
        <v>8320</v>
      </c>
      <c r="S722" s="17">
        <f t="shared" si="23"/>
        <v>40909.649201388893</v>
      </c>
      <c r="T722" s="17">
        <f t="shared" si="24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s="11">
        <f>ROUND(E723/D723*100,0)</f>
        <v>122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P723" t="s">
        <v>8272</v>
      </c>
      <c r="Q723" s="13" t="s">
        <v>8319</v>
      </c>
      <c r="R723" t="s">
        <v>8320</v>
      </c>
      <c r="S723" s="17">
        <f t="shared" si="23"/>
        <v>41807.571840277778</v>
      </c>
      <c r="T723" s="17">
        <f t="shared" si="24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s="11">
        <f>ROUND(E724/D724*100,0)</f>
        <v>132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P724" t="s">
        <v>8272</v>
      </c>
      <c r="Q724" s="13" t="s">
        <v>8319</v>
      </c>
      <c r="R724" t="s">
        <v>8320</v>
      </c>
      <c r="S724" s="17">
        <f t="shared" si="23"/>
        <v>40977.805300925924</v>
      </c>
      <c r="T724" s="17">
        <f t="shared" si="24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s="11">
        <f>ROUND(E725/D725*100,0)</f>
        <v>109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P725" t="s">
        <v>8272</v>
      </c>
      <c r="Q725" s="13" t="s">
        <v>8319</v>
      </c>
      <c r="R725" t="s">
        <v>8320</v>
      </c>
      <c r="S725" s="17">
        <f t="shared" si="23"/>
        <v>42184.816539351858</v>
      </c>
      <c r="T725" s="17">
        <f t="shared" si="24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s="11">
        <f>ROUND(E726/D726*100,0)</f>
        <v>105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P726" t="s">
        <v>8272</v>
      </c>
      <c r="Q726" s="13" t="s">
        <v>8319</v>
      </c>
      <c r="R726" t="s">
        <v>8320</v>
      </c>
      <c r="S726" s="17">
        <f t="shared" si="23"/>
        <v>40694.638460648144</v>
      </c>
      <c r="T726" s="17">
        <f t="shared" si="24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s="11">
        <f>ROUND(E727/D727*100,0)</f>
        <v>100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P727" t="s">
        <v>8272</v>
      </c>
      <c r="Q727" s="13" t="s">
        <v>8319</v>
      </c>
      <c r="R727" t="s">
        <v>8320</v>
      </c>
      <c r="S727" s="17">
        <f t="shared" si="23"/>
        <v>42321.626296296294</v>
      </c>
      <c r="T727" s="17">
        <f t="shared" si="24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s="11">
        <f>ROUND(E728/D728*100,0)</f>
        <v>101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P728" t="s">
        <v>8272</v>
      </c>
      <c r="Q728" s="13" t="s">
        <v>8319</v>
      </c>
      <c r="R728" t="s">
        <v>8320</v>
      </c>
      <c r="S728" s="17">
        <f t="shared" si="23"/>
        <v>41346.042673611111</v>
      </c>
      <c r="T728" s="17">
        <f t="shared" si="24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s="11">
        <f>ROUND(E729/D729*100,0)</f>
        <v>156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P729" t="s">
        <v>8272</v>
      </c>
      <c r="Q729" s="13" t="s">
        <v>8319</v>
      </c>
      <c r="R729" t="s">
        <v>8320</v>
      </c>
      <c r="S729" s="17">
        <f t="shared" si="23"/>
        <v>41247.020243055551</v>
      </c>
      <c r="T729" s="17">
        <f t="shared" si="24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s="11">
        <f>ROUND(E730/D730*100,0)</f>
        <v>106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P730" t="s">
        <v>8272</v>
      </c>
      <c r="Q730" s="13" t="s">
        <v>8319</v>
      </c>
      <c r="R730" t="s">
        <v>8320</v>
      </c>
      <c r="S730" s="17">
        <f t="shared" si="23"/>
        <v>40731.837465277778</v>
      </c>
      <c r="T730" s="17">
        <f t="shared" si="24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s="11">
        <f>ROUND(E731/D731*100,0)</f>
        <v>131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P731" t="s">
        <v>8272</v>
      </c>
      <c r="Q731" s="13" t="s">
        <v>8319</v>
      </c>
      <c r="R731" t="s">
        <v>8320</v>
      </c>
      <c r="S731" s="17">
        <f t="shared" si="23"/>
        <v>41111.185891203706</v>
      </c>
      <c r="T731" s="17">
        <f t="shared" si="24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s="11">
        <f>ROUND(E732/D732*100,0)</f>
        <v>132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P732" t="s">
        <v>8272</v>
      </c>
      <c r="Q732" s="13" t="s">
        <v>8319</v>
      </c>
      <c r="R732" t="s">
        <v>8320</v>
      </c>
      <c r="S732" s="17">
        <f t="shared" si="23"/>
        <v>40854.745266203703</v>
      </c>
      <c r="T732" s="17">
        <f t="shared" si="24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s="11">
        <f>ROUND(E733/D733*100,0)</f>
        <v>126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P733" t="s">
        <v>8272</v>
      </c>
      <c r="Q733" s="13" t="s">
        <v>8319</v>
      </c>
      <c r="R733" t="s">
        <v>8320</v>
      </c>
      <c r="S733" s="17">
        <f t="shared" si="23"/>
        <v>40879.795682870368</v>
      </c>
      <c r="T733" s="17">
        <f t="shared" si="24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s="11">
        <f>ROUND(E734/D734*100,0)</f>
        <v>160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P734" t="s">
        <v>8272</v>
      </c>
      <c r="Q734" s="13" t="s">
        <v>8319</v>
      </c>
      <c r="R734" t="s">
        <v>8320</v>
      </c>
      <c r="S734" s="17">
        <f t="shared" si="23"/>
        <v>41486.424317129626</v>
      </c>
      <c r="T734" s="17">
        <f t="shared" si="24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s="11">
        <f>ROUND(E735/D735*100,0)</f>
        <v>120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P735" t="s">
        <v>8272</v>
      </c>
      <c r="Q735" s="13" t="s">
        <v>8319</v>
      </c>
      <c r="R735" t="s">
        <v>8320</v>
      </c>
      <c r="S735" s="17">
        <f t="shared" si="23"/>
        <v>41598.420046296298</v>
      </c>
      <c r="T735" s="17">
        <f t="shared" si="24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s="11">
        <f>ROUND(E736/D736*100,0)</f>
        <v>126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P736" t="s">
        <v>8272</v>
      </c>
      <c r="Q736" s="13" t="s">
        <v>8319</v>
      </c>
      <c r="R736" t="s">
        <v>8320</v>
      </c>
      <c r="S736" s="17">
        <f t="shared" si="23"/>
        <v>42102.164583333331</v>
      </c>
      <c r="T736" s="17">
        <f t="shared" si="24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s="11">
        <f>ROUND(E737/D737*100,0)</f>
        <v>114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P737" t="s">
        <v>8272</v>
      </c>
      <c r="Q737" s="13" t="s">
        <v>8319</v>
      </c>
      <c r="R737" t="s">
        <v>8320</v>
      </c>
      <c r="S737" s="17">
        <f t="shared" si="23"/>
        <v>41946.029467592591</v>
      </c>
      <c r="T737" s="17">
        <f t="shared" si="24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s="11">
        <f>ROUND(E738/D738*100,0)</f>
        <v>315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P738" t="s">
        <v>8272</v>
      </c>
      <c r="Q738" s="13" t="s">
        <v>8319</v>
      </c>
      <c r="R738" t="s">
        <v>8320</v>
      </c>
      <c r="S738" s="17">
        <f t="shared" si="23"/>
        <v>41579.734259259261</v>
      </c>
      <c r="T738" s="17">
        <f t="shared" si="24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s="11">
        <f>ROUND(E739/D739*100,0)</f>
        <v>122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P739" t="s">
        <v>8272</v>
      </c>
      <c r="Q739" s="13" t="s">
        <v>8319</v>
      </c>
      <c r="R739" t="s">
        <v>8320</v>
      </c>
      <c r="S739" s="17">
        <f t="shared" si="23"/>
        <v>41667.275312500002</v>
      </c>
      <c r="T739" s="17">
        <f t="shared" si="24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s="11">
        <f>ROUND(E740/D740*100,0)</f>
        <v>107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P740" t="s">
        <v>8272</v>
      </c>
      <c r="Q740" s="13" t="s">
        <v>8319</v>
      </c>
      <c r="R740" t="s">
        <v>8320</v>
      </c>
      <c r="S740" s="17">
        <f t="shared" si="23"/>
        <v>41943.604097222218</v>
      </c>
      <c r="T740" s="17">
        <f t="shared" si="24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s="11">
        <f>ROUND(E741/D741*100,0)</f>
        <v>158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P741" t="s">
        <v>8272</v>
      </c>
      <c r="Q741" s="13" t="s">
        <v>8319</v>
      </c>
      <c r="R741" t="s">
        <v>8320</v>
      </c>
      <c r="S741" s="17">
        <f t="shared" si="23"/>
        <v>41829.502650462964</v>
      </c>
      <c r="T741" s="17">
        <f t="shared" si="24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s="11">
        <f>ROUND(E742/D742*100,0)</f>
        <v>107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P742" t="s">
        <v>8272</v>
      </c>
      <c r="Q742" s="13" t="s">
        <v>8319</v>
      </c>
      <c r="R742" t="s">
        <v>8320</v>
      </c>
      <c r="S742" s="17">
        <f t="shared" si="23"/>
        <v>42162.146782407406</v>
      </c>
      <c r="T742" s="17">
        <f t="shared" si="24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s="11">
        <f>ROUND(E743/D743*100,0)</f>
        <v>102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P743" t="s">
        <v>8272</v>
      </c>
      <c r="Q743" s="13" t="s">
        <v>8319</v>
      </c>
      <c r="R743" t="s">
        <v>8320</v>
      </c>
      <c r="S743" s="17">
        <f t="shared" si="23"/>
        <v>41401.648217592592</v>
      </c>
      <c r="T743" s="17">
        <f t="shared" si="24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s="11">
        <f>ROUND(E744/D744*100,0)</f>
        <v>111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P744" t="s">
        <v>8272</v>
      </c>
      <c r="Q744" s="13" t="s">
        <v>8319</v>
      </c>
      <c r="R744" t="s">
        <v>8320</v>
      </c>
      <c r="S744" s="17">
        <f t="shared" si="23"/>
        <v>41689.917962962965</v>
      </c>
      <c r="T744" s="17">
        <f t="shared" si="24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s="11">
        <f>ROUND(E745/D745*100,0)</f>
        <v>148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P745" t="s">
        <v>8272</v>
      </c>
      <c r="Q745" s="13" t="s">
        <v>8319</v>
      </c>
      <c r="R745" t="s">
        <v>8320</v>
      </c>
      <c r="S745" s="17">
        <f t="shared" si="23"/>
        <v>40990.709317129629</v>
      </c>
      <c r="T745" s="17">
        <f t="shared" si="24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s="11">
        <f>ROUND(E746/D746*100,0)</f>
        <v>102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P746" t="s">
        <v>8272</v>
      </c>
      <c r="Q746" s="13" t="s">
        <v>8319</v>
      </c>
      <c r="R746" t="s">
        <v>8320</v>
      </c>
      <c r="S746" s="17">
        <f t="shared" si="23"/>
        <v>41226.95721064815</v>
      </c>
      <c r="T746" s="17">
        <f t="shared" si="24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s="11">
        <f>ROUND(E747/D747*100,0)</f>
        <v>179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P747" t="s">
        <v>8272</v>
      </c>
      <c r="Q747" s="13" t="s">
        <v>8319</v>
      </c>
      <c r="R747" t="s">
        <v>8320</v>
      </c>
      <c r="S747" s="17">
        <f t="shared" si="23"/>
        <v>41367.572280092594</v>
      </c>
      <c r="T747" s="17">
        <f t="shared" si="24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s="11">
        <f>ROUND(E748/D748*100,0)</f>
        <v>111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P748" t="s">
        <v>8272</v>
      </c>
      <c r="Q748" s="13" t="s">
        <v>8319</v>
      </c>
      <c r="R748" t="s">
        <v>8320</v>
      </c>
      <c r="S748" s="17">
        <f t="shared" si="23"/>
        <v>41157.042928240742</v>
      </c>
      <c r="T748" s="17">
        <f t="shared" si="24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s="11">
        <f>ROUND(E749/D749*100,0)</f>
        <v>100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P749" t="s">
        <v>8272</v>
      </c>
      <c r="Q749" s="13" t="s">
        <v>8319</v>
      </c>
      <c r="R749" t="s">
        <v>8320</v>
      </c>
      <c r="S749" s="17">
        <f t="shared" si="23"/>
        <v>41988.548831018517</v>
      </c>
      <c r="T749" s="17">
        <f t="shared" si="24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s="11">
        <f>ROUND(E750/D750*100,0)</f>
        <v>100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P750" t="s">
        <v>8272</v>
      </c>
      <c r="Q750" s="13" t="s">
        <v>8319</v>
      </c>
      <c r="R750" t="s">
        <v>8320</v>
      </c>
      <c r="S750" s="17">
        <f t="shared" si="23"/>
        <v>41831.846828703703</v>
      </c>
      <c r="T750" s="17">
        <f t="shared" si="24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s="11">
        <f>ROUND(E751/D751*100,0)</f>
        <v>106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P751" t="s">
        <v>8272</v>
      </c>
      <c r="Q751" s="13" t="s">
        <v>8319</v>
      </c>
      <c r="R751" t="s">
        <v>8320</v>
      </c>
      <c r="S751" s="17">
        <f t="shared" si="23"/>
        <v>42733.94131944445</v>
      </c>
      <c r="T751" s="17">
        <f t="shared" si="24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s="11">
        <f>ROUND(E752/D752*100,0)</f>
        <v>103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P752" t="s">
        <v>8272</v>
      </c>
      <c r="Q752" s="13" t="s">
        <v>8319</v>
      </c>
      <c r="R752" t="s">
        <v>8320</v>
      </c>
      <c r="S752" s="17">
        <f t="shared" si="23"/>
        <v>41299.878148148149</v>
      </c>
      <c r="T752" s="17">
        <f t="shared" si="24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s="11">
        <f>ROUND(E753/D753*100,0)</f>
        <v>119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P753" t="s">
        <v>8272</v>
      </c>
      <c r="Q753" s="13" t="s">
        <v>8319</v>
      </c>
      <c r="R753" t="s">
        <v>8320</v>
      </c>
      <c r="S753" s="17">
        <f t="shared" si="23"/>
        <v>40713.630497685182</v>
      </c>
      <c r="T753" s="17">
        <f t="shared" si="24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s="11">
        <f>ROUND(E754/D754*100,0)</f>
        <v>112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P754" t="s">
        <v>8272</v>
      </c>
      <c r="Q754" s="13" t="s">
        <v>8319</v>
      </c>
      <c r="R754" t="s">
        <v>8320</v>
      </c>
      <c r="S754" s="17">
        <f t="shared" si="23"/>
        <v>42639.421493055561</v>
      </c>
      <c r="T754" s="17">
        <f t="shared" si="24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s="11">
        <f>ROUND(E755/D755*100,0)</f>
        <v>128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P755" t="s">
        <v>8272</v>
      </c>
      <c r="Q755" s="13" t="s">
        <v>8319</v>
      </c>
      <c r="R755" t="s">
        <v>8320</v>
      </c>
      <c r="S755" s="17">
        <f t="shared" si="23"/>
        <v>42019.590173611112</v>
      </c>
      <c r="T755" s="17">
        <f t="shared" si="24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s="11">
        <f>ROUND(E756/D756*100,0)</f>
        <v>104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P756" t="s">
        <v>8272</v>
      </c>
      <c r="Q756" s="13" t="s">
        <v>8319</v>
      </c>
      <c r="R756" t="s">
        <v>8320</v>
      </c>
      <c r="S756" s="17">
        <f t="shared" si="23"/>
        <v>41249.749085648145</v>
      </c>
      <c r="T756" s="17">
        <f t="shared" si="24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s="11">
        <f>ROUND(E757/D757*100,0)</f>
        <v>102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P757" t="s">
        <v>8272</v>
      </c>
      <c r="Q757" s="13" t="s">
        <v>8319</v>
      </c>
      <c r="R757" t="s">
        <v>8320</v>
      </c>
      <c r="S757" s="17">
        <f t="shared" si="23"/>
        <v>41383.605057870373</v>
      </c>
      <c r="T757" s="17">
        <f t="shared" si="24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s="11">
        <f>ROUND(E758/D758*100,0)</f>
        <v>118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P758" t="s">
        <v>8272</v>
      </c>
      <c r="Q758" s="13" t="s">
        <v>8319</v>
      </c>
      <c r="R758" t="s">
        <v>8320</v>
      </c>
      <c r="S758" s="17">
        <f t="shared" si="23"/>
        <v>40590.766886574071</v>
      </c>
      <c r="T758" s="17">
        <f t="shared" si="24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s="11">
        <f>ROUND(E759/D759*100,0)</f>
        <v>238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P759" t="s">
        <v>8272</v>
      </c>
      <c r="Q759" s="13" t="s">
        <v>8319</v>
      </c>
      <c r="R759" t="s">
        <v>8320</v>
      </c>
      <c r="S759" s="17">
        <f t="shared" si="23"/>
        <v>41235.054560185185</v>
      </c>
      <c r="T759" s="17">
        <f t="shared" si="24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s="11">
        <f>ROUND(E760/D760*100,0)</f>
        <v>102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P760" t="s">
        <v>8272</v>
      </c>
      <c r="Q760" s="13" t="s">
        <v>8319</v>
      </c>
      <c r="R760" t="s">
        <v>8320</v>
      </c>
      <c r="S760" s="17">
        <f t="shared" si="23"/>
        <v>40429.836435185185</v>
      </c>
      <c r="T760" s="17">
        <f t="shared" si="24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s="11">
        <f>ROUND(E761/D761*100,0)</f>
        <v>102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P761" t="s">
        <v>8272</v>
      </c>
      <c r="Q761" s="13" t="s">
        <v>8319</v>
      </c>
      <c r="R761" t="s">
        <v>8320</v>
      </c>
      <c r="S761" s="17">
        <f t="shared" si="23"/>
        <v>41789.330312500002</v>
      </c>
      <c r="T761" s="17">
        <f t="shared" si="24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s="11">
        <f>ROUND(E762/D762*100,0)</f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P762" t="s">
        <v>8273</v>
      </c>
      <c r="Q762" s="13" t="s">
        <v>8319</v>
      </c>
      <c r="R762" t="s">
        <v>8321</v>
      </c>
      <c r="S762" s="17">
        <f t="shared" si="23"/>
        <v>42670.764039351852</v>
      </c>
      <c r="T762" s="17">
        <f t="shared" si="24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s="11">
        <f>ROUND(E763/D763*100,0)</f>
        <v>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P763" t="s">
        <v>8273</v>
      </c>
      <c r="Q763" s="13" t="s">
        <v>8319</v>
      </c>
      <c r="R763" t="s">
        <v>8321</v>
      </c>
      <c r="S763" s="17">
        <f t="shared" si="23"/>
        <v>41642.751458333332</v>
      </c>
      <c r="T763" s="17">
        <f t="shared" si="24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s="11">
        <f>ROUND(E764/D764*100,0)</f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P764" t="s">
        <v>8273</v>
      </c>
      <c r="Q764" s="13" t="s">
        <v>8319</v>
      </c>
      <c r="R764" t="s">
        <v>8321</v>
      </c>
      <c r="S764" s="17">
        <f t="shared" si="23"/>
        <v>42690.858449074076</v>
      </c>
      <c r="T764" s="17">
        <f t="shared" si="24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s="11">
        <f>ROUND(E765/D765*100,0)</f>
        <v>0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P765" t="s">
        <v>8273</v>
      </c>
      <c r="Q765" s="13" t="s">
        <v>8319</v>
      </c>
      <c r="R765" t="s">
        <v>8321</v>
      </c>
      <c r="S765" s="17">
        <f t="shared" si="23"/>
        <v>41471.446851851848</v>
      </c>
      <c r="T765" s="17">
        <f t="shared" si="24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s="11">
        <f>ROUND(E766/D766*100,0)</f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P766" t="s">
        <v>8273</v>
      </c>
      <c r="Q766" s="13" t="s">
        <v>8319</v>
      </c>
      <c r="R766" t="s">
        <v>8321</v>
      </c>
      <c r="S766" s="17">
        <f t="shared" si="23"/>
        <v>42227.173159722224</v>
      </c>
      <c r="T766" s="17">
        <f t="shared" si="24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s="11">
        <f>ROUND(E767/D767*100,0)</f>
        <v>36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P767" t="s">
        <v>8273</v>
      </c>
      <c r="Q767" s="13" t="s">
        <v>8319</v>
      </c>
      <c r="R767" t="s">
        <v>8321</v>
      </c>
      <c r="S767" s="17">
        <f t="shared" si="23"/>
        <v>41901.542638888888</v>
      </c>
      <c r="T767" s="17">
        <f t="shared" si="24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s="11">
        <f>ROUND(E768/D768*100,0)</f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P768" t="s">
        <v>8273</v>
      </c>
      <c r="Q768" s="13" t="s">
        <v>8319</v>
      </c>
      <c r="R768" t="s">
        <v>8321</v>
      </c>
      <c r="S768" s="17">
        <f t="shared" si="23"/>
        <v>42021.783368055556</v>
      </c>
      <c r="T768" s="17">
        <f t="shared" si="24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s="11">
        <f>ROUND(E769/D769*100,0)</f>
        <v>4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P769" t="s">
        <v>8273</v>
      </c>
      <c r="Q769" s="13" t="s">
        <v>8319</v>
      </c>
      <c r="R769" t="s">
        <v>8321</v>
      </c>
      <c r="S769" s="17">
        <f t="shared" si="23"/>
        <v>42115.143634259264</v>
      </c>
      <c r="T769" s="17">
        <f t="shared" si="24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s="11">
        <f>ROUND(E770/D770*100,0)</f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P770" t="s">
        <v>8273</v>
      </c>
      <c r="Q770" s="13" t="s">
        <v>8319</v>
      </c>
      <c r="R770" t="s">
        <v>8321</v>
      </c>
      <c r="S770" s="17">
        <f t="shared" si="23"/>
        <v>41594.207060185188</v>
      </c>
      <c r="T770" s="17">
        <f t="shared" si="24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s="11">
        <f>ROUND(E771/D771*100,0)</f>
        <v>41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P771" t="s">
        <v>8273</v>
      </c>
      <c r="Q771" s="13" t="s">
        <v>8319</v>
      </c>
      <c r="R771" t="s">
        <v>8321</v>
      </c>
      <c r="S771" s="17">
        <f t="shared" ref="S771:S834" si="25">(((K771/60)/60)/24)+DATE(1970,1,1)</f>
        <v>41604.996458333335</v>
      </c>
      <c r="T771" s="17">
        <f t="shared" ref="T771:T834" si="26">(((J771/60)/60)/24)+DATE(1970,1,1)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s="11">
        <f>ROUND(E772/D772*100,0)</f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P772" t="s">
        <v>8273</v>
      </c>
      <c r="Q772" s="13" t="s">
        <v>8319</v>
      </c>
      <c r="R772" t="s">
        <v>8321</v>
      </c>
      <c r="S772" s="17">
        <f t="shared" si="25"/>
        <v>41289.999641203707</v>
      </c>
      <c r="T772" s="17">
        <f t="shared" si="26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s="11">
        <f>ROUND(E773/D773*100,0)</f>
        <v>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P773" t="s">
        <v>8273</v>
      </c>
      <c r="Q773" s="13" t="s">
        <v>8319</v>
      </c>
      <c r="R773" t="s">
        <v>8321</v>
      </c>
      <c r="S773" s="17">
        <f t="shared" si="25"/>
        <v>42349.824097222227</v>
      </c>
      <c r="T773" s="17">
        <f t="shared" si="26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s="11">
        <f>ROUND(E774/D774*100,0)</f>
        <v>3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P774" t="s">
        <v>8273</v>
      </c>
      <c r="Q774" s="13" t="s">
        <v>8319</v>
      </c>
      <c r="R774" t="s">
        <v>8321</v>
      </c>
      <c r="S774" s="17">
        <f t="shared" si="25"/>
        <v>40068.056932870371</v>
      </c>
      <c r="T774" s="17">
        <f t="shared" si="26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s="11">
        <f>ROUND(E775/D775*100,0)</f>
        <v>1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P775" t="s">
        <v>8273</v>
      </c>
      <c r="Q775" s="13" t="s">
        <v>8319</v>
      </c>
      <c r="R775" t="s">
        <v>8321</v>
      </c>
      <c r="S775" s="17">
        <f t="shared" si="25"/>
        <v>42100.735937499994</v>
      </c>
      <c r="T775" s="17">
        <f t="shared" si="26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s="11">
        <f>ROUND(E776/D776*100,0)</f>
        <v>70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P776" t="s">
        <v>8273</v>
      </c>
      <c r="Q776" s="13" t="s">
        <v>8319</v>
      </c>
      <c r="R776" t="s">
        <v>8321</v>
      </c>
      <c r="S776" s="17">
        <f t="shared" si="25"/>
        <v>41663.780300925922</v>
      </c>
      <c r="T776" s="17">
        <f t="shared" si="26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s="11">
        <f>ROUND(E777/D777*100,0)</f>
        <v>2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P777" t="s">
        <v>8273</v>
      </c>
      <c r="Q777" s="13" t="s">
        <v>8319</v>
      </c>
      <c r="R777" t="s">
        <v>8321</v>
      </c>
      <c r="S777" s="17">
        <f t="shared" si="25"/>
        <v>40863.060127314813</v>
      </c>
      <c r="T777" s="17">
        <f t="shared" si="26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s="11">
        <f>ROUND(E778/D778*100,0)</f>
        <v>51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P778" t="s">
        <v>8273</v>
      </c>
      <c r="Q778" s="13" t="s">
        <v>8319</v>
      </c>
      <c r="R778" t="s">
        <v>8321</v>
      </c>
      <c r="S778" s="17">
        <f t="shared" si="25"/>
        <v>42250.685706018514</v>
      </c>
      <c r="T778" s="17">
        <f t="shared" si="26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s="11">
        <f>ROUND(E779/D779*100,0)</f>
        <v>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P779" t="s">
        <v>8273</v>
      </c>
      <c r="Q779" s="13" t="s">
        <v>8319</v>
      </c>
      <c r="R779" t="s">
        <v>8321</v>
      </c>
      <c r="S779" s="17">
        <f t="shared" si="25"/>
        <v>41456.981215277774</v>
      </c>
      <c r="T779" s="17">
        <f t="shared" si="26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s="11">
        <f>ROUND(E780/D780*100,0)</f>
        <v>0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P780" t="s">
        <v>8273</v>
      </c>
      <c r="Q780" s="13" t="s">
        <v>8319</v>
      </c>
      <c r="R780" t="s">
        <v>8321</v>
      </c>
      <c r="S780" s="17">
        <f t="shared" si="25"/>
        <v>41729.702314814815</v>
      </c>
      <c r="T780" s="17">
        <f t="shared" si="26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s="11">
        <f>ROUND(E781/D781*100,0)</f>
        <v>3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P781" t="s">
        <v>8273</v>
      </c>
      <c r="Q781" s="13" t="s">
        <v>8319</v>
      </c>
      <c r="R781" t="s">
        <v>8321</v>
      </c>
      <c r="S781" s="17">
        <f t="shared" si="25"/>
        <v>40436.68408564815</v>
      </c>
      <c r="T781" s="17">
        <f t="shared" si="26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s="11">
        <f>ROUND(E782/D782*100,0)</f>
        <v>104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P782" t="s">
        <v>8274</v>
      </c>
      <c r="Q782" s="13" t="s">
        <v>8322</v>
      </c>
      <c r="R782" t="s">
        <v>8323</v>
      </c>
      <c r="S782" s="17">
        <f t="shared" si="25"/>
        <v>40636.673900462964</v>
      </c>
      <c r="T782" s="17">
        <f t="shared" si="26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s="11">
        <f>ROUND(E783/D783*100,0)</f>
        <v>133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P783" t="s">
        <v>8274</v>
      </c>
      <c r="Q783" s="13" t="s">
        <v>8322</v>
      </c>
      <c r="R783" t="s">
        <v>8323</v>
      </c>
      <c r="S783" s="17">
        <f t="shared" si="25"/>
        <v>41403.000856481485</v>
      </c>
      <c r="T783" s="17">
        <f t="shared" si="26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s="11">
        <f>ROUND(E784/D784*100,0)</f>
        <v>100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P784" t="s">
        <v>8274</v>
      </c>
      <c r="Q784" s="13" t="s">
        <v>8322</v>
      </c>
      <c r="R784" t="s">
        <v>8323</v>
      </c>
      <c r="S784" s="17">
        <f t="shared" si="25"/>
        <v>41116.758125</v>
      </c>
      <c r="T784" s="17">
        <f t="shared" si="26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s="11">
        <f>ROUND(E785/D785*100,0)</f>
        <v>148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P785" t="s">
        <v>8274</v>
      </c>
      <c r="Q785" s="13" t="s">
        <v>8322</v>
      </c>
      <c r="R785" t="s">
        <v>8323</v>
      </c>
      <c r="S785" s="17">
        <f t="shared" si="25"/>
        <v>40987.773715277777</v>
      </c>
      <c r="T785" s="17">
        <f t="shared" si="26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s="11">
        <f>ROUND(E786/D786*100,0)</f>
        <v>103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P786" t="s">
        <v>8274</v>
      </c>
      <c r="Q786" s="13" t="s">
        <v>8322</v>
      </c>
      <c r="R786" t="s">
        <v>8323</v>
      </c>
      <c r="S786" s="17">
        <f t="shared" si="25"/>
        <v>41675.149525462963</v>
      </c>
      <c r="T786" s="17">
        <f t="shared" si="26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s="11">
        <f>ROUND(E787/D787*100,0)</f>
        <v>181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P787" t="s">
        <v>8274</v>
      </c>
      <c r="Q787" s="13" t="s">
        <v>8322</v>
      </c>
      <c r="R787" t="s">
        <v>8323</v>
      </c>
      <c r="S787" s="17">
        <f t="shared" si="25"/>
        <v>41303.593923611108</v>
      </c>
      <c r="T787" s="17">
        <f t="shared" si="26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s="11">
        <f>ROUND(E788/D788*100,0)</f>
        <v>143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P788" t="s">
        <v>8274</v>
      </c>
      <c r="Q788" s="13" t="s">
        <v>8322</v>
      </c>
      <c r="R788" t="s">
        <v>8323</v>
      </c>
      <c r="S788" s="17">
        <f t="shared" si="25"/>
        <v>40983.055949074071</v>
      </c>
      <c r="T788" s="17">
        <f t="shared" si="26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s="11">
        <f>ROUND(E789/D789*100,0)</f>
        <v>114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P789" t="s">
        <v>8274</v>
      </c>
      <c r="Q789" s="13" t="s">
        <v>8322</v>
      </c>
      <c r="R789" t="s">
        <v>8323</v>
      </c>
      <c r="S789" s="17">
        <f t="shared" si="25"/>
        <v>41549.627615740741</v>
      </c>
      <c r="T789" s="17">
        <f t="shared" si="26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s="11">
        <f>ROUND(E790/D790*100,0)</f>
        <v>204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P790" t="s">
        <v>8274</v>
      </c>
      <c r="Q790" s="13" t="s">
        <v>8322</v>
      </c>
      <c r="R790" t="s">
        <v>8323</v>
      </c>
      <c r="S790" s="17">
        <f t="shared" si="25"/>
        <v>41059.006805555553</v>
      </c>
      <c r="T790" s="17">
        <f t="shared" si="26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s="11">
        <f>ROUND(E791/D791*100,0)</f>
        <v>109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P791" t="s">
        <v>8274</v>
      </c>
      <c r="Q791" s="13" t="s">
        <v>8322</v>
      </c>
      <c r="R791" t="s">
        <v>8323</v>
      </c>
      <c r="S791" s="17">
        <f t="shared" si="25"/>
        <v>41277.186111111114</v>
      </c>
      <c r="T791" s="17">
        <f t="shared" si="26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s="11">
        <f>ROUND(E792/D792*100,0)</f>
        <v>144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P792" t="s">
        <v>8274</v>
      </c>
      <c r="Q792" s="13" t="s">
        <v>8322</v>
      </c>
      <c r="R792" t="s">
        <v>8323</v>
      </c>
      <c r="S792" s="17">
        <f t="shared" si="25"/>
        <v>41276.047905092593</v>
      </c>
      <c r="T792" s="17">
        <f t="shared" si="26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s="11">
        <f>ROUND(E793/D793*100,0)</f>
        <v>104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P793" t="s">
        <v>8274</v>
      </c>
      <c r="Q793" s="13" t="s">
        <v>8322</v>
      </c>
      <c r="R793" t="s">
        <v>8323</v>
      </c>
      <c r="S793" s="17">
        <f t="shared" si="25"/>
        <v>41557.780624999999</v>
      </c>
      <c r="T793" s="17">
        <f t="shared" si="26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s="11">
        <f>ROUND(E794/D794*100,0)</f>
        <v>100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P794" t="s">
        <v>8274</v>
      </c>
      <c r="Q794" s="13" t="s">
        <v>8322</v>
      </c>
      <c r="R794" t="s">
        <v>8323</v>
      </c>
      <c r="S794" s="17">
        <f t="shared" si="25"/>
        <v>41555.873645833337</v>
      </c>
      <c r="T794" s="17">
        <f t="shared" si="26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s="11">
        <f>ROUND(E795/D795*100,0)</f>
        <v>103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P795" t="s">
        <v>8274</v>
      </c>
      <c r="Q795" s="13" t="s">
        <v>8322</v>
      </c>
      <c r="R795" t="s">
        <v>8323</v>
      </c>
      <c r="S795" s="17">
        <f t="shared" si="25"/>
        <v>41442.741249999999</v>
      </c>
      <c r="T795" s="17">
        <f t="shared" si="26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s="11">
        <f>ROUND(E796/D796*100,0)</f>
        <v>105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P796" t="s">
        <v>8274</v>
      </c>
      <c r="Q796" s="13" t="s">
        <v>8322</v>
      </c>
      <c r="R796" t="s">
        <v>8323</v>
      </c>
      <c r="S796" s="17">
        <f t="shared" si="25"/>
        <v>40736.115011574075</v>
      </c>
      <c r="T796" s="17">
        <f t="shared" si="26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s="11">
        <f>ROUND(E797/D797*100,0)</f>
        <v>112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P797" t="s">
        <v>8274</v>
      </c>
      <c r="Q797" s="13" t="s">
        <v>8322</v>
      </c>
      <c r="R797" t="s">
        <v>8323</v>
      </c>
      <c r="S797" s="17">
        <f t="shared" si="25"/>
        <v>40963.613032407404</v>
      </c>
      <c r="T797" s="17">
        <f t="shared" si="26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s="11">
        <f>ROUND(E798/D798*100,0)</f>
        <v>101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P798" t="s">
        <v>8274</v>
      </c>
      <c r="Q798" s="13" t="s">
        <v>8322</v>
      </c>
      <c r="R798" t="s">
        <v>8323</v>
      </c>
      <c r="S798" s="17">
        <f t="shared" si="25"/>
        <v>41502.882928240739</v>
      </c>
      <c r="T798" s="17">
        <f t="shared" si="26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s="11">
        <f>ROUND(E799/D799*100,0)</f>
        <v>108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P799" t="s">
        <v>8274</v>
      </c>
      <c r="Q799" s="13" t="s">
        <v>8322</v>
      </c>
      <c r="R799" t="s">
        <v>8323</v>
      </c>
      <c r="S799" s="17">
        <f t="shared" si="25"/>
        <v>40996.994074074071</v>
      </c>
      <c r="T799" s="17">
        <f t="shared" si="26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s="11">
        <f>ROUND(E800/D800*100,0)</f>
        <v>115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P800" t="s">
        <v>8274</v>
      </c>
      <c r="Q800" s="13" t="s">
        <v>8322</v>
      </c>
      <c r="R800" t="s">
        <v>8323</v>
      </c>
      <c r="S800" s="17">
        <f t="shared" si="25"/>
        <v>41882.590127314819</v>
      </c>
      <c r="T800" s="17">
        <f t="shared" si="26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s="11">
        <f>ROUND(E801/D801*100,0)</f>
        <v>100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P801" t="s">
        <v>8274</v>
      </c>
      <c r="Q801" s="13" t="s">
        <v>8322</v>
      </c>
      <c r="R801" t="s">
        <v>8323</v>
      </c>
      <c r="S801" s="17">
        <f t="shared" si="25"/>
        <v>40996.667199074072</v>
      </c>
      <c r="T801" s="17">
        <f t="shared" si="26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s="11">
        <f>ROUND(E802/D802*100,0)</f>
        <v>152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P802" t="s">
        <v>8274</v>
      </c>
      <c r="Q802" s="13" t="s">
        <v>8322</v>
      </c>
      <c r="R802" t="s">
        <v>8323</v>
      </c>
      <c r="S802" s="17">
        <f t="shared" si="25"/>
        <v>41863.433495370373</v>
      </c>
      <c r="T802" s="17">
        <f t="shared" si="26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s="11">
        <f>ROUND(E803/D803*100,0)</f>
        <v>112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P803" t="s">
        <v>8274</v>
      </c>
      <c r="Q803" s="13" t="s">
        <v>8322</v>
      </c>
      <c r="R803" t="s">
        <v>8323</v>
      </c>
      <c r="S803" s="17">
        <f t="shared" si="25"/>
        <v>40695.795370370368</v>
      </c>
      <c r="T803" s="17">
        <f t="shared" si="26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s="11">
        <f>ROUND(E804/D804*100,0)</f>
        <v>101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P804" t="s">
        <v>8274</v>
      </c>
      <c r="Q804" s="13" t="s">
        <v>8322</v>
      </c>
      <c r="R804" t="s">
        <v>8323</v>
      </c>
      <c r="S804" s="17">
        <f t="shared" si="25"/>
        <v>41123.022268518522</v>
      </c>
      <c r="T804" s="17">
        <f t="shared" si="26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s="11">
        <f>ROUND(E805/D805*100,0)</f>
        <v>123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P805" t="s">
        <v>8274</v>
      </c>
      <c r="Q805" s="13" t="s">
        <v>8322</v>
      </c>
      <c r="R805" t="s">
        <v>8323</v>
      </c>
      <c r="S805" s="17">
        <f t="shared" si="25"/>
        <v>40665.949976851851</v>
      </c>
      <c r="T805" s="17">
        <f t="shared" si="26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s="11">
        <f>ROUND(E806/D806*100,0)</f>
        <v>100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P806" t="s">
        <v>8274</v>
      </c>
      <c r="Q806" s="13" t="s">
        <v>8322</v>
      </c>
      <c r="R806" t="s">
        <v>8323</v>
      </c>
      <c r="S806" s="17">
        <f t="shared" si="25"/>
        <v>40730.105625000004</v>
      </c>
      <c r="T806" s="17">
        <f t="shared" si="26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s="11">
        <f>ROUND(E807/D807*100,0)</f>
        <v>105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P807" t="s">
        <v>8274</v>
      </c>
      <c r="Q807" s="13" t="s">
        <v>8322</v>
      </c>
      <c r="R807" t="s">
        <v>8323</v>
      </c>
      <c r="S807" s="17">
        <f t="shared" si="25"/>
        <v>40690.823055555556</v>
      </c>
      <c r="T807" s="17">
        <f t="shared" si="26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s="11">
        <f>ROUND(E808/D808*100,0)</f>
        <v>104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P808" t="s">
        <v>8274</v>
      </c>
      <c r="Q808" s="13" t="s">
        <v>8322</v>
      </c>
      <c r="R808" t="s">
        <v>8323</v>
      </c>
      <c r="S808" s="17">
        <f t="shared" si="25"/>
        <v>40763.691423611112</v>
      </c>
      <c r="T808" s="17">
        <f t="shared" si="26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s="11">
        <f>ROUND(E809/D809*100,0)</f>
        <v>105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P809" t="s">
        <v>8274</v>
      </c>
      <c r="Q809" s="13" t="s">
        <v>8322</v>
      </c>
      <c r="R809" t="s">
        <v>8323</v>
      </c>
      <c r="S809" s="17">
        <f t="shared" si="25"/>
        <v>42759.628599537042</v>
      </c>
      <c r="T809" s="17">
        <f t="shared" si="26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s="11">
        <f>ROUND(E810/D810*100,0)</f>
        <v>100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P810" t="s">
        <v>8274</v>
      </c>
      <c r="Q810" s="13" t="s">
        <v>8322</v>
      </c>
      <c r="R810" t="s">
        <v>8323</v>
      </c>
      <c r="S810" s="17">
        <f t="shared" si="25"/>
        <v>41962.100532407407</v>
      </c>
      <c r="T810" s="17">
        <f t="shared" si="26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s="11">
        <f>ROUND(E811/D811*100,0)</f>
        <v>104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P811" t="s">
        <v>8274</v>
      </c>
      <c r="Q811" s="13" t="s">
        <v>8322</v>
      </c>
      <c r="R811" t="s">
        <v>8323</v>
      </c>
      <c r="S811" s="17">
        <f t="shared" si="25"/>
        <v>41628.833680555559</v>
      </c>
      <c r="T811" s="17">
        <f t="shared" si="26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s="11">
        <f>ROUND(E812/D812*100,0)</f>
        <v>105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P812" t="s">
        <v>8274</v>
      </c>
      <c r="Q812" s="13" t="s">
        <v>8322</v>
      </c>
      <c r="R812" t="s">
        <v>8323</v>
      </c>
      <c r="S812" s="17">
        <f t="shared" si="25"/>
        <v>41123.056273148148</v>
      </c>
      <c r="T812" s="17">
        <f t="shared" si="26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s="11">
        <f>ROUND(E813/D813*100,0)</f>
        <v>104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P813" t="s">
        <v>8274</v>
      </c>
      <c r="Q813" s="13" t="s">
        <v>8322</v>
      </c>
      <c r="R813" t="s">
        <v>8323</v>
      </c>
      <c r="S813" s="17">
        <f t="shared" si="25"/>
        <v>41443.643541666665</v>
      </c>
      <c r="T813" s="17">
        <f t="shared" si="26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s="11">
        <f>ROUND(E814/D814*100,0)</f>
        <v>152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P814" t="s">
        <v>8274</v>
      </c>
      <c r="Q814" s="13" t="s">
        <v>8322</v>
      </c>
      <c r="R814" t="s">
        <v>8323</v>
      </c>
      <c r="S814" s="17">
        <f t="shared" si="25"/>
        <v>41282.017962962964</v>
      </c>
      <c r="T814" s="17">
        <f t="shared" si="26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s="11">
        <f>ROUND(E815/D815*100,0)</f>
        <v>160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P815" t="s">
        <v>8274</v>
      </c>
      <c r="Q815" s="13" t="s">
        <v>8322</v>
      </c>
      <c r="R815" t="s">
        <v>8323</v>
      </c>
      <c r="S815" s="17">
        <f t="shared" si="25"/>
        <v>41080.960243055553</v>
      </c>
      <c r="T815" s="17">
        <f t="shared" si="26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s="11">
        <f>ROUND(E816/D816*100,0)</f>
        <v>127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P816" t="s">
        <v>8274</v>
      </c>
      <c r="Q816" s="13" t="s">
        <v>8322</v>
      </c>
      <c r="R816" t="s">
        <v>8323</v>
      </c>
      <c r="S816" s="17">
        <f t="shared" si="25"/>
        <v>40679.743067129632</v>
      </c>
      <c r="T816" s="17">
        <f t="shared" si="26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s="11">
        <f>ROUND(E817/D817*100,0)</f>
        <v>107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P817" t="s">
        <v>8274</v>
      </c>
      <c r="Q817" s="13" t="s">
        <v>8322</v>
      </c>
      <c r="R817" t="s">
        <v>8323</v>
      </c>
      <c r="S817" s="17">
        <f t="shared" si="25"/>
        <v>41914.917858796296</v>
      </c>
      <c r="T817" s="17">
        <f t="shared" si="26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s="11">
        <f>ROUND(E818/D818*100,0)</f>
        <v>115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P818" t="s">
        <v>8274</v>
      </c>
      <c r="Q818" s="13" t="s">
        <v>8322</v>
      </c>
      <c r="R818" t="s">
        <v>8323</v>
      </c>
      <c r="S818" s="17">
        <f t="shared" si="25"/>
        <v>41341.870868055557</v>
      </c>
      <c r="T818" s="17">
        <f t="shared" si="26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s="11">
        <f>ROUND(E819/D819*100,0)</f>
        <v>137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P819" t="s">
        <v>8274</v>
      </c>
      <c r="Q819" s="13" t="s">
        <v>8322</v>
      </c>
      <c r="R819" t="s">
        <v>8323</v>
      </c>
      <c r="S819" s="17">
        <f t="shared" si="25"/>
        <v>40925.599664351852</v>
      </c>
      <c r="T819" s="17">
        <f t="shared" si="26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s="11">
        <f>ROUND(E820/D820*100,0)</f>
        <v>156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P820" t="s">
        <v>8274</v>
      </c>
      <c r="Q820" s="13" t="s">
        <v>8322</v>
      </c>
      <c r="R820" t="s">
        <v>8323</v>
      </c>
      <c r="S820" s="17">
        <f t="shared" si="25"/>
        <v>41120.882881944446</v>
      </c>
      <c r="T820" s="17">
        <f t="shared" si="26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s="11">
        <f>ROUND(E821/D821*100,0)</f>
        <v>109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P821" t="s">
        <v>8274</v>
      </c>
      <c r="Q821" s="13" t="s">
        <v>8322</v>
      </c>
      <c r="R821" t="s">
        <v>8323</v>
      </c>
      <c r="S821" s="17">
        <f t="shared" si="25"/>
        <v>41619.998310185183</v>
      </c>
      <c r="T821" s="17">
        <f t="shared" si="26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s="11">
        <f>ROUND(E822/D822*100,0)</f>
        <v>134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P822" t="s">
        <v>8274</v>
      </c>
      <c r="Q822" s="13" t="s">
        <v>8322</v>
      </c>
      <c r="R822" t="s">
        <v>8323</v>
      </c>
      <c r="S822" s="17">
        <f t="shared" si="25"/>
        <v>41768.841921296298</v>
      </c>
      <c r="T822" s="17">
        <f t="shared" si="26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s="11">
        <f>ROUND(E823/D823*100,0)</f>
        <v>100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P823" t="s">
        <v>8274</v>
      </c>
      <c r="Q823" s="13" t="s">
        <v>8322</v>
      </c>
      <c r="R823" t="s">
        <v>8323</v>
      </c>
      <c r="S823" s="17">
        <f t="shared" si="25"/>
        <v>42093.922048611115</v>
      </c>
      <c r="T823" s="17">
        <f t="shared" si="26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s="11">
        <f>ROUND(E824/D824*100,0)</f>
        <v>119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P824" t="s">
        <v>8274</v>
      </c>
      <c r="Q824" s="13" t="s">
        <v>8322</v>
      </c>
      <c r="R824" t="s">
        <v>8323</v>
      </c>
      <c r="S824" s="17">
        <f t="shared" si="25"/>
        <v>41157.947337962964</v>
      </c>
      <c r="T824" s="17">
        <f t="shared" si="26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s="11">
        <f>ROUND(E825/D825*100,0)</f>
        <v>180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P825" t="s">
        <v>8274</v>
      </c>
      <c r="Q825" s="13" t="s">
        <v>8322</v>
      </c>
      <c r="R825" t="s">
        <v>8323</v>
      </c>
      <c r="S825" s="17">
        <f t="shared" si="25"/>
        <v>42055.972824074073</v>
      </c>
      <c r="T825" s="17">
        <f t="shared" si="26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s="11">
        <f>ROUND(E826/D826*100,0)</f>
        <v>134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P826" t="s">
        <v>8274</v>
      </c>
      <c r="Q826" s="13" t="s">
        <v>8322</v>
      </c>
      <c r="R826" t="s">
        <v>8323</v>
      </c>
      <c r="S826" s="17">
        <f t="shared" si="25"/>
        <v>40250.242106481484</v>
      </c>
      <c r="T826" s="17">
        <f t="shared" si="26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s="11">
        <f>ROUND(E827/D827*100,0)</f>
        <v>100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P827" t="s">
        <v>8274</v>
      </c>
      <c r="Q827" s="13" t="s">
        <v>8322</v>
      </c>
      <c r="R827" t="s">
        <v>8323</v>
      </c>
      <c r="S827" s="17">
        <f t="shared" si="25"/>
        <v>41186.306527777779</v>
      </c>
      <c r="T827" s="17">
        <f t="shared" si="26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s="11">
        <f>ROUND(E828/D828*100,0)</f>
        <v>101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P828" t="s">
        <v>8274</v>
      </c>
      <c r="Q828" s="13" t="s">
        <v>8322</v>
      </c>
      <c r="R828" t="s">
        <v>8323</v>
      </c>
      <c r="S828" s="17">
        <f t="shared" si="25"/>
        <v>40973.038541666669</v>
      </c>
      <c r="T828" s="17">
        <f t="shared" si="26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s="11">
        <f>ROUND(E829/D829*100,0)</f>
        <v>103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P829" t="s">
        <v>8274</v>
      </c>
      <c r="Q829" s="13" t="s">
        <v>8322</v>
      </c>
      <c r="R829" t="s">
        <v>8323</v>
      </c>
      <c r="S829" s="17">
        <f t="shared" si="25"/>
        <v>40927.473460648151</v>
      </c>
      <c r="T829" s="17">
        <f t="shared" si="26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s="11">
        <f>ROUND(E830/D830*100,0)</f>
        <v>107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P830" t="s">
        <v>8274</v>
      </c>
      <c r="Q830" s="13" t="s">
        <v>8322</v>
      </c>
      <c r="R830" t="s">
        <v>8323</v>
      </c>
      <c r="S830" s="17">
        <f t="shared" si="25"/>
        <v>41073.050717592596</v>
      </c>
      <c r="T830" s="17">
        <f t="shared" si="26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s="11">
        <f>ROUND(E831/D831*100,0)</f>
        <v>104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P831" t="s">
        <v>8274</v>
      </c>
      <c r="Q831" s="13" t="s">
        <v>8322</v>
      </c>
      <c r="R831" t="s">
        <v>8323</v>
      </c>
      <c r="S831" s="17">
        <f t="shared" si="25"/>
        <v>42504.801388888889</v>
      </c>
      <c r="T831" s="17">
        <f t="shared" si="26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s="11">
        <f>ROUND(E832/D832*100,0)</f>
        <v>108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P832" t="s">
        <v>8274</v>
      </c>
      <c r="Q832" s="13" t="s">
        <v>8322</v>
      </c>
      <c r="R832" t="s">
        <v>8323</v>
      </c>
      <c r="S832" s="17">
        <f t="shared" si="25"/>
        <v>41325.525752314818</v>
      </c>
      <c r="T832" s="17">
        <f t="shared" si="26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s="11">
        <f>ROUND(E833/D833*100,0)</f>
        <v>233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P833" t="s">
        <v>8274</v>
      </c>
      <c r="Q833" s="13" t="s">
        <v>8322</v>
      </c>
      <c r="R833" t="s">
        <v>8323</v>
      </c>
      <c r="S833" s="17">
        <f t="shared" si="25"/>
        <v>40996.646921296298</v>
      </c>
      <c r="T833" s="17">
        <f t="shared" si="26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s="11">
        <f>ROUND(E834/D834*100,0)</f>
        <v>101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P834" t="s">
        <v>8274</v>
      </c>
      <c r="Q834" s="13" t="s">
        <v>8322</v>
      </c>
      <c r="R834" t="s">
        <v>8323</v>
      </c>
      <c r="S834" s="17">
        <f t="shared" si="25"/>
        <v>40869.675173611111</v>
      </c>
      <c r="T834" s="17">
        <f t="shared" si="26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s="11">
        <f>ROUND(E835/D835*100,0)</f>
        <v>102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P835" t="s">
        <v>8274</v>
      </c>
      <c r="Q835" s="13" t="s">
        <v>8322</v>
      </c>
      <c r="R835" t="s">
        <v>8323</v>
      </c>
      <c r="S835" s="17">
        <f t="shared" ref="S835:S898" si="27">(((K835/60)/60)/24)+DATE(1970,1,1)</f>
        <v>41718.878182870372</v>
      </c>
      <c r="T835" s="17">
        <f t="shared" ref="T835:T898" si="28">(((J835/60)/60)/24)+DATE(1970,1,1)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s="11">
        <f>ROUND(E836/D836*100,0)</f>
        <v>131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P836" t="s">
        <v>8274</v>
      </c>
      <c r="Q836" s="13" t="s">
        <v>8322</v>
      </c>
      <c r="R836" t="s">
        <v>8323</v>
      </c>
      <c r="S836" s="17">
        <f t="shared" si="27"/>
        <v>41422.822824074072</v>
      </c>
      <c r="T836" s="17">
        <f t="shared" si="28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s="11">
        <f>ROUND(E837/D837*100,0)</f>
        <v>117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P837" t="s">
        <v>8274</v>
      </c>
      <c r="Q837" s="13" t="s">
        <v>8322</v>
      </c>
      <c r="R837" t="s">
        <v>8323</v>
      </c>
      <c r="S837" s="17">
        <f t="shared" si="27"/>
        <v>41005.45784722222</v>
      </c>
      <c r="T837" s="17">
        <f t="shared" si="28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s="11">
        <f>ROUND(E838/D838*100,0)</f>
        <v>101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P838" t="s">
        <v>8274</v>
      </c>
      <c r="Q838" s="13" t="s">
        <v>8322</v>
      </c>
      <c r="R838" t="s">
        <v>8323</v>
      </c>
      <c r="S838" s="17">
        <f t="shared" si="27"/>
        <v>41524.056921296295</v>
      </c>
      <c r="T838" s="17">
        <f t="shared" si="28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s="11">
        <f>ROUND(E839/D839*100,0)</f>
        <v>122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P839" t="s">
        <v>8274</v>
      </c>
      <c r="Q839" s="13" t="s">
        <v>8322</v>
      </c>
      <c r="R839" t="s">
        <v>8323</v>
      </c>
      <c r="S839" s="17">
        <f t="shared" si="27"/>
        <v>41730.998402777775</v>
      </c>
      <c r="T839" s="17">
        <f t="shared" si="28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s="11">
        <f>ROUND(E840/D840*100,0)</f>
        <v>145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P840" t="s">
        <v>8274</v>
      </c>
      <c r="Q840" s="13" t="s">
        <v>8322</v>
      </c>
      <c r="R840" t="s">
        <v>8323</v>
      </c>
      <c r="S840" s="17">
        <f t="shared" si="27"/>
        <v>40895.897974537038</v>
      </c>
      <c r="T840" s="17">
        <f t="shared" si="28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s="11">
        <f>ROUND(E841/D841*100,0)</f>
        <v>117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P841" t="s">
        <v>8274</v>
      </c>
      <c r="Q841" s="13" t="s">
        <v>8322</v>
      </c>
      <c r="R841" t="s">
        <v>8323</v>
      </c>
      <c r="S841" s="17">
        <f t="shared" si="27"/>
        <v>41144.763379629629</v>
      </c>
      <c r="T841" s="17">
        <f t="shared" si="28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s="11">
        <f>ROUND(E842/D842*100,0)</f>
        <v>120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P842" t="s">
        <v>8275</v>
      </c>
      <c r="Q842" s="13" t="s">
        <v>8322</v>
      </c>
      <c r="R842" t="s">
        <v>8324</v>
      </c>
      <c r="S842" s="17">
        <f t="shared" si="27"/>
        <v>42607.226701388892</v>
      </c>
      <c r="T842" s="17">
        <f t="shared" si="28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s="11">
        <f>ROUND(E843/D843*100,0)</f>
        <v>101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P843" t="s">
        <v>8275</v>
      </c>
      <c r="Q843" s="13" t="s">
        <v>8322</v>
      </c>
      <c r="R843" t="s">
        <v>8324</v>
      </c>
      <c r="S843" s="17">
        <f t="shared" si="27"/>
        <v>41923.838692129626</v>
      </c>
      <c r="T843" s="17">
        <f t="shared" si="28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s="11">
        <f>ROUND(E844/D844*100,0)</f>
        <v>104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P844" t="s">
        <v>8275</v>
      </c>
      <c r="Q844" s="13" t="s">
        <v>8322</v>
      </c>
      <c r="R844" t="s">
        <v>8324</v>
      </c>
      <c r="S844" s="17">
        <f t="shared" si="27"/>
        <v>41526.592395833337</v>
      </c>
      <c r="T844" s="17">
        <f t="shared" si="28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s="11">
        <f>ROUND(E845/D845*100,0)</f>
        <v>267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P845" t="s">
        <v>8275</v>
      </c>
      <c r="Q845" s="13" t="s">
        <v>8322</v>
      </c>
      <c r="R845" t="s">
        <v>8324</v>
      </c>
      <c r="S845" s="17">
        <f t="shared" si="27"/>
        <v>42695.257870370369</v>
      </c>
      <c r="T845" s="17">
        <f t="shared" si="28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s="11">
        <f>ROUND(E846/D846*100,0)</f>
        <v>194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P846" t="s">
        <v>8275</v>
      </c>
      <c r="Q846" s="13" t="s">
        <v>8322</v>
      </c>
      <c r="R846" t="s">
        <v>8324</v>
      </c>
      <c r="S846" s="17">
        <f t="shared" si="27"/>
        <v>41905.684629629628</v>
      </c>
      <c r="T846" s="17">
        <f t="shared" si="28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s="11">
        <f>ROUND(E847/D847*100,0)</f>
        <v>120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P847" t="s">
        <v>8275</v>
      </c>
      <c r="Q847" s="13" t="s">
        <v>8322</v>
      </c>
      <c r="R847" t="s">
        <v>8324</v>
      </c>
      <c r="S847" s="17">
        <f t="shared" si="27"/>
        <v>42578.205972222218</v>
      </c>
      <c r="T847" s="17">
        <f t="shared" si="28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s="11">
        <f>ROUND(E848/D848*100,0)</f>
        <v>122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P848" t="s">
        <v>8275</v>
      </c>
      <c r="Q848" s="13" t="s">
        <v>8322</v>
      </c>
      <c r="R848" t="s">
        <v>8324</v>
      </c>
      <c r="S848" s="17">
        <f t="shared" si="27"/>
        <v>41694.391840277778</v>
      </c>
      <c r="T848" s="17">
        <f t="shared" si="28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s="11">
        <f>ROUND(E849/D849*100,0)</f>
        <v>100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P849" t="s">
        <v>8275</v>
      </c>
      <c r="Q849" s="13" t="s">
        <v>8322</v>
      </c>
      <c r="R849" t="s">
        <v>8324</v>
      </c>
      <c r="S849" s="17">
        <f t="shared" si="27"/>
        <v>42165.79833333334</v>
      </c>
      <c r="T849" s="17">
        <f t="shared" si="28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s="11">
        <f>ROUND(E850/D850*100,0)</f>
        <v>100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P850" t="s">
        <v>8275</v>
      </c>
      <c r="Q850" s="13" t="s">
        <v>8322</v>
      </c>
      <c r="R850" t="s">
        <v>8324</v>
      </c>
      <c r="S850" s="17">
        <f t="shared" si="27"/>
        <v>42078.792048611111</v>
      </c>
      <c r="T850" s="17">
        <f t="shared" si="28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s="11">
        <f>ROUND(E851/D851*100,0)</f>
        <v>120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P851" t="s">
        <v>8275</v>
      </c>
      <c r="Q851" s="13" t="s">
        <v>8322</v>
      </c>
      <c r="R851" t="s">
        <v>8324</v>
      </c>
      <c r="S851" s="17">
        <f t="shared" si="27"/>
        <v>42051.148888888885</v>
      </c>
      <c r="T851" s="17">
        <f t="shared" si="28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s="11">
        <f>ROUND(E852/D852*100,0)</f>
        <v>155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P852" t="s">
        <v>8275</v>
      </c>
      <c r="Q852" s="13" t="s">
        <v>8322</v>
      </c>
      <c r="R852" t="s">
        <v>8324</v>
      </c>
      <c r="S852" s="17">
        <f t="shared" si="27"/>
        <v>42452.827743055561</v>
      </c>
      <c r="T852" s="17">
        <f t="shared" si="28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s="11">
        <f>ROUND(E853/D853*100,0)</f>
        <v>130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P853" t="s">
        <v>8275</v>
      </c>
      <c r="Q853" s="13" t="s">
        <v>8322</v>
      </c>
      <c r="R853" t="s">
        <v>8324</v>
      </c>
      <c r="S853" s="17">
        <f t="shared" si="27"/>
        <v>42522.880243055552</v>
      </c>
      <c r="T853" s="17">
        <f t="shared" si="28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s="11">
        <f>ROUND(E854/D854*100,0)</f>
        <v>105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P854" t="s">
        <v>8275</v>
      </c>
      <c r="Q854" s="13" t="s">
        <v>8322</v>
      </c>
      <c r="R854" t="s">
        <v>8324</v>
      </c>
      <c r="S854" s="17">
        <f t="shared" si="27"/>
        <v>42656.805497685185</v>
      </c>
      <c r="T854" s="17">
        <f t="shared" si="28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s="11">
        <f>ROUND(E855/D855*100,0)</f>
        <v>100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P855" t="s">
        <v>8275</v>
      </c>
      <c r="Q855" s="13" t="s">
        <v>8322</v>
      </c>
      <c r="R855" t="s">
        <v>8324</v>
      </c>
      <c r="S855" s="17">
        <f t="shared" si="27"/>
        <v>42021.832280092596</v>
      </c>
      <c r="T855" s="17">
        <f t="shared" si="28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s="11">
        <f>ROUND(E856/D856*100,0)</f>
        <v>118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P856" t="s">
        <v>8275</v>
      </c>
      <c r="Q856" s="13" t="s">
        <v>8322</v>
      </c>
      <c r="R856" t="s">
        <v>8324</v>
      </c>
      <c r="S856" s="17">
        <f t="shared" si="27"/>
        <v>42702.212337962963</v>
      </c>
      <c r="T856" s="17">
        <f t="shared" si="28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s="11">
        <f>ROUND(E857/D857*100,0)</f>
        <v>103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P857" t="s">
        <v>8275</v>
      </c>
      <c r="Q857" s="13" t="s">
        <v>8322</v>
      </c>
      <c r="R857" t="s">
        <v>8324</v>
      </c>
      <c r="S857" s="17">
        <f t="shared" si="27"/>
        <v>42545.125196759262</v>
      </c>
      <c r="T857" s="17">
        <f t="shared" si="28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s="11">
        <f>ROUND(E858/D858*100,0)</f>
        <v>218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P858" t="s">
        <v>8275</v>
      </c>
      <c r="Q858" s="13" t="s">
        <v>8322</v>
      </c>
      <c r="R858" t="s">
        <v>8324</v>
      </c>
      <c r="S858" s="17">
        <f t="shared" si="27"/>
        <v>42609.311990740738</v>
      </c>
      <c r="T858" s="17">
        <f t="shared" si="28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s="11">
        <f>ROUND(E859/D859*100,0)</f>
        <v>100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P859" t="s">
        <v>8275</v>
      </c>
      <c r="Q859" s="13" t="s">
        <v>8322</v>
      </c>
      <c r="R859" t="s">
        <v>8324</v>
      </c>
      <c r="S859" s="17">
        <f t="shared" si="27"/>
        <v>42291.581377314811</v>
      </c>
      <c r="T859" s="17">
        <f t="shared" si="28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s="11">
        <f>ROUND(E860/D860*100,0)</f>
        <v>144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P860" t="s">
        <v>8275</v>
      </c>
      <c r="Q860" s="13" t="s">
        <v>8322</v>
      </c>
      <c r="R860" t="s">
        <v>8324</v>
      </c>
      <c r="S860" s="17">
        <f t="shared" si="27"/>
        <v>42079.745578703703</v>
      </c>
      <c r="T860" s="17">
        <f t="shared" si="28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s="11">
        <f>ROUND(E861/D861*100,0)</f>
        <v>105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P861" t="s">
        <v>8275</v>
      </c>
      <c r="Q861" s="13" t="s">
        <v>8322</v>
      </c>
      <c r="R861" t="s">
        <v>8324</v>
      </c>
      <c r="S861" s="17">
        <f t="shared" si="27"/>
        <v>42128.820231481484</v>
      </c>
      <c r="T861" s="17">
        <f t="shared" si="28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s="11">
        <f>ROUND(E862/D862*100,0)</f>
        <v>18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P862" t="s">
        <v>8276</v>
      </c>
      <c r="Q862" s="13" t="s">
        <v>8322</v>
      </c>
      <c r="R862" t="s">
        <v>8325</v>
      </c>
      <c r="S862" s="17">
        <f t="shared" si="27"/>
        <v>41570.482789351852</v>
      </c>
      <c r="T862" s="17">
        <f t="shared" si="28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s="11">
        <f>ROUND(E863/D863*100,0)</f>
        <v>2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P863" t="s">
        <v>8276</v>
      </c>
      <c r="Q863" s="13" t="s">
        <v>8322</v>
      </c>
      <c r="R863" t="s">
        <v>8325</v>
      </c>
      <c r="S863" s="17">
        <f t="shared" si="27"/>
        <v>42599.965324074074</v>
      </c>
      <c r="T863" s="17">
        <f t="shared" si="28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s="11">
        <f>ROUND(E864/D864*100,0)</f>
        <v>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P864" t="s">
        <v>8276</v>
      </c>
      <c r="Q864" s="13" t="s">
        <v>8322</v>
      </c>
      <c r="R864" t="s">
        <v>8325</v>
      </c>
      <c r="S864" s="17">
        <f t="shared" si="27"/>
        <v>41559.5549537037</v>
      </c>
      <c r="T864" s="17">
        <f t="shared" si="28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s="11">
        <f>ROUND(E865/D865*100,0)</f>
        <v>5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P865" t="s">
        <v>8276</v>
      </c>
      <c r="Q865" s="13" t="s">
        <v>8322</v>
      </c>
      <c r="R865" t="s">
        <v>8325</v>
      </c>
      <c r="S865" s="17">
        <f t="shared" si="27"/>
        <v>40921.117662037039</v>
      </c>
      <c r="T865" s="17">
        <f t="shared" si="28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s="11">
        <f>ROUND(E866/D866*100,0)</f>
        <v>42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P866" t="s">
        <v>8276</v>
      </c>
      <c r="Q866" s="13" t="s">
        <v>8322</v>
      </c>
      <c r="R866" t="s">
        <v>8325</v>
      </c>
      <c r="S866" s="17">
        <f t="shared" si="27"/>
        <v>41541.106921296298</v>
      </c>
      <c r="T866" s="17">
        <f t="shared" si="28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s="11">
        <f>ROUND(E867/D867*100,0)</f>
        <v>2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P867" t="s">
        <v>8276</v>
      </c>
      <c r="Q867" s="13" t="s">
        <v>8322</v>
      </c>
      <c r="R867" t="s">
        <v>8325</v>
      </c>
      <c r="S867" s="17">
        <f t="shared" si="27"/>
        <v>41230.77311342593</v>
      </c>
      <c r="T867" s="17">
        <f t="shared" si="28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s="11">
        <f>ROUND(E868/D868*100,0)</f>
        <v>18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P868" t="s">
        <v>8276</v>
      </c>
      <c r="Q868" s="13" t="s">
        <v>8322</v>
      </c>
      <c r="R868" t="s">
        <v>8325</v>
      </c>
      <c r="S868" s="17">
        <f t="shared" si="27"/>
        <v>42025.637939814813</v>
      </c>
      <c r="T868" s="17">
        <f t="shared" si="28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s="11">
        <f>ROUND(E869/D869*100,0)</f>
        <v>24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P869" t="s">
        <v>8276</v>
      </c>
      <c r="Q869" s="13" t="s">
        <v>8322</v>
      </c>
      <c r="R869" t="s">
        <v>8325</v>
      </c>
      <c r="S869" s="17">
        <f t="shared" si="27"/>
        <v>40088.105393518519</v>
      </c>
      <c r="T869" s="17">
        <f t="shared" si="28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s="11">
        <f>ROUND(E870/D870*100,0)</f>
        <v>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P870" t="s">
        <v>8276</v>
      </c>
      <c r="Q870" s="13" t="s">
        <v>8322</v>
      </c>
      <c r="R870" t="s">
        <v>8325</v>
      </c>
      <c r="S870" s="17">
        <f t="shared" si="27"/>
        <v>41616.027754629627</v>
      </c>
      <c r="T870" s="17">
        <f t="shared" si="28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s="11">
        <f>ROUND(E871/D871*100,0)</f>
        <v>12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P871" t="s">
        <v>8276</v>
      </c>
      <c r="Q871" s="13" t="s">
        <v>8322</v>
      </c>
      <c r="R871" t="s">
        <v>8325</v>
      </c>
      <c r="S871" s="17">
        <f t="shared" si="27"/>
        <v>41342.845567129632</v>
      </c>
      <c r="T871" s="17">
        <f t="shared" si="28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s="11">
        <f>ROUND(E872/D872*100,0)</f>
        <v>0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P872" t="s">
        <v>8276</v>
      </c>
      <c r="Q872" s="13" t="s">
        <v>8322</v>
      </c>
      <c r="R872" t="s">
        <v>8325</v>
      </c>
      <c r="S872" s="17">
        <f t="shared" si="27"/>
        <v>41488.022256944445</v>
      </c>
      <c r="T872" s="17">
        <f t="shared" si="28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s="11">
        <f>ROUND(E873/D873*100,0)</f>
        <v>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P873" t="s">
        <v>8276</v>
      </c>
      <c r="Q873" s="13" t="s">
        <v>8322</v>
      </c>
      <c r="R873" t="s">
        <v>8325</v>
      </c>
      <c r="S873" s="17">
        <f t="shared" si="27"/>
        <v>41577.561284722222</v>
      </c>
      <c r="T873" s="17">
        <f t="shared" si="28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s="11">
        <f>ROUND(E874/D874*100,0)</f>
        <v>1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P874" t="s">
        <v>8276</v>
      </c>
      <c r="Q874" s="13" t="s">
        <v>8322</v>
      </c>
      <c r="R874" t="s">
        <v>8325</v>
      </c>
      <c r="S874" s="17">
        <f t="shared" si="27"/>
        <v>40567.825543981482</v>
      </c>
      <c r="T874" s="17">
        <f t="shared" si="28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s="11">
        <f>ROUND(E875/D875*100,0)</f>
        <v>1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P875" t="s">
        <v>8276</v>
      </c>
      <c r="Q875" s="13" t="s">
        <v>8322</v>
      </c>
      <c r="R875" t="s">
        <v>8325</v>
      </c>
      <c r="S875" s="17">
        <f t="shared" si="27"/>
        <v>41184.167129629634</v>
      </c>
      <c r="T875" s="17">
        <f t="shared" si="28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s="11">
        <f>ROUND(E876/D876*100,0)</f>
        <v>24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P876" t="s">
        <v>8276</v>
      </c>
      <c r="Q876" s="13" t="s">
        <v>8322</v>
      </c>
      <c r="R876" t="s">
        <v>8325</v>
      </c>
      <c r="S876" s="17">
        <f t="shared" si="27"/>
        <v>41368.583726851852</v>
      </c>
      <c r="T876" s="17">
        <f t="shared" si="28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s="11">
        <f>ROUND(E877/D877*100,0)</f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P877" t="s">
        <v>8276</v>
      </c>
      <c r="Q877" s="13" t="s">
        <v>8322</v>
      </c>
      <c r="R877" t="s">
        <v>8325</v>
      </c>
      <c r="S877" s="17">
        <f t="shared" si="27"/>
        <v>42248.723738425921</v>
      </c>
      <c r="T877" s="17">
        <f t="shared" si="28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s="11">
        <f>ROUND(E878/D878*100,0)</f>
        <v>41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P878" t="s">
        <v>8276</v>
      </c>
      <c r="Q878" s="13" t="s">
        <v>8322</v>
      </c>
      <c r="R878" t="s">
        <v>8325</v>
      </c>
      <c r="S878" s="17">
        <f t="shared" si="27"/>
        <v>41276.496840277774</v>
      </c>
      <c r="T878" s="17">
        <f t="shared" si="28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s="11">
        <f>ROUND(E879/D879*100,0)</f>
        <v>68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P879" t="s">
        <v>8276</v>
      </c>
      <c r="Q879" s="13" t="s">
        <v>8322</v>
      </c>
      <c r="R879" t="s">
        <v>8325</v>
      </c>
      <c r="S879" s="17">
        <f t="shared" si="27"/>
        <v>41597.788888888892</v>
      </c>
      <c r="T879" s="17">
        <f t="shared" si="28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s="11">
        <f>ROUND(E880/D880*100,0)</f>
        <v>1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P880" t="s">
        <v>8276</v>
      </c>
      <c r="Q880" s="13" t="s">
        <v>8322</v>
      </c>
      <c r="R880" t="s">
        <v>8325</v>
      </c>
      <c r="S880" s="17">
        <f t="shared" si="27"/>
        <v>40505.232916666668</v>
      </c>
      <c r="T880" s="17">
        <f t="shared" si="28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s="11">
        <f>ROUND(E881/D881*100,0)</f>
        <v>31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P881" t="s">
        <v>8276</v>
      </c>
      <c r="Q881" s="13" t="s">
        <v>8322</v>
      </c>
      <c r="R881" t="s">
        <v>8325</v>
      </c>
      <c r="S881" s="17">
        <f t="shared" si="27"/>
        <v>41037.829918981479</v>
      </c>
      <c r="T881" s="17">
        <f t="shared" si="28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s="11">
        <f>ROUND(E882/D882*100,0)</f>
        <v>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P882" t="s">
        <v>8277</v>
      </c>
      <c r="Q882" s="13" t="s">
        <v>8322</v>
      </c>
      <c r="R882" t="s">
        <v>8326</v>
      </c>
      <c r="S882" s="17">
        <f t="shared" si="27"/>
        <v>41179.32104166667</v>
      </c>
      <c r="T882" s="17">
        <f t="shared" si="28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s="11">
        <f>ROUND(E883/D883*100,0)</f>
        <v>1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P883" t="s">
        <v>8277</v>
      </c>
      <c r="Q883" s="13" t="s">
        <v>8322</v>
      </c>
      <c r="R883" t="s">
        <v>8326</v>
      </c>
      <c r="S883" s="17">
        <f t="shared" si="27"/>
        <v>40877.25099537037</v>
      </c>
      <c r="T883" s="17">
        <f t="shared" si="28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s="11">
        <f>ROUND(E884/D884*100,0)</f>
        <v>20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P884" t="s">
        <v>8277</v>
      </c>
      <c r="Q884" s="13" t="s">
        <v>8322</v>
      </c>
      <c r="R884" t="s">
        <v>8326</v>
      </c>
      <c r="S884" s="17">
        <f t="shared" si="27"/>
        <v>40759.860532407409</v>
      </c>
      <c r="T884" s="17">
        <f t="shared" si="28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s="11">
        <f>ROUND(E885/D885*100,0)</f>
        <v>40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P885" t="s">
        <v>8277</v>
      </c>
      <c r="Q885" s="13" t="s">
        <v>8322</v>
      </c>
      <c r="R885" t="s">
        <v>8326</v>
      </c>
      <c r="S885" s="17">
        <f t="shared" si="27"/>
        <v>42371.935590277775</v>
      </c>
      <c r="T885" s="17">
        <f t="shared" si="28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s="11">
        <f>ROUND(E886/D886*100,0)</f>
        <v>1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P886" t="s">
        <v>8277</v>
      </c>
      <c r="Q886" s="13" t="s">
        <v>8322</v>
      </c>
      <c r="R886" t="s">
        <v>8326</v>
      </c>
      <c r="S886" s="17">
        <f t="shared" si="27"/>
        <v>40981.802615740737</v>
      </c>
      <c r="T886" s="17">
        <f t="shared" si="28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s="11">
        <f>ROUND(E887/D887*100,0)</f>
        <v>75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P887" t="s">
        <v>8277</v>
      </c>
      <c r="Q887" s="13" t="s">
        <v>8322</v>
      </c>
      <c r="R887" t="s">
        <v>8326</v>
      </c>
      <c r="S887" s="17">
        <f t="shared" si="27"/>
        <v>42713.941099537042</v>
      </c>
      <c r="T887" s="17">
        <f t="shared" si="28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s="11">
        <f>ROUND(E888/D888*100,0)</f>
        <v>41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P888" t="s">
        <v>8277</v>
      </c>
      <c r="Q888" s="13" t="s">
        <v>8322</v>
      </c>
      <c r="R888" t="s">
        <v>8326</v>
      </c>
      <c r="S888" s="17">
        <f t="shared" si="27"/>
        <v>42603.870520833334</v>
      </c>
      <c r="T888" s="17">
        <f t="shared" si="28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s="11">
        <f>ROUND(E889/D889*100,0)</f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P889" t="s">
        <v>8277</v>
      </c>
      <c r="Q889" s="13" t="s">
        <v>8322</v>
      </c>
      <c r="R889" t="s">
        <v>8326</v>
      </c>
      <c r="S889" s="17">
        <f t="shared" si="27"/>
        <v>41026.958969907406</v>
      </c>
      <c r="T889" s="17">
        <f t="shared" si="28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s="11">
        <f>ROUND(E890/D890*100,0)</f>
        <v>7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P890" t="s">
        <v>8277</v>
      </c>
      <c r="Q890" s="13" t="s">
        <v>8322</v>
      </c>
      <c r="R890" t="s">
        <v>8326</v>
      </c>
      <c r="S890" s="17">
        <f t="shared" si="27"/>
        <v>40751.753298611111</v>
      </c>
      <c r="T890" s="17">
        <f t="shared" si="28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s="11">
        <f>ROUND(E891/D891*100,0)</f>
        <v>9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P891" t="s">
        <v>8277</v>
      </c>
      <c r="Q891" s="13" t="s">
        <v>8322</v>
      </c>
      <c r="R891" t="s">
        <v>8326</v>
      </c>
      <c r="S891" s="17">
        <f t="shared" si="27"/>
        <v>41887.784062500003</v>
      </c>
      <c r="T891" s="17">
        <f t="shared" si="28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s="11">
        <f>ROUND(E892/D892*100,0)</f>
        <v>4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P892" t="s">
        <v>8277</v>
      </c>
      <c r="Q892" s="13" t="s">
        <v>8322</v>
      </c>
      <c r="R892" t="s">
        <v>8326</v>
      </c>
      <c r="S892" s="17">
        <f t="shared" si="27"/>
        <v>41569.698831018519</v>
      </c>
      <c r="T892" s="17">
        <f t="shared" si="28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s="11">
        <f>ROUND(E893/D893*100,0)</f>
        <v>3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P893" t="s">
        <v>8277</v>
      </c>
      <c r="Q893" s="13" t="s">
        <v>8322</v>
      </c>
      <c r="R893" t="s">
        <v>8326</v>
      </c>
      <c r="S893" s="17">
        <f t="shared" si="27"/>
        <v>41842.031597222223</v>
      </c>
      <c r="T893" s="17">
        <f t="shared" si="28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s="11">
        <f>ROUND(E894/D894*100,0)</f>
        <v>41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P894" t="s">
        <v>8277</v>
      </c>
      <c r="Q894" s="13" t="s">
        <v>8322</v>
      </c>
      <c r="R894" t="s">
        <v>8326</v>
      </c>
      <c r="S894" s="17">
        <f t="shared" si="27"/>
        <v>40304.20003472222</v>
      </c>
      <c r="T894" s="17">
        <f t="shared" si="28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s="11">
        <f>ROUND(E895/D895*100,0)</f>
        <v>10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P895" t="s">
        <v>8277</v>
      </c>
      <c r="Q895" s="13" t="s">
        <v>8322</v>
      </c>
      <c r="R895" t="s">
        <v>8326</v>
      </c>
      <c r="S895" s="17">
        <f t="shared" si="27"/>
        <v>42065.897719907407</v>
      </c>
      <c r="T895" s="17">
        <f t="shared" si="28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s="11">
        <f>ROUND(E896/D896*100,0)</f>
        <v>39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P896" t="s">
        <v>8277</v>
      </c>
      <c r="Q896" s="13" t="s">
        <v>8322</v>
      </c>
      <c r="R896" t="s">
        <v>8326</v>
      </c>
      <c r="S896" s="17">
        <f t="shared" si="27"/>
        <v>42496.981597222228</v>
      </c>
      <c r="T896" s="17">
        <f t="shared" si="28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s="11">
        <f>ROUND(E897/D897*100,0)</f>
        <v>2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P897" t="s">
        <v>8277</v>
      </c>
      <c r="Q897" s="13" t="s">
        <v>8322</v>
      </c>
      <c r="R897" t="s">
        <v>8326</v>
      </c>
      <c r="S897" s="17">
        <f t="shared" si="27"/>
        <v>40431.127650462964</v>
      </c>
      <c r="T897" s="17">
        <f t="shared" si="28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s="11">
        <f>ROUND(E898/D898*100,0)</f>
        <v>40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P898" t="s">
        <v>8277</v>
      </c>
      <c r="Q898" s="13" t="s">
        <v>8322</v>
      </c>
      <c r="R898" t="s">
        <v>8326</v>
      </c>
      <c r="S898" s="17">
        <f t="shared" si="27"/>
        <v>42218.872986111113</v>
      </c>
      <c r="T898" s="17">
        <f t="shared" si="28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s="11">
        <f>ROUND(E899/D899*100,0)</f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P899" t="s">
        <v>8277</v>
      </c>
      <c r="Q899" s="13" t="s">
        <v>8322</v>
      </c>
      <c r="R899" t="s">
        <v>8326</v>
      </c>
      <c r="S899" s="17">
        <f t="shared" ref="S899:S962" si="29">(((K899/60)/60)/24)+DATE(1970,1,1)</f>
        <v>41211.688750000001</v>
      </c>
      <c r="T899" s="17">
        <f t="shared" ref="T899:T962" si="30">(((J899/60)/60)/24)+DATE(1970,1,1)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s="11">
        <f>ROUND(E900/D900*100,0)</f>
        <v>3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P900" t="s">
        <v>8277</v>
      </c>
      <c r="Q900" s="13" t="s">
        <v>8322</v>
      </c>
      <c r="R900" t="s">
        <v>8326</v>
      </c>
      <c r="S900" s="17">
        <f t="shared" si="29"/>
        <v>40878.758217592593</v>
      </c>
      <c r="T900" s="17">
        <f t="shared" si="30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s="11">
        <f>ROUND(E901/D901*100,0)</f>
        <v>37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P901" t="s">
        <v>8277</v>
      </c>
      <c r="Q901" s="13" t="s">
        <v>8322</v>
      </c>
      <c r="R901" t="s">
        <v>8326</v>
      </c>
      <c r="S901" s="17">
        <f t="shared" si="29"/>
        <v>40646.099097222221</v>
      </c>
      <c r="T901" s="17">
        <f t="shared" si="30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s="11">
        <f>ROUND(E902/D902*100,0)</f>
        <v>0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P902" t="s">
        <v>8276</v>
      </c>
      <c r="Q902" s="13" t="s">
        <v>8322</v>
      </c>
      <c r="R902" t="s">
        <v>8325</v>
      </c>
      <c r="S902" s="17">
        <f t="shared" si="29"/>
        <v>42429.84956018519</v>
      </c>
      <c r="T902" s="17">
        <f t="shared" si="30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s="11">
        <f>ROUND(E903/D903*100,0)</f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P903" t="s">
        <v>8276</v>
      </c>
      <c r="Q903" s="13" t="s">
        <v>8322</v>
      </c>
      <c r="R903" t="s">
        <v>8325</v>
      </c>
      <c r="S903" s="17">
        <f t="shared" si="29"/>
        <v>40291.81150462963</v>
      </c>
      <c r="T903" s="17">
        <f t="shared" si="30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s="11">
        <f>ROUND(E904/D904*100,0)</f>
        <v>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P904" t="s">
        <v>8276</v>
      </c>
      <c r="Q904" s="13" t="s">
        <v>8322</v>
      </c>
      <c r="R904" t="s">
        <v>8325</v>
      </c>
      <c r="S904" s="17">
        <f t="shared" si="29"/>
        <v>41829.965532407405</v>
      </c>
      <c r="T904" s="17">
        <f t="shared" si="30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s="11">
        <f>ROUND(E905/D905*100,0)</f>
        <v>3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P905" t="s">
        <v>8276</v>
      </c>
      <c r="Q905" s="13" t="s">
        <v>8322</v>
      </c>
      <c r="R905" t="s">
        <v>8325</v>
      </c>
      <c r="S905" s="17">
        <f t="shared" si="29"/>
        <v>41149.796064814815</v>
      </c>
      <c r="T905" s="17">
        <f t="shared" si="30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s="11">
        <f>ROUND(E906/D906*100,0)</f>
        <v>0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P906" t="s">
        <v>8276</v>
      </c>
      <c r="Q906" s="13" t="s">
        <v>8322</v>
      </c>
      <c r="R906" t="s">
        <v>8325</v>
      </c>
      <c r="S906" s="17">
        <f t="shared" si="29"/>
        <v>42342.080289351856</v>
      </c>
      <c r="T906" s="17">
        <f t="shared" si="30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s="11">
        <f>ROUND(E907/D907*100,0)</f>
        <v>3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P907" t="s">
        <v>8276</v>
      </c>
      <c r="Q907" s="13" t="s">
        <v>8322</v>
      </c>
      <c r="R907" t="s">
        <v>8325</v>
      </c>
      <c r="S907" s="17">
        <f t="shared" si="29"/>
        <v>40507.239884259259</v>
      </c>
      <c r="T907" s="17">
        <f t="shared" si="30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s="11">
        <f>ROUND(E908/D908*100,0)</f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P908" t="s">
        <v>8276</v>
      </c>
      <c r="Q908" s="13" t="s">
        <v>8322</v>
      </c>
      <c r="R908" t="s">
        <v>8325</v>
      </c>
      <c r="S908" s="17">
        <f t="shared" si="29"/>
        <v>41681.189699074072</v>
      </c>
      <c r="T908" s="17">
        <f t="shared" si="30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s="11">
        <f>ROUND(E909/D909*100,0)</f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P909" t="s">
        <v>8276</v>
      </c>
      <c r="Q909" s="13" t="s">
        <v>8322</v>
      </c>
      <c r="R909" t="s">
        <v>8325</v>
      </c>
      <c r="S909" s="17">
        <f t="shared" si="29"/>
        <v>40767.192395833335</v>
      </c>
      <c r="T909" s="17">
        <f t="shared" si="30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s="11">
        <f>ROUND(E910/D910*100,0)</f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P910" t="s">
        <v>8276</v>
      </c>
      <c r="Q910" s="13" t="s">
        <v>8322</v>
      </c>
      <c r="R910" t="s">
        <v>8325</v>
      </c>
      <c r="S910" s="17">
        <f t="shared" si="29"/>
        <v>40340.801562499997</v>
      </c>
      <c r="T910" s="17">
        <f t="shared" si="30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s="11">
        <f>ROUND(E911/D911*100,0)</f>
        <v>3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P911" t="s">
        <v>8276</v>
      </c>
      <c r="Q911" s="13" t="s">
        <v>8322</v>
      </c>
      <c r="R911" t="s">
        <v>8325</v>
      </c>
      <c r="S911" s="17">
        <f t="shared" si="29"/>
        <v>41081.69027777778</v>
      </c>
      <c r="T911" s="17">
        <f t="shared" si="30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s="11">
        <f>ROUND(E912/D912*100,0)</f>
        <v>22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P912" t="s">
        <v>8276</v>
      </c>
      <c r="Q912" s="13" t="s">
        <v>8322</v>
      </c>
      <c r="R912" t="s">
        <v>8325</v>
      </c>
      <c r="S912" s="17">
        <f t="shared" si="29"/>
        <v>42737.545358796298</v>
      </c>
      <c r="T912" s="17">
        <f t="shared" si="30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s="11">
        <f>ROUND(E913/D913*100,0)</f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P913" t="s">
        <v>8276</v>
      </c>
      <c r="Q913" s="13" t="s">
        <v>8322</v>
      </c>
      <c r="R913" t="s">
        <v>8325</v>
      </c>
      <c r="S913" s="17">
        <f t="shared" si="29"/>
        <v>41642.005150462966</v>
      </c>
      <c r="T913" s="17">
        <f t="shared" si="30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s="11">
        <f>ROUND(E914/D914*100,0)</f>
        <v>1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P914" t="s">
        <v>8276</v>
      </c>
      <c r="Q914" s="13" t="s">
        <v>8322</v>
      </c>
      <c r="R914" t="s">
        <v>8325</v>
      </c>
      <c r="S914" s="17">
        <f t="shared" si="29"/>
        <v>41194.109340277777</v>
      </c>
      <c r="T914" s="17">
        <f t="shared" si="30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s="11">
        <f>ROUND(E915/D915*100,0)</f>
        <v>7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P915" t="s">
        <v>8276</v>
      </c>
      <c r="Q915" s="13" t="s">
        <v>8322</v>
      </c>
      <c r="R915" t="s">
        <v>8325</v>
      </c>
      <c r="S915" s="17">
        <f t="shared" si="29"/>
        <v>41004.139108796298</v>
      </c>
      <c r="T915" s="17">
        <f t="shared" si="30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s="11">
        <f>ROUND(E916/D916*100,0)</f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P916" t="s">
        <v>8276</v>
      </c>
      <c r="Q916" s="13" t="s">
        <v>8322</v>
      </c>
      <c r="R916" t="s">
        <v>8325</v>
      </c>
      <c r="S916" s="17">
        <f t="shared" si="29"/>
        <v>41116.763275462967</v>
      </c>
      <c r="T916" s="17">
        <f t="shared" si="30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s="11">
        <f>ROUND(E917/D917*100,0)</f>
        <v>6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P917" t="s">
        <v>8276</v>
      </c>
      <c r="Q917" s="13" t="s">
        <v>8322</v>
      </c>
      <c r="R917" t="s">
        <v>8325</v>
      </c>
      <c r="S917" s="17">
        <f t="shared" si="29"/>
        <v>40937.679560185185</v>
      </c>
      <c r="T917" s="17">
        <f t="shared" si="30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s="11">
        <f>ROUND(E918/D918*100,0)</f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P918" t="s">
        <v>8276</v>
      </c>
      <c r="Q918" s="13" t="s">
        <v>8322</v>
      </c>
      <c r="R918" t="s">
        <v>8325</v>
      </c>
      <c r="S918" s="17">
        <f t="shared" si="29"/>
        <v>40434.853402777779</v>
      </c>
      <c r="T918" s="17">
        <f t="shared" si="30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s="11">
        <f>ROUND(E919/D919*100,0)</f>
        <v>1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P919" t="s">
        <v>8276</v>
      </c>
      <c r="Q919" s="13" t="s">
        <v>8322</v>
      </c>
      <c r="R919" t="s">
        <v>8325</v>
      </c>
      <c r="S919" s="17">
        <f t="shared" si="29"/>
        <v>41802.94363425926</v>
      </c>
      <c r="T919" s="17">
        <f t="shared" si="30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s="11">
        <f>ROUND(E920/D920*100,0)</f>
        <v>5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P920" t="s">
        <v>8276</v>
      </c>
      <c r="Q920" s="13" t="s">
        <v>8322</v>
      </c>
      <c r="R920" t="s">
        <v>8325</v>
      </c>
      <c r="S920" s="17">
        <f t="shared" si="29"/>
        <v>41944.916215277779</v>
      </c>
      <c r="T920" s="17">
        <f t="shared" si="30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s="11">
        <f>ROUND(E921/D921*100,0)</f>
        <v>1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P921" t="s">
        <v>8276</v>
      </c>
      <c r="Q921" s="13" t="s">
        <v>8322</v>
      </c>
      <c r="R921" t="s">
        <v>8325</v>
      </c>
      <c r="S921" s="17">
        <f t="shared" si="29"/>
        <v>41227.641724537039</v>
      </c>
      <c r="T921" s="17">
        <f t="shared" si="30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s="11">
        <f>ROUND(E922/D922*100,0)</f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P922" t="s">
        <v>8276</v>
      </c>
      <c r="Q922" s="13" t="s">
        <v>8322</v>
      </c>
      <c r="R922" t="s">
        <v>8325</v>
      </c>
      <c r="S922" s="17">
        <f t="shared" si="29"/>
        <v>41562.67155092593</v>
      </c>
      <c r="T922" s="17">
        <f t="shared" si="30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s="11">
        <f>ROUND(E923/D923*100,0)</f>
        <v>31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P923" t="s">
        <v>8276</v>
      </c>
      <c r="Q923" s="13" t="s">
        <v>8322</v>
      </c>
      <c r="R923" t="s">
        <v>8325</v>
      </c>
      <c r="S923" s="17">
        <f t="shared" si="29"/>
        <v>40847.171018518515</v>
      </c>
      <c r="T923" s="17">
        <f t="shared" si="30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s="11">
        <f>ROUND(E924/D924*100,0)</f>
        <v>21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P924" t="s">
        <v>8276</v>
      </c>
      <c r="Q924" s="13" t="s">
        <v>8322</v>
      </c>
      <c r="R924" t="s">
        <v>8325</v>
      </c>
      <c r="S924" s="17">
        <f t="shared" si="29"/>
        <v>41878.530011574076</v>
      </c>
      <c r="T924" s="17">
        <f t="shared" si="30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s="11">
        <f>ROUND(E925/D925*100,0)</f>
        <v>2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P925" t="s">
        <v>8276</v>
      </c>
      <c r="Q925" s="13" t="s">
        <v>8322</v>
      </c>
      <c r="R925" t="s">
        <v>8325</v>
      </c>
      <c r="S925" s="17">
        <f t="shared" si="29"/>
        <v>41934.959756944445</v>
      </c>
      <c r="T925" s="17">
        <f t="shared" si="30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s="11">
        <f>ROUND(E926/D926*100,0)</f>
        <v>11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P926" t="s">
        <v>8276</v>
      </c>
      <c r="Q926" s="13" t="s">
        <v>8322</v>
      </c>
      <c r="R926" t="s">
        <v>8325</v>
      </c>
      <c r="S926" s="17">
        <f t="shared" si="29"/>
        <v>41288.942928240744</v>
      </c>
      <c r="T926" s="17">
        <f t="shared" si="30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s="11">
        <f>ROUND(E927/D927*100,0)</f>
        <v>3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P927" t="s">
        <v>8276</v>
      </c>
      <c r="Q927" s="13" t="s">
        <v>8322</v>
      </c>
      <c r="R927" t="s">
        <v>8325</v>
      </c>
      <c r="S927" s="17">
        <f t="shared" si="29"/>
        <v>41575.880914351852</v>
      </c>
      <c r="T927" s="17">
        <f t="shared" si="30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s="11">
        <f>ROUND(E928/D928*100,0)</f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P928" t="s">
        <v>8276</v>
      </c>
      <c r="Q928" s="13" t="s">
        <v>8322</v>
      </c>
      <c r="R928" t="s">
        <v>8325</v>
      </c>
      <c r="S928" s="17">
        <f t="shared" si="29"/>
        <v>40338.02002314815</v>
      </c>
      <c r="T928" s="17">
        <f t="shared" si="30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s="11">
        <f>ROUND(E929/D929*100,0)</f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P929" t="s">
        <v>8276</v>
      </c>
      <c r="Q929" s="13" t="s">
        <v>8322</v>
      </c>
      <c r="R929" t="s">
        <v>8325</v>
      </c>
      <c r="S929" s="17">
        <f t="shared" si="29"/>
        <v>41013.822858796295</v>
      </c>
      <c r="T929" s="17">
        <f t="shared" si="30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s="11">
        <f>ROUND(E930/D930*100,0)</f>
        <v>11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P930" t="s">
        <v>8276</v>
      </c>
      <c r="Q930" s="13" t="s">
        <v>8322</v>
      </c>
      <c r="R930" t="s">
        <v>8325</v>
      </c>
      <c r="S930" s="17">
        <f t="shared" si="29"/>
        <v>41180.86241898148</v>
      </c>
      <c r="T930" s="17">
        <f t="shared" si="30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s="11">
        <f>ROUND(E931/D931*100,0)</f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P931" t="s">
        <v>8276</v>
      </c>
      <c r="Q931" s="13" t="s">
        <v>8322</v>
      </c>
      <c r="R931" t="s">
        <v>8325</v>
      </c>
      <c r="S931" s="17">
        <f t="shared" si="29"/>
        <v>40978.238067129627</v>
      </c>
      <c r="T931" s="17">
        <f t="shared" si="30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s="11">
        <f>ROUND(E932/D932*100,0)</f>
        <v>38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P932" t="s">
        <v>8276</v>
      </c>
      <c r="Q932" s="13" t="s">
        <v>8322</v>
      </c>
      <c r="R932" t="s">
        <v>8325</v>
      </c>
      <c r="S932" s="17">
        <f t="shared" si="29"/>
        <v>40312.915578703702</v>
      </c>
      <c r="T932" s="17">
        <f t="shared" si="30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s="11">
        <f>ROUND(E933/D933*100,0)</f>
        <v>7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P933" t="s">
        <v>8276</v>
      </c>
      <c r="Q933" s="13" t="s">
        <v>8322</v>
      </c>
      <c r="R933" t="s">
        <v>8325</v>
      </c>
      <c r="S933" s="17">
        <f t="shared" si="29"/>
        <v>41680.359976851854</v>
      </c>
      <c r="T933" s="17">
        <f t="shared" si="30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s="11">
        <f>ROUND(E934/D934*100,0)</f>
        <v>15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P934" t="s">
        <v>8276</v>
      </c>
      <c r="Q934" s="13" t="s">
        <v>8322</v>
      </c>
      <c r="R934" t="s">
        <v>8325</v>
      </c>
      <c r="S934" s="17">
        <f t="shared" si="29"/>
        <v>41310.969270833331</v>
      </c>
      <c r="T934" s="17">
        <f t="shared" si="30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s="11">
        <f>ROUND(E935/D935*100,0)</f>
        <v>6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P935" t="s">
        <v>8276</v>
      </c>
      <c r="Q935" s="13" t="s">
        <v>8322</v>
      </c>
      <c r="R935" t="s">
        <v>8325</v>
      </c>
      <c r="S935" s="17">
        <f t="shared" si="29"/>
        <v>41711.169085648151</v>
      </c>
      <c r="T935" s="17">
        <f t="shared" si="30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s="11">
        <f>ROUND(E936/D936*100,0)</f>
        <v>30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P936" t="s">
        <v>8276</v>
      </c>
      <c r="Q936" s="13" t="s">
        <v>8322</v>
      </c>
      <c r="R936" t="s">
        <v>8325</v>
      </c>
      <c r="S936" s="17">
        <f t="shared" si="29"/>
        <v>41733.737083333333</v>
      </c>
      <c r="T936" s="17">
        <f t="shared" si="30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s="11">
        <f>ROUND(E937/D937*100,0)</f>
        <v>1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P937" t="s">
        <v>8276</v>
      </c>
      <c r="Q937" s="13" t="s">
        <v>8322</v>
      </c>
      <c r="R937" t="s">
        <v>8325</v>
      </c>
      <c r="S937" s="17">
        <f t="shared" si="29"/>
        <v>42368.333668981482</v>
      </c>
      <c r="T937" s="17">
        <f t="shared" si="30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s="11">
        <f>ROUND(E938/D938*100,0)</f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P938" t="s">
        <v>8276</v>
      </c>
      <c r="Q938" s="13" t="s">
        <v>8322</v>
      </c>
      <c r="R938" t="s">
        <v>8325</v>
      </c>
      <c r="S938" s="17">
        <f t="shared" si="29"/>
        <v>40883.024178240739</v>
      </c>
      <c r="T938" s="17">
        <f t="shared" si="30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s="11">
        <f>ROUND(E939/D939*100,0)</f>
        <v>1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P939" t="s">
        <v>8276</v>
      </c>
      <c r="Q939" s="13" t="s">
        <v>8322</v>
      </c>
      <c r="R939" t="s">
        <v>8325</v>
      </c>
      <c r="S939" s="17">
        <f t="shared" si="29"/>
        <v>41551.798113425924</v>
      </c>
      <c r="T939" s="17">
        <f t="shared" si="30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s="11">
        <f>ROUND(E940/D940*100,0)</f>
        <v>0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P940" t="s">
        <v>8276</v>
      </c>
      <c r="Q940" s="13" t="s">
        <v>8322</v>
      </c>
      <c r="R940" t="s">
        <v>8325</v>
      </c>
      <c r="S940" s="17">
        <f t="shared" si="29"/>
        <v>41124.479722222226</v>
      </c>
      <c r="T940" s="17">
        <f t="shared" si="30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s="11">
        <f>ROUND(E941/D941*100,0)</f>
        <v>1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P941" t="s">
        <v>8276</v>
      </c>
      <c r="Q941" s="13" t="s">
        <v>8322</v>
      </c>
      <c r="R941" t="s">
        <v>8325</v>
      </c>
      <c r="S941" s="17">
        <f t="shared" si="29"/>
        <v>41416.763171296298</v>
      </c>
      <c r="T941" s="17">
        <f t="shared" si="30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s="11">
        <f>ROUND(E942/D942*100,0)</f>
        <v>17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P942" t="s">
        <v>8271</v>
      </c>
      <c r="Q942" s="13" t="s">
        <v>8316</v>
      </c>
      <c r="R942" t="s">
        <v>8318</v>
      </c>
      <c r="S942" s="17">
        <f t="shared" si="29"/>
        <v>42182.008402777778</v>
      </c>
      <c r="T942" s="17">
        <f t="shared" si="30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s="11">
        <f>ROUND(E943/D943*100,0)</f>
        <v>2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P943" t="s">
        <v>8271</v>
      </c>
      <c r="Q943" s="13" t="s">
        <v>8316</v>
      </c>
      <c r="R943" t="s">
        <v>8318</v>
      </c>
      <c r="S943" s="17">
        <f t="shared" si="29"/>
        <v>42746.096585648149</v>
      </c>
      <c r="T943" s="17">
        <f t="shared" si="30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s="11">
        <f>ROUND(E944/D944*100,0)</f>
        <v>9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P944" t="s">
        <v>8271</v>
      </c>
      <c r="Q944" s="13" t="s">
        <v>8316</v>
      </c>
      <c r="R944" t="s">
        <v>8318</v>
      </c>
      <c r="S944" s="17">
        <f t="shared" si="29"/>
        <v>42382.843287037031</v>
      </c>
      <c r="T944" s="17">
        <f t="shared" si="30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s="11">
        <f>ROUND(E945/D945*100,0)</f>
        <v>10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P945" t="s">
        <v>8271</v>
      </c>
      <c r="Q945" s="13" t="s">
        <v>8316</v>
      </c>
      <c r="R945" t="s">
        <v>8318</v>
      </c>
      <c r="S945" s="17">
        <f t="shared" si="29"/>
        <v>42673.66788194445</v>
      </c>
      <c r="T945" s="17">
        <f t="shared" si="30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s="11">
        <f>ROUND(E946/D946*100,0)</f>
        <v>13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P946" t="s">
        <v>8271</v>
      </c>
      <c r="Q946" s="13" t="s">
        <v>8316</v>
      </c>
      <c r="R946" t="s">
        <v>8318</v>
      </c>
      <c r="S946" s="17">
        <f t="shared" si="29"/>
        <v>42444.583912037036</v>
      </c>
      <c r="T946" s="17">
        <f t="shared" si="30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s="11">
        <f>ROUND(E947/D947*100,0)</f>
        <v>2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P947" t="s">
        <v>8271</v>
      </c>
      <c r="Q947" s="13" t="s">
        <v>8316</v>
      </c>
      <c r="R947" t="s">
        <v>8318</v>
      </c>
      <c r="S947" s="17">
        <f t="shared" si="29"/>
        <v>42732.872986111113</v>
      </c>
      <c r="T947" s="17">
        <f t="shared" si="30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s="11">
        <f>ROUND(E948/D948*100,0)</f>
        <v>2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P948" t="s">
        <v>8271</v>
      </c>
      <c r="Q948" s="13" t="s">
        <v>8316</v>
      </c>
      <c r="R948" t="s">
        <v>8318</v>
      </c>
      <c r="S948" s="17">
        <f t="shared" si="29"/>
        <v>42592.750555555554</v>
      </c>
      <c r="T948" s="17">
        <f t="shared" si="30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s="11">
        <f>ROUND(E949/D949*100,0)</f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P949" t="s">
        <v>8271</v>
      </c>
      <c r="Q949" s="13" t="s">
        <v>8316</v>
      </c>
      <c r="R949" t="s">
        <v>8318</v>
      </c>
      <c r="S949" s="17">
        <f t="shared" si="29"/>
        <v>42491.781319444446</v>
      </c>
      <c r="T949" s="17">
        <f t="shared" si="30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s="11">
        <f>ROUND(E950/D950*100,0)</f>
        <v>12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P950" t="s">
        <v>8271</v>
      </c>
      <c r="Q950" s="13" t="s">
        <v>8316</v>
      </c>
      <c r="R950" t="s">
        <v>8318</v>
      </c>
      <c r="S950" s="17">
        <f t="shared" si="29"/>
        <v>42411.828287037039</v>
      </c>
      <c r="T950" s="17">
        <f t="shared" si="30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s="11">
        <f>ROUND(E951/D951*100,0)</f>
        <v>1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P951" t="s">
        <v>8271</v>
      </c>
      <c r="Q951" s="13" t="s">
        <v>8316</v>
      </c>
      <c r="R951" t="s">
        <v>8318</v>
      </c>
      <c r="S951" s="17">
        <f t="shared" si="29"/>
        <v>42361.043703703705</v>
      </c>
      <c r="T951" s="17">
        <f t="shared" si="30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s="11">
        <f>ROUND(E952/D952*100,0)</f>
        <v>28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P952" t="s">
        <v>8271</v>
      </c>
      <c r="Q952" s="13" t="s">
        <v>8316</v>
      </c>
      <c r="R952" t="s">
        <v>8318</v>
      </c>
      <c r="S952" s="17">
        <f t="shared" si="29"/>
        <v>42356.750706018516</v>
      </c>
      <c r="T952" s="17">
        <f t="shared" si="30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s="11">
        <f>ROUND(E953/D953*100,0)</f>
        <v>38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P953" t="s">
        <v>8271</v>
      </c>
      <c r="Q953" s="13" t="s">
        <v>8316</v>
      </c>
      <c r="R953" t="s">
        <v>8318</v>
      </c>
      <c r="S953" s="17">
        <f t="shared" si="29"/>
        <v>42480.653611111105</v>
      </c>
      <c r="T953" s="17">
        <f t="shared" si="30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s="11">
        <f>ROUND(E954/D954*100,0)</f>
        <v>40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P954" t="s">
        <v>8271</v>
      </c>
      <c r="Q954" s="13" t="s">
        <v>8316</v>
      </c>
      <c r="R954" t="s">
        <v>8318</v>
      </c>
      <c r="S954" s="17">
        <f t="shared" si="29"/>
        <v>42662.613564814819</v>
      </c>
      <c r="T954" s="17">
        <f t="shared" si="30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s="11">
        <f>ROUND(E955/D955*100,0)</f>
        <v>1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P955" t="s">
        <v>8271</v>
      </c>
      <c r="Q955" s="13" t="s">
        <v>8316</v>
      </c>
      <c r="R955" t="s">
        <v>8318</v>
      </c>
      <c r="S955" s="17">
        <f t="shared" si="29"/>
        <v>41999.164340277777</v>
      </c>
      <c r="T955" s="17">
        <f t="shared" si="30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s="11">
        <f>ROUND(E956/D956*100,0)</f>
        <v>43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P956" t="s">
        <v>8271</v>
      </c>
      <c r="Q956" s="13" t="s">
        <v>8316</v>
      </c>
      <c r="R956" t="s">
        <v>8318</v>
      </c>
      <c r="S956" s="17">
        <f t="shared" si="29"/>
        <v>42194.833784722221</v>
      </c>
      <c r="T956" s="17">
        <f t="shared" si="30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s="11">
        <f>ROUND(E957/D957*100,0)</f>
        <v>6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P957" t="s">
        <v>8271</v>
      </c>
      <c r="Q957" s="13" t="s">
        <v>8316</v>
      </c>
      <c r="R957" t="s">
        <v>8318</v>
      </c>
      <c r="S957" s="17">
        <f t="shared" si="29"/>
        <v>42586.295138888891</v>
      </c>
      <c r="T957" s="17">
        <f t="shared" si="30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s="11">
        <f>ROUND(E958/D958*100,0)</f>
        <v>2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P958" t="s">
        <v>8271</v>
      </c>
      <c r="Q958" s="13" t="s">
        <v>8316</v>
      </c>
      <c r="R958" t="s">
        <v>8318</v>
      </c>
      <c r="S958" s="17">
        <f t="shared" si="29"/>
        <v>42060.913877314815</v>
      </c>
      <c r="T958" s="17">
        <f t="shared" si="30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s="11">
        <f>ROUND(E959/D959*100,0)</f>
        <v>2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P959" t="s">
        <v>8271</v>
      </c>
      <c r="Q959" s="13" t="s">
        <v>8316</v>
      </c>
      <c r="R959" t="s">
        <v>8318</v>
      </c>
      <c r="S959" s="17">
        <f t="shared" si="29"/>
        <v>42660.552465277782</v>
      </c>
      <c r="T959" s="17">
        <f t="shared" si="30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s="11">
        <f>ROUND(E960/D960*100,0)</f>
        <v>11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P960" t="s">
        <v>8271</v>
      </c>
      <c r="Q960" s="13" t="s">
        <v>8316</v>
      </c>
      <c r="R960" t="s">
        <v>8318</v>
      </c>
      <c r="S960" s="17">
        <f t="shared" si="29"/>
        <v>42082.802812499998</v>
      </c>
      <c r="T960" s="17">
        <f t="shared" si="30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s="11">
        <f>ROUND(E961/D961*100,0)</f>
        <v>39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P961" t="s">
        <v>8271</v>
      </c>
      <c r="Q961" s="13" t="s">
        <v>8316</v>
      </c>
      <c r="R961" t="s">
        <v>8318</v>
      </c>
      <c r="S961" s="17">
        <f t="shared" si="29"/>
        <v>41993.174363425926</v>
      </c>
      <c r="T961" s="17">
        <f t="shared" si="30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s="11">
        <f>ROUND(E962/D962*100,0)</f>
        <v>46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P962" t="s">
        <v>8271</v>
      </c>
      <c r="Q962" s="13" t="s">
        <v>8316</v>
      </c>
      <c r="R962" t="s">
        <v>8318</v>
      </c>
      <c r="S962" s="17">
        <f t="shared" si="29"/>
        <v>42766.626793981486</v>
      </c>
      <c r="T962" s="17">
        <f t="shared" si="30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s="11">
        <f>ROUND(E963/D963*100,0)</f>
        <v>42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P963" t="s">
        <v>8271</v>
      </c>
      <c r="Q963" s="13" t="s">
        <v>8316</v>
      </c>
      <c r="R963" t="s">
        <v>8318</v>
      </c>
      <c r="S963" s="17">
        <f t="shared" ref="S963:S1026" si="31">(((K963/60)/60)/24)+DATE(1970,1,1)</f>
        <v>42740.693692129629</v>
      </c>
      <c r="T963" s="17">
        <f t="shared" ref="T963:T1026" si="32">(((J963/60)/60)/24)+DATE(1970,1,1)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s="11">
        <f>ROUND(E964/D964*100,0)</f>
        <v>28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P964" t="s">
        <v>8271</v>
      </c>
      <c r="Q964" s="13" t="s">
        <v>8316</v>
      </c>
      <c r="R964" t="s">
        <v>8318</v>
      </c>
      <c r="S964" s="17">
        <f t="shared" si="31"/>
        <v>42373.712418981479</v>
      </c>
      <c r="T964" s="17">
        <f t="shared" si="32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s="11">
        <f>ROUND(E965/D965*100,0)</f>
        <v>1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P965" t="s">
        <v>8271</v>
      </c>
      <c r="Q965" s="13" t="s">
        <v>8316</v>
      </c>
      <c r="R965" t="s">
        <v>8318</v>
      </c>
      <c r="S965" s="17">
        <f t="shared" si="31"/>
        <v>42625.635636574079</v>
      </c>
      <c r="T965" s="17">
        <f t="shared" si="32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s="11">
        <f>ROUND(E966/D966*100,0)</f>
        <v>1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P966" t="s">
        <v>8271</v>
      </c>
      <c r="Q966" s="13" t="s">
        <v>8316</v>
      </c>
      <c r="R966" t="s">
        <v>8318</v>
      </c>
      <c r="S966" s="17">
        <f t="shared" si="31"/>
        <v>42208.628692129627</v>
      </c>
      <c r="T966" s="17">
        <f t="shared" si="32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s="11">
        <f>ROUND(E967/D967*100,0)</f>
        <v>1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P967" t="s">
        <v>8271</v>
      </c>
      <c r="Q967" s="13" t="s">
        <v>8316</v>
      </c>
      <c r="R967" t="s">
        <v>8318</v>
      </c>
      <c r="S967" s="17">
        <f t="shared" si="31"/>
        <v>42637.016736111109</v>
      </c>
      <c r="T967" s="17">
        <f t="shared" si="32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s="11">
        <f>ROUND(E968/D968*100,0)</f>
        <v>15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P968" t="s">
        <v>8271</v>
      </c>
      <c r="Q968" s="13" t="s">
        <v>8316</v>
      </c>
      <c r="R968" t="s">
        <v>8318</v>
      </c>
      <c r="S968" s="17">
        <f t="shared" si="31"/>
        <v>42619.635787037041</v>
      </c>
      <c r="T968" s="17">
        <f t="shared" si="32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s="11">
        <f>ROUND(E969/D969*100,0)</f>
        <v>18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P969" t="s">
        <v>8271</v>
      </c>
      <c r="Q969" s="13" t="s">
        <v>8316</v>
      </c>
      <c r="R969" t="s">
        <v>8318</v>
      </c>
      <c r="S969" s="17">
        <f t="shared" si="31"/>
        <v>42422.254328703704</v>
      </c>
      <c r="T969" s="17">
        <f t="shared" si="32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s="11">
        <f>ROUND(E970/D970*100,0)</f>
        <v>1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P970" t="s">
        <v>8271</v>
      </c>
      <c r="Q970" s="13" t="s">
        <v>8316</v>
      </c>
      <c r="R970" t="s">
        <v>8318</v>
      </c>
      <c r="S970" s="17">
        <f t="shared" si="31"/>
        <v>41836.847615740742</v>
      </c>
      <c r="T970" s="17">
        <f t="shared" si="32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s="11">
        <f>ROUND(E971/D971*100,0)</f>
        <v>47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P971" t="s">
        <v>8271</v>
      </c>
      <c r="Q971" s="13" t="s">
        <v>8316</v>
      </c>
      <c r="R971" t="s">
        <v>8318</v>
      </c>
      <c r="S971" s="17">
        <f t="shared" si="31"/>
        <v>42742.30332175926</v>
      </c>
      <c r="T971" s="17">
        <f t="shared" si="32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s="11">
        <f>ROUND(E972/D972*100,0)</f>
        <v>46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P972" t="s">
        <v>8271</v>
      </c>
      <c r="Q972" s="13" t="s">
        <v>8316</v>
      </c>
      <c r="R972" t="s">
        <v>8318</v>
      </c>
      <c r="S972" s="17">
        <f t="shared" si="31"/>
        <v>42721.220520833333</v>
      </c>
      <c r="T972" s="17">
        <f t="shared" si="32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s="11">
        <f>ROUND(E973/D973*100,0)</f>
        <v>0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P973" t="s">
        <v>8271</v>
      </c>
      <c r="Q973" s="13" t="s">
        <v>8316</v>
      </c>
      <c r="R973" t="s">
        <v>8318</v>
      </c>
      <c r="S973" s="17">
        <f t="shared" si="31"/>
        <v>42111.709027777775</v>
      </c>
      <c r="T973" s="17">
        <f t="shared" si="32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s="11">
        <f>ROUND(E974/D974*100,0)</f>
        <v>35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P974" t="s">
        <v>8271</v>
      </c>
      <c r="Q974" s="13" t="s">
        <v>8316</v>
      </c>
      <c r="R974" t="s">
        <v>8318</v>
      </c>
      <c r="S974" s="17">
        <f t="shared" si="31"/>
        <v>41856.865717592591</v>
      </c>
      <c r="T974" s="17">
        <f t="shared" si="32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s="11">
        <f>ROUND(E975/D975*100,0)</f>
        <v>2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P975" t="s">
        <v>8271</v>
      </c>
      <c r="Q975" s="13" t="s">
        <v>8316</v>
      </c>
      <c r="R975" t="s">
        <v>8318</v>
      </c>
      <c r="S975" s="17">
        <f t="shared" si="31"/>
        <v>42257.014965277776</v>
      </c>
      <c r="T975" s="17">
        <f t="shared" si="32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s="11">
        <f>ROUND(E976/D976*100,0)</f>
        <v>1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P976" t="s">
        <v>8271</v>
      </c>
      <c r="Q976" s="13" t="s">
        <v>8316</v>
      </c>
      <c r="R976" t="s">
        <v>8318</v>
      </c>
      <c r="S976" s="17">
        <f t="shared" si="31"/>
        <v>42424.749490740738</v>
      </c>
      <c r="T976" s="17">
        <f t="shared" si="32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s="11">
        <f>ROUND(E977/D977*100,0)</f>
        <v>3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P977" t="s">
        <v>8271</v>
      </c>
      <c r="Q977" s="13" t="s">
        <v>8316</v>
      </c>
      <c r="R977" t="s">
        <v>8318</v>
      </c>
      <c r="S977" s="17">
        <f t="shared" si="31"/>
        <v>42489.696585648147</v>
      </c>
      <c r="T977" s="17">
        <f t="shared" si="32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s="11">
        <f>ROUND(E978/D978*100,0)</f>
        <v>2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P978" t="s">
        <v>8271</v>
      </c>
      <c r="Q978" s="13" t="s">
        <v>8316</v>
      </c>
      <c r="R978" t="s">
        <v>8318</v>
      </c>
      <c r="S978" s="17">
        <f t="shared" si="31"/>
        <v>42185.058993055558</v>
      </c>
      <c r="T978" s="17">
        <f t="shared" si="32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s="11">
        <f>ROUND(E979/D979*100,0)</f>
        <v>34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P979" t="s">
        <v>8271</v>
      </c>
      <c r="Q979" s="13" t="s">
        <v>8316</v>
      </c>
      <c r="R979" t="s">
        <v>8318</v>
      </c>
      <c r="S979" s="17">
        <f t="shared" si="31"/>
        <v>42391.942094907412</v>
      </c>
      <c r="T979" s="17">
        <f t="shared" si="32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s="11">
        <f>ROUND(E980/D980*100,0)</f>
        <v>56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P980" t="s">
        <v>8271</v>
      </c>
      <c r="Q980" s="13" t="s">
        <v>8316</v>
      </c>
      <c r="R980" t="s">
        <v>8318</v>
      </c>
      <c r="S980" s="17">
        <f t="shared" si="31"/>
        <v>42395.309039351851</v>
      </c>
      <c r="T980" s="17">
        <f t="shared" si="32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s="11">
        <f>ROUND(E981/D981*100,0)</f>
        <v>83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P981" t="s">
        <v>8271</v>
      </c>
      <c r="Q981" s="13" t="s">
        <v>8316</v>
      </c>
      <c r="R981" t="s">
        <v>8318</v>
      </c>
      <c r="S981" s="17">
        <f t="shared" si="31"/>
        <v>42506.416990740734</v>
      </c>
      <c r="T981" s="17">
        <f t="shared" si="32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s="11">
        <f>ROUND(E982/D982*100,0)</f>
        <v>15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P982" t="s">
        <v>8271</v>
      </c>
      <c r="Q982" s="13" t="s">
        <v>8316</v>
      </c>
      <c r="R982" t="s">
        <v>8318</v>
      </c>
      <c r="S982" s="17">
        <f t="shared" si="31"/>
        <v>41928.904189814813</v>
      </c>
      <c r="T982" s="17">
        <f t="shared" si="32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s="11">
        <f>ROUND(E983/D983*100,0)</f>
        <v>0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P983" t="s">
        <v>8271</v>
      </c>
      <c r="Q983" s="13" t="s">
        <v>8316</v>
      </c>
      <c r="R983" t="s">
        <v>8318</v>
      </c>
      <c r="S983" s="17">
        <f t="shared" si="31"/>
        <v>41830.947013888886</v>
      </c>
      <c r="T983" s="17">
        <f t="shared" si="32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s="11">
        <f>ROUND(E984/D984*100,0)</f>
        <v>0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P984" t="s">
        <v>8271</v>
      </c>
      <c r="Q984" s="13" t="s">
        <v>8316</v>
      </c>
      <c r="R984" t="s">
        <v>8318</v>
      </c>
      <c r="S984" s="17">
        <f t="shared" si="31"/>
        <v>42615.753310185188</v>
      </c>
      <c r="T984" s="17">
        <f t="shared" si="32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s="11">
        <f>ROUND(E985/D985*100,0)</f>
        <v>30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P985" t="s">
        <v>8271</v>
      </c>
      <c r="Q985" s="13" t="s">
        <v>8316</v>
      </c>
      <c r="R985" t="s">
        <v>8318</v>
      </c>
      <c r="S985" s="17">
        <f t="shared" si="31"/>
        <v>42574.667650462965</v>
      </c>
      <c r="T985" s="17">
        <f t="shared" si="32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s="11">
        <f>ROUND(E986/D986*100,0)</f>
        <v>1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P986" t="s">
        <v>8271</v>
      </c>
      <c r="Q986" s="13" t="s">
        <v>8316</v>
      </c>
      <c r="R986" t="s">
        <v>8318</v>
      </c>
      <c r="S986" s="17">
        <f t="shared" si="31"/>
        <v>42061.11583333333</v>
      </c>
      <c r="T986" s="17">
        <f t="shared" si="32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s="11">
        <f>ROUND(E987/D987*100,0)</f>
        <v>6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P987" t="s">
        <v>8271</v>
      </c>
      <c r="Q987" s="13" t="s">
        <v>8316</v>
      </c>
      <c r="R987" t="s">
        <v>8318</v>
      </c>
      <c r="S987" s="17">
        <f t="shared" si="31"/>
        <v>42339.967708333337</v>
      </c>
      <c r="T987" s="17">
        <f t="shared" si="32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s="11">
        <f>ROUND(E988/D988*100,0)</f>
        <v>13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P988" t="s">
        <v>8271</v>
      </c>
      <c r="Q988" s="13" t="s">
        <v>8316</v>
      </c>
      <c r="R988" t="s">
        <v>8318</v>
      </c>
      <c r="S988" s="17">
        <f t="shared" si="31"/>
        <v>42324.767361111109</v>
      </c>
      <c r="T988" s="17">
        <f t="shared" si="32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s="11">
        <f>ROUND(E989/D989*100,0)</f>
        <v>13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P989" t="s">
        <v>8271</v>
      </c>
      <c r="Q989" s="13" t="s">
        <v>8316</v>
      </c>
      <c r="R989" t="s">
        <v>8318</v>
      </c>
      <c r="S989" s="17">
        <f t="shared" si="31"/>
        <v>41773.294560185182</v>
      </c>
      <c r="T989" s="17">
        <f t="shared" si="32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s="11">
        <f>ROUND(E990/D990*100,0)</f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P990" t="s">
        <v>8271</v>
      </c>
      <c r="Q990" s="13" t="s">
        <v>8316</v>
      </c>
      <c r="R990" t="s">
        <v>8318</v>
      </c>
      <c r="S990" s="17">
        <f t="shared" si="31"/>
        <v>42614.356770833328</v>
      </c>
      <c r="T990" s="17">
        <f t="shared" si="32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s="11">
        <f>ROUND(E991/D991*100,0)</f>
        <v>17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P991" t="s">
        <v>8271</v>
      </c>
      <c r="Q991" s="13" t="s">
        <v>8316</v>
      </c>
      <c r="R991" t="s">
        <v>8318</v>
      </c>
      <c r="S991" s="17">
        <f t="shared" si="31"/>
        <v>42611.933969907404</v>
      </c>
      <c r="T991" s="17">
        <f t="shared" si="32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s="11">
        <f>ROUND(E992/D992*100,0)</f>
        <v>0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P992" t="s">
        <v>8271</v>
      </c>
      <c r="Q992" s="13" t="s">
        <v>8316</v>
      </c>
      <c r="R992" t="s">
        <v>8318</v>
      </c>
      <c r="S992" s="17">
        <f t="shared" si="31"/>
        <v>41855.784305555557</v>
      </c>
      <c r="T992" s="17">
        <f t="shared" si="32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s="11">
        <f>ROUND(E993/D993*100,0)</f>
        <v>4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P993" t="s">
        <v>8271</v>
      </c>
      <c r="Q993" s="13" t="s">
        <v>8316</v>
      </c>
      <c r="R993" t="s">
        <v>8318</v>
      </c>
      <c r="S993" s="17">
        <f t="shared" si="31"/>
        <v>42538.75680555556</v>
      </c>
      <c r="T993" s="17">
        <f t="shared" si="32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s="11">
        <f>ROUND(E994/D994*100,0)</f>
        <v>0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P994" t="s">
        <v>8271</v>
      </c>
      <c r="Q994" s="13" t="s">
        <v>8316</v>
      </c>
      <c r="R994" t="s">
        <v>8318</v>
      </c>
      <c r="S994" s="17">
        <f t="shared" si="31"/>
        <v>42437.924988425926</v>
      </c>
      <c r="T994" s="17">
        <f t="shared" si="32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s="11">
        <f>ROUND(E995/D995*100,0)</f>
        <v>25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P995" t="s">
        <v>8271</v>
      </c>
      <c r="Q995" s="13" t="s">
        <v>8316</v>
      </c>
      <c r="R995" t="s">
        <v>8318</v>
      </c>
      <c r="S995" s="17">
        <f t="shared" si="31"/>
        <v>42652.964907407411</v>
      </c>
      <c r="T995" s="17">
        <f t="shared" si="32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s="11">
        <f>ROUND(E996/D996*100,0)</f>
        <v>2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P996" t="s">
        <v>8271</v>
      </c>
      <c r="Q996" s="13" t="s">
        <v>8316</v>
      </c>
      <c r="R996" t="s">
        <v>8318</v>
      </c>
      <c r="S996" s="17">
        <f t="shared" si="31"/>
        <v>41921.263078703705</v>
      </c>
      <c r="T996" s="17">
        <f t="shared" si="32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s="11">
        <f>ROUND(E997/D997*100,0)</f>
        <v>7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P997" t="s">
        <v>8271</v>
      </c>
      <c r="Q997" s="13" t="s">
        <v>8316</v>
      </c>
      <c r="R997" t="s">
        <v>8318</v>
      </c>
      <c r="S997" s="17">
        <f t="shared" si="31"/>
        <v>41947.940740740742</v>
      </c>
      <c r="T997" s="17">
        <f t="shared" si="32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s="11">
        <f>ROUND(E998/D998*100,0)</f>
        <v>2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P998" t="s">
        <v>8271</v>
      </c>
      <c r="Q998" s="13" t="s">
        <v>8316</v>
      </c>
      <c r="R998" t="s">
        <v>8318</v>
      </c>
      <c r="S998" s="17">
        <f t="shared" si="31"/>
        <v>41817.866435185184</v>
      </c>
      <c r="T998" s="17">
        <f t="shared" si="32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s="11">
        <f>ROUND(E999/D999*100,0)</f>
        <v>1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P999" t="s">
        <v>8271</v>
      </c>
      <c r="Q999" s="13" t="s">
        <v>8316</v>
      </c>
      <c r="R999" t="s">
        <v>8318</v>
      </c>
      <c r="S999" s="17">
        <f t="shared" si="31"/>
        <v>41941.10297453704</v>
      </c>
      <c r="T999" s="17">
        <f t="shared" si="32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s="11">
        <f>ROUND(E1000/D1000*100,0)</f>
        <v>59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P1000" t="s">
        <v>8271</v>
      </c>
      <c r="Q1000" s="13" t="s">
        <v>8316</v>
      </c>
      <c r="R1000" t="s">
        <v>8318</v>
      </c>
      <c r="S1000" s="17">
        <f t="shared" si="31"/>
        <v>42282.168993055559</v>
      </c>
      <c r="T1000" s="17">
        <f t="shared" si="32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s="11">
        <f>ROUND(E1001/D1001*100,0)</f>
        <v>8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P1001" t="s">
        <v>8271</v>
      </c>
      <c r="Q1001" s="13" t="s">
        <v>8316</v>
      </c>
      <c r="R1001" t="s">
        <v>8318</v>
      </c>
      <c r="S1001" s="17">
        <f t="shared" si="31"/>
        <v>41926.29965277778</v>
      </c>
      <c r="T1001" s="17">
        <f t="shared" si="32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s="11">
        <f>ROUND(E1002/D1002*100,0)</f>
        <v>2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P1002" t="s">
        <v>8271</v>
      </c>
      <c r="Q1002" s="13" t="s">
        <v>8316</v>
      </c>
      <c r="R1002" t="s">
        <v>8318</v>
      </c>
      <c r="S1002" s="17">
        <f t="shared" si="31"/>
        <v>42749.059722222228</v>
      </c>
      <c r="T1002" s="17">
        <f t="shared" si="32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s="11">
        <f>ROUND(E1003/D1003*100,0)</f>
        <v>104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P1003" t="s">
        <v>8271</v>
      </c>
      <c r="Q1003" s="13" t="s">
        <v>8316</v>
      </c>
      <c r="R1003" t="s">
        <v>8318</v>
      </c>
      <c r="S1003" s="17">
        <f t="shared" si="31"/>
        <v>42720.720057870371</v>
      </c>
      <c r="T1003" s="17">
        <f t="shared" si="32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s="11">
        <f>ROUND(E1004/D1004*100,0)</f>
        <v>30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P1004" t="s">
        <v>8271</v>
      </c>
      <c r="Q1004" s="13" t="s">
        <v>8316</v>
      </c>
      <c r="R1004" t="s">
        <v>8318</v>
      </c>
      <c r="S1004" s="17">
        <f t="shared" si="31"/>
        <v>42325.684189814812</v>
      </c>
      <c r="T1004" s="17">
        <f t="shared" si="32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s="11">
        <f>ROUND(E1005/D1005*100,0)</f>
        <v>16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P1005" t="s">
        <v>8271</v>
      </c>
      <c r="Q1005" s="13" t="s">
        <v>8316</v>
      </c>
      <c r="R1005" t="s">
        <v>8318</v>
      </c>
      <c r="S1005" s="17">
        <f t="shared" si="31"/>
        <v>42780.709039351852</v>
      </c>
      <c r="T1005" s="17">
        <f t="shared" si="32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s="11">
        <f>ROUND(E1006/D1006*100,0)</f>
        <v>82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P1006" t="s">
        <v>8271</v>
      </c>
      <c r="Q1006" s="13" t="s">
        <v>8316</v>
      </c>
      <c r="R1006" t="s">
        <v>8318</v>
      </c>
      <c r="S1006" s="17">
        <f t="shared" si="31"/>
        <v>42388.708645833336</v>
      </c>
      <c r="T1006" s="17">
        <f t="shared" si="32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s="11">
        <f>ROUND(E1007/D1007*100,0)</f>
        <v>75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P1007" t="s">
        <v>8271</v>
      </c>
      <c r="Q1007" s="13" t="s">
        <v>8316</v>
      </c>
      <c r="R1007" t="s">
        <v>8318</v>
      </c>
      <c r="S1007" s="17">
        <f t="shared" si="31"/>
        <v>42276.624803240738</v>
      </c>
      <c r="T1007" s="17">
        <f t="shared" si="32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s="11">
        <f>ROUND(E1008/D1008*100,0)</f>
        <v>6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P1008" t="s">
        <v>8271</v>
      </c>
      <c r="Q1008" s="13" t="s">
        <v>8316</v>
      </c>
      <c r="R1008" t="s">
        <v>8318</v>
      </c>
      <c r="S1008" s="17">
        <f t="shared" si="31"/>
        <v>41977.040185185186</v>
      </c>
      <c r="T1008" s="17">
        <f t="shared" si="32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s="11">
        <f>ROUND(E1009/D1009*100,0)</f>
        <v>44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P1009" t="s">
        <v>8271</v>
      </c>
      <c r="Q1009" s="13" t="s">
        <v>8316</v>
      </c>
      <c r="R1009" t="s">
        <v>8318</v>
      </c>
      <c r="S1009" s="17">
        <f t="shared" si="31"/>
        <v>42676.583599537036</v>
      </c>
      <c r="T1009" s="17">
        <f t="shared" si="32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s="11">
        <f>ROUND(E1010/D1010*100,0)</f>
        <v>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P1010" t="s">
        <v>8271</v>
      </c>
      <c r="Q1010" s="13" t="s">
        <v>8316</v>
      </c>
      <c r="R1010" t="s">
        <v>8318</v>
      </c>
      <c r="S1010" s="17">
        <f t="shared" si="31"/>
        <v>42702.809201388889</v>
      </c>
      <c r="T1010" s="17">
        <f t="shared" si="32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s="11">
        <f>ROUND(E1011/D1011*100,0)</f>
        <v>13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P1011" t="s">
        <v>8271</v>
      </c>
      <c r="Q1011" s="13" t="s">
        <v>8316</v>
      </c>
      <c r="R1011" t="s">
        <v>8318</v>
      </c>
      <c r="S1011" s="17">
        <f t="shared" si="31"/>
        <v>42510.604699074072</v>
      </c>
      <c r="T1011" s="17">
        <f t="shared" si="32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s="11">
        <f>ROUND(E1012/D1012*100,0)</f>
        <v>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P1012" t="s">
        <v>8271</v>
      </c>
      <c r="Q1012" s="13" t="s">
        <v>8316</v>
      </c>
      <c r="R1012" t="s">
        <v>8318</v>
      </c>
      <c r="S1012" s="17">
        <f t="shared" si="31"/>
        <v>42561.829421296294</v>
      </c>
      <c r="T1012" s="17">
        <f t="shared" si="32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s="11">
        <f>ROUND(E1013/D1013*100,0)</f>
        <v>0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P1013" t="s">
        <v>8271</v>
      </c>
      <c r="Q1013" s="13" t="s">
        <v>8316</v>
      </c>
      <c r="R1013" t="s">
        <v>8318</v>
      </c>
      <c r="S1013" s="17">
        <f t="shared" si="31"/>
        <v>41946.898090277777</v>
      </c>
      <c r="T1013" s="17">
        <f t="shared" si="32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s="11">
        <f>ROUND(E1014/D1014*100,0)</f>
        <v>21535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P1014" t="s">
        <v>8271</v>
      </c>
      <c r="Q1014" s="13" t="s">
        <v>8316</v>
      </c>
      <c r="R1014" t="s">
        <v>8318</v>
      </c>
      <c r="S1014" s="17">
        <f t="shared" si="31"/>
        <v>42714.440416666665</v>
      </c>
      <c r="T1014" s="17">
        <f t="shared" si="32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s="11">
        <f>ROUND(E1015/D1015*100,0)</f>
        <v>35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P1015" t="s">
        <v>8271</v>
      </c>
      <c r="Q1015" s="13" t="s">
        <v>8316</v>
      </c>
      <c r="R1015" t="s">
        <v>8318</v>
      </c>
      <c r="S1015" s="17">
        <f t="shared" si="31"/>
        <v>42339.833981481483</v>
      </c>
      <c r="T1015" s="17">
        <f t="shared" si="32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s="11">
        <f>ROUND(E1016/D1016*100,0)</f>
        <v>31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P1016" t="s">
        <v>8271</v>
      </c>
      <c r="Q1016" s="13" t="s">
        <v>8316</v>
      </c>
      <c r="R1016" t="s">
        <v>8318</v>
      </c>
      <c r="S1016" s="17">
        <f t="shared" si="31"/>
        <v>41955.002488425926</v>
      </c>
      <c r="T1016" s="17">
        <f t="shared" si="32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s="11">
        <f>ROUND(E1017/D1017*100,0)</f>
        <v>3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P1017" t="s">
        <v>8271</v>
      </c>
      <c r="Q1017" s="13" t="s">
        <v>8316</v>
      </c>
      <c r="R1017" t="s">
        <v>8318</v>
      </c>
      <c r="S1017" s="17">
        <f t="shared" si="31"/>
        <v>42303.878414351857</v>
      </c>
      <c r="T1017" s="17">
        <f t="shared" si="32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s="11">
        <f>ROUND(E1018/D1018*100,0)</f>
        <v>3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P1018" t="s">
        <v>8271</v>
      </c>
      <c r="Q1018" s="13" t="s">
        <v>8316</v>
      </c>
      <c r="R1018" t="s">
        <v>8318</v>
      </c>
      <c r="S1018" s="17">
        <f t="shared" si="31"/>
        <v>42422.107129629629</v>
      </c>
      <c r="T1018" s="17">
        <f t="shared" si="32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s="11">
        <f>ROUND(E1019/D1019*100,0)</f>
        <v>23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P1019" t="s">
        <v>8271</v>
      </c>
      <c r="Q1019" s="13" t="s">
        <v>8316</v>
      </c>
      <c r="R1019" t="s">
        <v>8318</v>
      </c>
      <c r="S1019" s="17">
        <f t="shared" si="31"/>
        <v>42289.675173611111</v>
      </c>
      <c r="T1019" s="17">
        <f t="shared" si="32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s="11">
        <f>ROUND(E1020/D1020*100,0)</f>
        <v>3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P1020" t="s">
        <v>8271</v>
      </c>
      <c r="Q1020" s="13" t="s">
        <v>8316</v>
      </c>
      <c r="R1020" t="s">
        <v>8318</v>
      </c>
      <c r="S1020" s="17">
        <f t="shared" si="31"/>
        <v>42535.492280092592</v>
      </c>
      <c r="T1020" s="17">
        <f t="shared" si="32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s="11">
        <f>ROUND(E1021/D1021*100,0)</f>
        <v>47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P1021" t="s">
        <v>8271</v>
      </c>
      <c r="Q1021" s="13" t="s">
        <v>8316</v>
      </c>
      <c r="R1021" t="s">
        <v>8318</v>
      </c>
      <c r="S1021" s="17">
        <f t="shared" si="31"/>
        <v>42009.973946759259</v>
      </c>
      <c r="T1021" s="17">
        <f t="shared" si="32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s="11">
        <f>ROUND(E1022/D1022*100,0)</f>
        <v>206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P1022" t="s">
        <v>8278</v>
      </c>
      <c r="Q1022" s="13" t="s">
        <v>8322</v>
      </c>
      <c r="R1022" t="s">
        <v>8327</v>
      </c>
      <c r="S1022" s="17">
        <f t="shared" si="31"/>
        <v>42127.069548611107</v>
      </c>
      <c r="T1022" s="17">
        <f t="shared" si="32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s="11">
        <f>ROUND(E1023/D1023*100,0)</f>
        <v>352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P1023" t="s">
        <v>8278</v>
      </c>
      <c r="Q1023" s="13" t="s">
        <v>8322</v>
      </c>
      <c r="R1023" t="s">
        <v>8327</v>
      </c>
      <c r="S1023" s="17">
        <f t="shared" si="31"/>
        <v>42271.251979166671</v>
      </c>
      <c r="T1023" s="17">
        <f t="shared" si="32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s="11">
        <f>ROUND(E1024/D1024*100,0)</f>
        <v>115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P1024" t="s">
        <v>8278</v>
      </c>
      <c r="Q1024" s="13" t="s">
        <v>8322</v>
      </c>
      <c r="R1024" t="s">
        <v>8327</v>
      </c>
      <c r="S1024" s="17">
        <f t="shared" si="31"/>
        <v>42111.646724537044</v>
      </c>
      <c r="T1024" s="17">
        <f t="shared" si="32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s="11">
        <f>ROUND(E1025/D1025*100,0)</f>
        <v>237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P1025" t="s">
        <v>8278</v>
      </c>
      <c r="Q1025" s="13" t="s">
        <v>8322</v>
      </c>
      <c r="R1025" t="s">
        <v>8327</v>
      </c>
      <c r="S1025" s="17">
        <f t="shared" si="31"/>
        <v>42145.919687500005</v>
      </c>
      <c r="T1025" s="17">
        <f t="shared" si="32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s="11">
        <f>ROUND(E1026/D1026*100,0)</f>
        <v>119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P1026" t="s">
        <v>8278</v>
      </c>
      <c r="Q1026" s="13" t="s">
        <v>8322</v>
      </c>
      <c r="R1026" t="s">
        <v>8327</v>
      </c>
      <c r="S1026" s="17">
        <f t="shared" si="31"/>
        <v>42370.580590277779</v>
      </c>
      <c r="T1026" s="17">
        <f t="shared" si="32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s="11">
        <f>ROUND(E1027/D1027*100,0)</f>
        <v>110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P1027" t="s">
        <v>8278</v>
      </c>
      <c r="Q1027" s="13" t="s">
        <v>8322</v>
      </c>
      <c r="R1027" t="s">
        <v>8327</v>
      </c>
      <c r="S1027" s="17">
        <f t="shared" ref="S1027:S1090" si="33">(((K1027/60)/60)/24)+DATE(1970,1,1)</f>
        <v>42049.833761574075</v>
      </c>
      <c r="T1027" s="17">
        <f t="shared" ref="T1027:T1090" si="34">(((J1027/60)/60)/24)+DATE(1970,1,1)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s="11">
        <f>ROUND(E1028/D1028*100,0)</f>
        <v>100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P1028" t="s">
        <v>8278</v>
      </c>
      <c r="Q1028" s="13" t="s">
        <v>8322</v>
      </c>
      <c r="R1028" t="s">
        <v>8327</v>
      </c>
      <c r="S1028" s="17">
        <f t="shared" si="33"/>
        <v>42426.407592592594</v>
      </c>
      <c r="T1028" s="17">
        <f t="shared" si="34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s="11">
        <f>ROUND(E1029/D1029*100,0)</f>
        <v>103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P1029" t="s">
        <v>8278</v>
      </c>
      <c r="Q1029" s="13" t="s">
        <v>8322</v>
      </c>
      <c r="R1029" t="s">
        <v>8327</v>
      </c>
      <c r="S1029" s="17">
        <f t="shared" si="33"/>
        <v>41905.034108796295</v>
      </c>
      <c r="T1029" s="17">
        <f t="shared" si="34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s="11">
        <f>ROUND(E1030/D1030*100,0)</f>
        <v>117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P1030" t="s">
        <v>8278</v>
      </c>
      <c r="Q1030" s="13" t="s">
        <v>8322</v>
      </c>
      <c r="R1030" t="s">
        <v>8327</v>
      </c>
      <c r="S1030" s="17">
        <f t="shared" si="33"/>
        <v>42755.627372685187</v>
      </c>
      <c r="T1030" s="17">
        <f t="shared" si="34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s="11">
        <f>ROUND(E1031/D1031*100,0)</f>
        <v>112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P1031" t="s">
        <v>8278</v>
      </c>
      <c r="Q1031" s="13" t="s">
        <v>8322</v>
      </c>
      <c r="R1031" t="s">
        <v>8327</v>
      </c>
      <c r="S1031" s="17">
        <f t="shared" si="33"/>
        <v>42044.711886574078</v>
      </c>
      <c r="T1031" s="17">
        <f t="shared" si="34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s="11">
        <f>ROUND(E1032/D1032*100,0)</f>
        <v>342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P1032" t="s">
        <v>8278</v>
      </c>
      <c r="Q1032" s="13" t="s">
        <v>8322</v>
      </c>
      <c r="R1032" t="s">
        <v>8327</v>
      </c>
      <c r="S1032" s="17">
        <f t="shared" si="33"/>
        <v>42611.483206018514</v>
      </c>
      <c r="T1032" s="17">
        <f t="shared" si="34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s="11">
        <f>ROUND(E1033/D1033*100,0)</f>
        <v>107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P1033" t="s">
        <v>8278</v>
      </c>
      <c r="Q1033" s="13" t="s">
        <v>8322</v>
      </c>
      <c r="R1033" t="s">
        <v>8327</v>
      </c>
      <c r="S1033" s="17">
        <f t="shared" si="33"/>
        <v>42324.764004629629</v>
      </c>
      <c r="T1033" s="17">
        <f t="shared" si="34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s="11">
        <f>ROUND(E1034/D1034*100,0)</f>
        <v>108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P1034" t="s">
        <v>8278</v>
      </c>
      <c r="Q1034" s="13" t="s">
        <v>8322</v>
      </c>
      <c r="R1034" t="s">
        <v>8327</v>
      </c>
      <c r="S1034" s="17">
        <f t="shared" si="33"/>
        <v>42514.666956018518</v>
      </c>
      <c r="T1034" s="17">
        <f t="shared" si="34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s="11">
        <f>ROUND(E1035/D1035*100,0)</f>
        <v>103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P1035" t="s">
        <v>8278</v>
      </c>
      <c r="Q1035" s="13" t="s">
        <v>8322</v>
      </c>
      <c r="R1035" t="s">
        <v>8327</v>
      </c>
      <c r="S1035" s="17">
        <f t="shared" si="33"/>
        <v>42688.732407407413</v>
      </c>
      <c r="T1035" s="17">
        <f t="shared" si="34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s="11">
        <f>ROUND(E1036/D1036*100,0)</f>
        <v>130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P1036" t="s">
        <v>8278</v>
      </c>
      <c r="Q1036" s="13" t="s">
        <v>8322</v>
      </c>
      <c r="R1036" t="s">
        <v>8327</v>
      </c>
      <c r="S1036" s="17">
        <f t="shared" si="33"/>
        <v>42555.166712962964</v>
      </c>
      <c r="T1036" s="17">
        <f t="shared" si="34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s="11">
        <f>ROUND(E1037/D1037*100,0)</f>
        <v>108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P1037" t="s">
        <v>8278</v>
      </c>
      <c r="Q1037" s="13" t="s">
        <v>8322</v>
      </c>
      <c r="R1037" t="s">
        <v>8327</v>
      </c>
      <c r="S1037" s="17">
        <f t="shared" si="33"/>
        <v>42016.641435185185</v>
      </c>
      <c r="T1037" s="17">
        <f t="shared" si="34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s="11">
        <f>ROUND(E1038/D1038*100,0)</f>
        <v>112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P1038" t="s">
        <v>8278</v>
      </c>
      <c r="Q1038" s="13" t="s">
        <v>8322</v>
      </c>
      <c r="R1038" t="s">
        <v>8327</v>
      </c>
      <c r="S1038" s="17">
        <f t="shared" si="33"/>
        <v>41249.448958333334</v>
      </c>
      <c r="T1038" s="17">
        <f t="shared" si="34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s="11">
        <f>ROUND(E1039/D1039*100,0)</f>
        <v>102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P1039" t="s">
        <v>8278</v>
      </c>
      <c r="Q1039" s="13" t="s">
        <v>8322</v>
      </c>
      <c r="R1039" t="s">
        <v>8327</v>
      </c>
      <c r="S1039" s="17">
        <f t="shared" si="33"/>
        <v>42119.822476851856</v>
      </c>
      <c r="T1039" s="17">
        <f t="shared" si="34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s="11">
        <f>ROUND(E1040/D1040*100,0)</f>
        <v>145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P1040" t="s">
        <v>8278</v>
      </c>
      <c r="Q1040" s="13" t="s">
        <v>8322</v>
      </c>
      <c r="R1040" t="s">
        <v>8327</v>
      </c>
      <c r="S1040" s="17">
        <f t="shared" si="33"/>
        <v>42418.231747685189</v>
      </c>
      <c r="T1040" s="17">
        <f t="shared" si="34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s="11">
        <f>ROUND(E1041/D1041*100,0)</f>
        <v>128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P1041" t="s">
        <v>8278</v>
      </c>
      <c r="Q1041" s="13" t="s">
        <v>8322</v>
      </c>
      <c r="R1041" t="s">
        <v>8327</v>
      </c>
      <c r="S1041" s="17">
        <f t="shared" si="33"/>
        <v>42692.109328703707</v>
      </c>
      <c r="T1041" s="17">
        <f t="shared" si="34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s="11">
        <f>ROUND(E1042/D1042*100,0)</f>
        <v>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P1042" t="s">
        <v>8279</v>
      </c>
      <c r="Q1042" s="13" t="s">
        <v>8328</v>
      </c>
      <c r="R1042" t="s">
        <v>8329</v>
      </c>
      <c r="S1042" s="17">
        <f t="shared" si="33"/>
        <v>42579.708437499998</v>
      </c>
      <c r="T1042" s="17">
        <f t="shared" si="34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s="11">
        <f>ROUND(E1043/D1043*100,0)</f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P1043" t="s">
        <v>8279</v>
      </c>
      <c r="Q1043" s="13" t="s">
        <v>8328</v>
      </c>
      <c r="R1043" t="s">
        <v>8329</v>
      </c>
      <c r="S1043" s="17">
        <f t="shared" si="33"/>
        <v>41831.060092592597</v>
      </c>
      <c r="T1043" s="17">
        <f t="shared" si="34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s="11">
        <f>ROUND(E1044/D1044*100,0)</f>
        <v>2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P1044" t="s">
        <v>8279</v>
      </c>
      <c r="Q1044" s="13" t="s">
        <v>8328</v>
      </c>
      <c r="R1044" t="s">
        <v>8329</v>
      </c>
      <c r="S1044" s="17">
        <f t="shared" si="33"/>
        <v>41851.696157407408</v>
      </c>
      <c r="T1044" s="17">
        <f t="shared" si="34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s="11">
        <f>ROUND(E1045/D1045*100,0)</f>
        <v>9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P1045" t="s">
        <v>8279</v>
      </c>
      <c r="Q1045" s="13" t="s">
        <v>8328</v>
      </c>
      <c r="R1045" t="s">
        <v>8329</v>
      </c>
      <c r="S1045" s="17">
        <f t="shared" si="33"/>
        <v>42114.252951388888</v>
      </c>
      <c r="T1045" s="17">
        <f t="shared" si="34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s="11">
        <f>ROUND(E1046/D1046*100,0)</f>
        <v>0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P1046" t="s">
        <v>8279</v>
      </c>
      <c r="Q1046" s="13" t="s">
        <v>8328</v>
      </c>
      <c r="R1046" t="s">
        <v>8329</v>
      </c>
      <c r="S1046" s="17">
        <f t="shared" si="33"/>
        <v>42011.925937499997</v>
      </c>
      <c r="T1046" s="17">
        <f t="shared" si="34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s="11">
        <f>ROUND(E1047/D1047*100,0)</f>
        <v>3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P1047" t="s">
        <v>8279</v>
      </c>
      <c r="Q1047" s="13" t="s">
        <v>8328</v>
      </c>
      <c r="R1047" t="s">
        <v>8329</v>
      </c>
      <c r="S1047" s="17">
        <f t="shared" si="33"/>
        <v>41844.874421296299</v>
      </c>
      <c r="T1047" s="17">
        <f t="shared" si="34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s="11">
        <f>ROUND(E1048/D1048*100,0)</f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P1048" t="s">
        <v>8279</v>
      </c>
      <c r="Q1048" s="13" t="s">
        <v>8328</v>
      </c>
      <c r="R1048" t="s">
        <v>8329</v>
      </c>
      <c r="S1048" s="17">
        <f t="shared" si="33"/>
        <v>42319.851388888885</v>
      </c>
      <c r="T1048" s="17">
        <f t="shared" si="34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s="11">
        <f>ROUND(E1049/D1049*100,0)</f>
        <v>0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P1049" t="s">
        <v>8279</v>
      </c>
      <c r="Q1049" s="13" t="s">
        <v>8328</v>
      </c>
      <c r="R1049" t="s">
        <v>8329</v>
      </c>
      <c r="S1049" s="17">
        <f t="shared" si="33"/>
        <v>41918.818460648145</v>
      </c>
      <c r="T1049" s="17">
        <f t="shared" si="34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s="11">
        <f>ROUND(E1050/D1050*100,0)</f>
        <v>1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P1050" t="s">
        <v>8279</v>
      </c>
      <c r="Q1050" s="13" t="s">
        <v>8328</v>
      </c>
      <c r="R1050" t="s">
        <v>8329</v>
      </c>
      <c r="S1050" s="17">
        <f t="shared" si="33"/>
        <v>42598.053113425922</v>
      </c>
      <c r="T1050" s="17">
        <f t="shared" si="34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s="11">
        <f>ROUND(E1051/D1051*100,0)</f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P1051" t="s">
        <v>8279</v>
      </c>
      <c r="Q1051" s="13" t="s">
        <v>8328</v>
      </c>
      <c r="R1051" t="s">
        <v>8329</v>
      </c>
      <c r="S1051" s="17">
        <f t="shared" si="33"/>
        <v>42382.431076388893</v>
      </c>
      <c r="T1051" s="17">
        <f t="shared" si="34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s="11">
        <f>ROUND(E1052/D1052*100,0)</f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P1052" t="s">
        <v>8279</v>
      </c>
      <c r="Q1052" s="13" t="s">
        <v>8328</v>
      </c>
      <c r="R1052" t="s">
        <v>8329</v>
      </c>
      <c r="S1052" s="17">
        <f t="shared" si="33"/>
        <v>42231.7971875</v>
      </c>
      <c r="T1052" s="17">
        <f t="shared" si="34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s="11">
        <f>ROUND(E1053/D1053*100,0)</f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P1053" t="s">
        <v>8279</v>
      </c>
      <c r="Q1053" s="13" t="s">
        <v>8328</v>
      </c>
      <c r="R1053" t="s">
        <v>8329</v>
      </c>
      <c r="S1053" s="17">
        <f t="shared" si="33"/>
        <v>41850.014178240745</v>
      </c>
      <c r="T1053" s="17">
        <f t="shared" si="34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s="11">
        <f>ROUND(E1054/D1054*100,0)</f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P1054" t="s">
        <v>8279</v>
      </c>
      <c r="Q1054" s="13" t="s">
        <v>8328</v>
      </c>
      <c r="R1054" t="s">
        <v>8329</v>
      </c>
      <c r="S1054" s="17">
        <f t="shared" si="33"/>
        <v>42483.797395833331</v>
      </c>
      <c r="T1054" s="17">
        <f t="shared" si="34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s="11">
        <f>ROUND(E1055/D1055*100,0)</f>
        <v>1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P1055" t="s">
        <v>8279</v>
      </c>
      <c r="Q1055" s="13" t="s">
        <v>8328</v>
      </c>
      <c r="R1055" t="s">
        <v>8329</v>
      </c>
      <c r="S1055" s="17">
        <f t="shared" si="33"/>
        <v>42775.172824074078</v>
      </c>
      <c r="T1055" s="17">
        <f t="shared" si="34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s="11">
        <f>ROUND(E1056/D1056*100,0)</f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P1056" t="s">
        <v>8279</v>
      </c>
      <c r="Q1056" s="13" t="s">
        <v>8328</v>
      </c>
      <c r="R1056" t="s">
        <v>8329</v>
      </c>
      <c r="S1056" s="17">
        <f t="shared" si="33"/>
        <v>41831.851840277777</v>
      </c>
      <c r="T1056" s="17">
        <f t="shared" si="34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s="11">
        <f>ROUND(E1057/D1057*100,0)</f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P1057" t="s">
        <v>8279</v>
      </c>
      <c r="Q1057" s="13" t="s">
        <v>8328</v>
      </c>
      <c r="R1057" t="s">
        <v>8329</v>
      </c>
      <c r="S1057" s="17">
        <f t="shared" si="33"/>
        <v>42406.992418981477</v>
      </c>
      <c r="T1057" s="17">
        <f t="shared" si="34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s="11">
        <f>ROUND(E1058/D1058*100,0)</f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P1058" t="s">
        <v>8279</v>
      </c>
      <c r="Q1058" s="13" t="s">
        <v>8328</v>
      </c>
      <c r="R1058" t="s">
        <v>8329</v>
      </c>
      <c r="S1058" s="17">
        <f t="shared" si="33"/>
        <v>42058.719641203701</v>
      </c>
      <c r="T1058" s="17">
        <f t="shared" si="34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s="11">
        <f>ROUND(E1059/D1059*100,0)</f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P1059" t="s">
        <v>8279</v>
      </c>
      <c r="Q1059" s="13" t="s">
        <v>8328</v>
      </c>
      <c r="R1059" t="s">
        <v>8329</v>
      </c>
      <c r="S1059" s="17">
        <f t="shared" si="33"/>
        <v>42678.871331018512</v>
      </c>
      <c r="T1059" s="17">
        <f t="shared" si="34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s="11">
        <f>ROUND(E1060/D1060*100,0)</f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P1060" t="s">
        <v>8279</v>
      </c>
      <c r="Q1060" s="13" t="s">
        <v>8328</v>
      </c>
      <c r="R1060" t="s">
        <v>8329</v>
      </c>
      <c r="S1060" s="17">
        <f t="shared" si="33"/>
        <v>42047.900960648149</v>
      </c>
      <c r="T1060" s="17">
        <f t="shared" si="34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s="11">
        <f>ROUND(E1061/D1061*100,0)</f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P1061" t="s">
        <v>8279</v>
      </c>
      <c r="Q1061" s="13" t="s">
        <v>8328</v>
      </c>
      <c r="R1061" t="s">
        <v>8329</v>
      </c>
      <c r="S1061" s="17">
        <f t="shared" si="33"/>
        <v>42046.79</v>
      </c>
      <c r="T1061" s="17">
        <f t="shared" si="34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s="11">
        <f>ROUND(E1062/D1062*100,0)</f>
        <v>1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P1062" t="s">
        <v>8279</v>
      </c>
      <c r="Q1062" s="13" t="s">
        <v>8328</v>
      </c>
      <c r="R1062" t="s">
        <v>8329</v>
      </c>
      <c r="S1062" s="17">
        <f t="shared" si="33"/>
        <v>42079.913113425922</v>
      </c>
      <c r="T1062" s="17">
        <f t="shared" si="34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s="11">
        <f>ROUND(E1063/D1063*100,0)</f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P1063" t="s">
        <v>8279</v>
      </c>
      <c r="Q1063" s="13" t="s">
        <v>8328</v>
      </c>
      <c r="R1063" t="s">
        <v>8329</v>
      </c>
      <c r="S1063" s="17">
        <f t="shared" si="33"/>
        <v>42432.276712962965</v>
      </c>
      <c r="T1063" s="17">
        <f t="shared" si="34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s="11">
        <f>ROUND(E1064/D1064*100,0)</f>
        <v>95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P1064" t="s">
        <v>8279</v>
      </c>
      <c r="Q1064" s="13" t="s">
        <v>8328</v>
      </c>
      <c r="R1064" t="s">
        <v>8329</v>
      </c>
      <c r="S1064" s="17">
        <f t="shared" si="33"/>
        <v>42556.807187500002</v>
      </c>
      <c r="T1064" s="17">
        <f t="shared" si="34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s="11">
        <f>ROUND(E1065/D1065*100,0)</f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P1065" t="s">
        <v>8279</v>
      </c>
      <c r="Q1065" s="13" t="s">
        <v>8328</v>
      </c>
      <c r="R1065" t="s">
        <v>8329</v>
      </c>
      <c r="S1065" s="17">
        <f t="shared" si="33"/>
        <v>42583.030810185184</v>
      </c>
      <c r="T1065" s="17">
        <f t="shared" si="34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s="11">
        <f>ROUND(E1066/D1066*100,0)</f>
        <v>9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P1066" t="s">
        <v>8280</v>
      </c>
      <c r="Q1066" s="13" t="s">
        <v>8330</v>
      </c>
      <c r="R1066" t="s">
        <v>8331</v>
      </c>
      <c r="S1066" s="17">
        <f t="shared" si="33"/>
        <v>41417.228043981479</v>
      </c>
      <c r="T1066" s="17">
        <f t="shared" si="34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s="11">
        <f>ROUND(E1067/D1067*100,0)</f>
        <v>3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P1067" t="s">
        <v>8280</v>
      </c>
      <c r="Q1067" s="13" t="s">
        <v>8330</v>
      </c>
      <c r="R1067" t="s">
        <v>8331</v>
      </c>
      <c r="S1067" s="17">
        <f t="shared" si="33"/>
        <v>41661.381041666667</v>
      </c>
      <c r="T1067" s="17">
        <f t="shared" si="34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s="11">
        <f>ROUND(E1068/D1068*100,0)</f>
        <v>3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P1068" t="s">
        <v>8280</v>
      </c>
      <c r="Q1068" s="13" t="s">
        <v>8330</v>
      </c>
      <c r="R1068" t="s">
        <v>8331</v>
      </c>
      <c r="S1068" s="17">
        <f t="shared" si="33"/>
        <v>41445.962754629632</v>
      </c>
      <c r="T1068" s="17">
        <f t="shared" si="34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s="11">
        <f>ROUND(E1069/D1069*100,0)</f>
        <v>26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P1069" t="s">
        <v>8280</v>
      </c>
      <c r="Q1069" s="13" t="s">
        <v>8330</v>
      </c>
      <c r="R1069" t="s">
        <v>8331</v>
      </c>
      <c r="S1069" s="17">
        <f t="shared" si="33"/>
        <v>41599.855682870373</v>
      </c>
      <c r="T1069" s="17">
        <f t="shared" si="34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s="11">
        <f>ROUND(E1070/D1070*100,0)</f>
        <v>0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P1070" t="s">
        <v>8280</v>
      </c>
      <c r="Q1070" s="13" t="s">
        <v>8330</v>
      </c>
      <c r="R1070" t="s">
        <v>8331</v>
      </c>
      <c r="S1070" s="17">
        <f t="shared" si="33"/>
        <v>42440.371111111104</v>
      </c>
      <c r="T1070" s="17">
        <f t="shared" si="34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s="11">
        <f>ROUND(E1071/D1071*100,0)</f>
        <v>39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P1071" t="s">
        <v>8280</v>
      </c>
      <c r="Q1071" s="13" t="s">
        <v>8330</v>
      </c>
      <c r="R1071" t="s">
        <v>8331</v>
      </c>
      <c r="S1071" s="17">
        <f t="shared" si="33"/>
        <v>41572.229849537034</v>
      </c>
      <c r="T1071" s="17">
        <f t="shared" si="34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s="11">
        <f>ROUND(E1072/D1072*100,0)</f>
        <v>1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P1072" t="s">
        <v>8280</v>
      </c>
      <c r="Q1072" s="13" t="s">
        <v>8330</v>
      </c>
      <c r="R1072" t="s">
        <v>8331</v>
      </c>
      <c r="S1072" s="17">
        <f t="shared" si="33"/>
        <v>41163.011828703704</v>
      </c>
      <c r="T1072" s="17">
        <f t="shared" si="34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s="11">
        <f>ROUND(E1073/D1073*100,0)</f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P1073" t="s">
        <v>8280</v>
      </c>
      <c r="Q1073" s="13" t="s">
        <v>8330</v>
      </c>
      <c r="R1073" t="s">
        <v>8331</v>
      </c>
      <c r="S1073" s="17">
        <f t="shared" si="33"/>
        <v>42295.753391203703</v>
      </c>
      <c r="T1073" s="17">
        <f t="shared" si="34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s="11">
        <f>ROUND(E1074/D1074*100,0)</f>
        <v>0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P1074" t="s">
        <v>8280</v>
      </c>
      <c r="Q1074" s="13" t="s">
        <v>8330</v>
      </c>
      <c r="R1074" t="s">
        <v>8331</v>
      </c>
      <c r="S1074" s="17">
        <f t="shared" si="33"/>
        <v>41645.832141203704</v>
      </c>
      <c r="T1074" s="17">
        <f t="shared" si="34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s="11">
        <f>ROUND(E1075/D1075*100,0)</f>
        <v>1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P1075" t="s">
        <v>8280</v>
      </c>
      <c r="Q1075" s="13" t="s">
        <v>8330</v>
      </c>
      <c r="R1075" t="s">
        <v>8331</v>
      </c>
      <c r="S1075" s="17">
        <f t="shared" si="33"/>
        <v>40802.964594907404</v>
      </c>
      <c r="T1075" s="17">
        <f t="shared" si="34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s="11">
        <f>ROUND(E1076/D1076*100,0)</f>
        <v>6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P1076" t="s">
        <v>8280</v>
      </c>
      <c r="Q1076" s="13" t="s">
        <v>8330</v>
      </c>
      <c r="R1076" t="s">
        <v>8331</v>
      </c>
      <c r="S1076" s="17">
        <f t="shared" si="33"/>
        <v>41613.172974537039</v>
      </c>
      <c r="T1076" s="17">
        <f t="shared" si="34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s="11">
        <f>ROUND(E1077/D1077*100,0)</f>
        <v>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P1077" t="s">
        <v>8280</v>
      </c>
      <c r="Q1077" s="13" t="s">
        <v>8330</v>
      </c>
      <c r="R1077" t="s">
        <v>8331</v>
      </c>
      <c r="S1077" s="17">
        <f t="shared" si="33"/>
        <v>41005.904120370367</v>
      </c>
      <c r="T1077" s="17">
        <f t="shared" si="34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s="11">
        <f>ROUND(E1078/D1078*100,0)</f>
        <v>63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P1078" t="s">
        <v>8280</v>
      </c>
      <c r="Q1078" s="13" t="s">
        <v>8330</v>
      </c>
      <c r="R1078" t="s">
        <v>8331</v>
      </c>
      <c r="S1078" s="17">
        <f t="shared" si="33"/>
        <v>41838.377893518518</v>
      </c>
      <c r="T1078" s="17">
        <f t="shared" si="34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s="11">
        <f>ROUND(E1079/D1079*100,0)</f>
        <v>29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P1079" t="s">
        <v>8280</v>
      </c>
      <c r="Q1079" s="13" t="s">
        <v>8330</v>
      </c>
      <c r="R1079" t="s">
        <v>8331</v>
      </c>
      <c r="S1079" s="17">
        <f t="shared" si="33"/>
        <v>42353.16679398148</v>
      </c>
      <c r="T1079" s="17">
        <f t="shared" si="34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s="11">
        <f>ROUND(E1080/D1080*100,0)</f>
        <v>8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P1080" t="s">
        <v>8280</v>
      </c>
      <c r="Q1080" s="13" t="s">
        <v>8330</v>
      </c>
      <c r="R1080" t="s">
        <v>8331</v>
      </c>
      <c r="S1080" s="17">
        <f t="shared" si="33"/>
        <v>40701.195844907408</v>
      </c>
      <c r="T1080" s="17">
        <f t="shared" si="34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s="11">
        <f>ROUND(E1081/D1081*100,0)</f>
        <v>3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P1081" t="s">
        <v>8280</v>
      </c>
      <c r="Q1081" s="13" t="s">
        <v>8330</v>
      </c>
      <c r="R1081" t="s">
        <v>8331</v>
      </c>
      <c r="S1081" s="17">
        <f t="shared" si="33"/>
        <v>42479.566388888896</v>
      </c>
      <c r="T1081" s="17">
        <f t="shared" si="34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s="11">
        <f>ROUND(E1082/D1082*100,0)</f>
        <v>9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P1082" t="s">
        <v>8280</v>
      </c>
      <c r="Q1082" s="13" t="s">
        <v>8330</v>
      </c>
      <c r="R1082" t="s">
        <v>8331</v>
      </c>
      <c r="S1082" s="17">
        <f t="shared" si="33"/>
        <v>41740.138113425928</v>
      </c>
      <c r="T1082" s="17">
        <f t="shared" si="34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s="11">
        <f>ROUND(E1083/D1083*100,0)</f>
        <v>0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P1083" t="s">
        <v>8280</v>
      </c>
      <c r="Q1083" s="13" t="s">
        <v>8330</v>
      </c>
      <c r="R1083" t="s">
        <v>8331</v>
      </c>
      <c r="S1083" s="17">
        <f t="shared" si="33"/>
        <v>42002.926990740743</v>
      </c>
      <c r="T1083" s="17">
        <f t="shared" si="34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s="11">
        <f>ROUND(E1084/D1084*100,0)</f>
        <v>1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P1084" t="s">
        <v>8280</v>
      </c>
      <c r="Q1084" s="13" t="s">
        <v>8330</v>
      </c>
      <c r="R1084" t="s">
        <v>8331</v>
      </c>
      <c r="S1084" s="17">
        <f t="shared" si="33"/>
        <v>41101.906111111115</v>
      </c>
      <c r="T1084" s="17">
        <f t="shared" si="34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s="11">
        <f>ROUND(E1085/D1085*100,0)</f>
        <v>1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P1085" t="s">
        <v>8280</v>
      </c>
      <c r="Q1085" s="13" t="s">
        <v>8330</v>
      </c>
      <c r="R1085" t="s">
        <v>8331</v>
      </c>
      <c r="S1085" s="17">
        <f t="shared" si="33"/>
        <v>41793.659525462965</v>
      </c>
      <c r="T1085" s="17">
        <f t="shared" si="34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s="11">
        <f>ROUND(E1086/D1086*100,0)</f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P1086" t="s">
        <v>8280</v>
      </c>
      <c r="Q1086" s="13" t="s">
        <v>8330</v>
      </c>
      <c r="R1086" t="s">
        <v>8331</v>
      </c>
      <c r="S1086" s="17">
        <f t="shared" si="33"/>
        <v>41829.912083333329</v>
      </c>
      <c r="T1086" s="17">
        <f t="shared" si="34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s="11">
        <f>ROUND(E1087/D1087*100,0)</f>
        <v>3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P1087" t="s">
        <v>8280</v>
      </c>
      <c r="Q1087" s="13" t="s">
        <v>8330</v>
      </c>
      <c r="R1087" t="s">
        <v>8331</v>
      </c>
      <c r="S1087" s="17">
        <f t="shared" si="33"/>
        <v>42413.671006944445</v>
      </c>
      <c r="T1087" s="17">
        <f t="shared" si="34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s="11">
        <f>ROUND(E1088/D1088*100,0)</f>
        <v>0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P1088" t="s">
        <v>8280</v>
      </c>
      <c r="Q1088" s="13" t="s">
        <v>8330</v>
      </c>
      <c r="R1088" t="s">
        <v>8331</v>
      </c>
      <c r="S1088" s="17">
        <f t="shared" si="33"/>
        <v>41845.866793981484</v>
      </c>
      <c r="T1088" s="17">
        <f t="shared" si="34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s="11">
        <f>ROUND(E1089/D1089*100,0)</f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P1089" t="s">
        <v>8280</v>
      </c>
      <c r="Q1089" s="13" t="s">
        <v>8330</v>
      </c>
      <c r="R1089" t="s">
        <v>8331</v>
      </c>
      <c r="S1089" s="17">
        <f t="shared" si="33"/>
        <v>41775.713969907411</v>
      </c>
      <c r="T1089" s="17">
        <f t="shared" si="34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s="11">
        <f>ROUND(E1090/D1090*100,0)</f>
        <v>14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P1090" t="s">
        <v>8280</v>
      </c>
      <c r="Q1090" s="13" t="s">
        <v>8330</v>
      </c>
      <c r="R1090" t="s">
        <v>8331</v>
      </c>
      <c r="S1090" s="17">
        <f t="shared" si="33"/>
        <v>41723.799386574072</v>
      </c>
      <c r="T1090" s="17">
        <f t="shared" si="34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s="11">
        <f>ROUND(E1091/D1091*100,0)</f>
        <v>8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P1091" t="s">
        <v>8280</v>
      </c>
      <c r="Q1091" s="13" t="s">
        <v>8330</v>
      </c>
      <c r="R1091" t="s">
        <v>8331</v>
      </c>
      <c r="S1091" s="17">
        <f t="shared" ref="S1091:S1154" si="35">(((K1091/60)/60)/24)+DATE(1970,1,1)</f>
        <v>42151.189525462964</v>
      </c>
      <c r="T1091" s="17">
        <f t="shared" ref="T1091:T1154" si="36">(((J1091/60)/60)/24)+DATE(1970,1,1)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s="11">
        <f>ROUND(E1092/D1092*100,0)</f>
        <v>0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P1092" t="s">
        <v>8280</v>
      </c>
      <c r="Q1092" s="13" t="s">
        <v>8330</v>
      </c>
      <c r="R1092" t="s">
        <v>8331</v>
      </c>
      <c r="S1092" s="17">
        <f t="shared" si="35"/>
        <v>42123.185798611114</v>
      </c>
      <c r="T1092" s="17">
        <f t="shared" si="36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s="11">
        <f>ROUND(E1093/D1093*100,0)</f>
        <v>13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P1093" t="s">
        <v>8280</v>
      </c>
      <c r="Q1093" s="13" t="s">
        <v>8330</v>
      </c>
      <c r="R1093" t="s">
        <v>8331</v>
      </c>
      <c r="S1093" s="17">
        <f t="shared" si="35"/>
        <v>42440.820277777777</v>
      </c>
      <c r="T1093" s="17">
        <f t="shared" si="36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s="11">
        <f>ROUND(E1094/D1094*100,0)</f>
        <v>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P1094" t="s">
        <v>8280</v>
      </c>
      <c r="Q1094" s="13" t="s">
        <v>8330</v>
      </c>
      <c r="R1094" t="s">
        <v>8331</v>
      </c>
      <c r="S1094" s="17">
        <f t="shared" si="35"/>
        <v>41250.025902777779</v>
      </c>
      <c r="T1094" s="17">
        <f t="shared" si="36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s="11">
        <f>ROUND(E1095/D1095*100,0)</f>
        <v>14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P1095" t="s">
        <v>8280</v>
      </c>
      <c r="Q1095" s="13" t="s">
        <v>8330</v>
      </c>
      <c r="R1095" t="s">
        <v>8331</v>
      </c>
      <c r="S1095" s="17">
        <f t="shared" si="35"/>
        <v>42396.973807870367</v>
      </c>
      <c r="T1095" s="17">
        <f t="shared" si="36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s="11">
        <f>ROUND(E1096/D1096*100,0)</f>
        <v>18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P1096" t="s">
        <v>8280</v>
      </c>
      <c r="Q1096" s="13" t="s">
        <v>8330</v>
      </c>
      <c r="R1096" t="s">
        <v>8331</v>
      </c>
      <c r="S1096" s="17">
        <f t="shared" si="35"/>
        <v>40795.713344907403</v>
      </c>
      <c r="T1096" s="17">
        <f t="shared" si="36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s="11">
        <f>ROUND(E1097/D1097*100,0)</f>
        <v>5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P1097" t="s">
        <v>8280</v>
      </c>
      <c r="Q1097" s="13" t="s">
        <v>8330</v>
      </c>
      <c r="R1097" t="s">
        <v>8331</v>
      </c>
      <c r="S1097" s="17">
        <f t="shared" si="35"/>
        <v>41486.537268518521</v>
      </c>
      <c r="T1097" s="17">
        <f t="shared" si="36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s="11">
        <f>ROUND(E1098/D1098*100,0)</f>
        <v>18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P1098" t="s">
        <v>8280</v>
      </c>
      <c r="Q1098" s="13" t="s">
        <v>8330</v>
      </c>
      <c r="R1098" t="s">
        <v>8331</v>
      </c>
      <c r="S1098" s="17">
        <f t="shared" si="35"/>
        <v>41885.51798611111</v>
      </c>
      <c r="T1098" s="17">
        <f t="shared" si="36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s="11">
        <f>ROUND(E1099/D1099*100,0)</f>
        <v>0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P1099" t="s">
        <v>8280</v>
      </c>
      <c r="Q1099" s="13" t="s">
        <v>8330</v>
      </c>
      <c r="R1099" t="s">
        <v>8331</v>
      </c>
      <c r="S1099" s="17">
        <f t="shared" si="35"/>
        <v>41660.792557870373</v>
      </c>
      <c r="T1099" s="17">
        <f t="shared" si="36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s="11">
        <f>ROUND(E1100/D1100*100,0)</f>
        <v>7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P1100" t="s">
        <v>8280</v>
      </c>
      <c r="Q1100" s="13" t="s">
        <v>8330</v>
      </c>
      <c r="R1100" t="s">
        <v>8331</v>
      </c>
      <c r="S1100" s="17">
        <f t="shared" si="35"/>
        <v>41712.762673611112</v>
      </c>
      <c r="T1100" s="17">
        <f t="shared" si="36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s="11">
        <f>ROUND(E1101/D1101*100,0)</f>
        <v>1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P1101" t="s">
        <v>8280</v>
      </c>
      <c r="Q1101" s="13" t="s">
        <v>8330</v>
      </c>
      <c r="R1101" t="s">
        <v>8331</v>
      </c>
      <c r="S1101" s="17">
        <f t="shared" si="35"/>
        <v>42107.836435185185</v>
      </c>
      <c r="T1101" s="17">
        <f t="shared" si="36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s="11">
        <f>ROUND(E1102/D1102*100,0)</f>
        <v>3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P1102" t="s">
        <v>8280</v>
      </c>
      <c r="Q1102" s="13" t="s">
        <v>8330</v>
      </c>
      <c r="R1102" t="s">
        <v>8331</v>
      </c>
      <c r="S1102" s="17">
        <f t="shared" si="35"/>
        <v>42384.110775462963</v>
      </c>
      <c r="T1102" s="17">
        <f t="shared" si="36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s="11">
        <f>ROUND(E1103/D1103*100,0)</f>
        <v>0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P1103" t="s">
        <v>8280</v>
      </c>
      <c r="Q1103" s="13" t="s">
        <v>8330</v>
      </c>
      <c r="R1103" t="s">
        <v>8331</v>
      </c>
      <c r="S1103" s="17">
        <f t="shared" si="35"/>
        <v>42538.77243055556</v>
      </c>
      <c r="T1103" s="17">
        <f t="shared" si="36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s="11">
        <f>ROUND(E1104/D1104*100,0)</f>
        <v>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P1104" t="s">
        <v>8280</v>
      </c>
      <c r="Q1104" s="13" t="s">
        <v>8330</v>
      </c>
      <c r="R1104" t="s">
        <v>8331</v>
      </c>
      <c r="S1104" s="17">
        <f t="shared" si="35"/>
        <v>41577.045428240745</v>
      </c>
      <c r="T1104" s="17">
        <f t="shared" si="36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s="11">
        <f>ROUND(E1105/D1105*100,0)</f>
        <v>2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P1105" t="s">
        <v>8280</v>
      </c>
      <c r="Q1105" s="13" t="s">
        <v>8330</v>
      </c>
      <c r="R1105" t="s">
        <v>8331</v>
      </c>
      <c r="S1105" s="17">
        <f t="shared" si="35"/>
        <v>42479.22210648148</v>
      </c>
      <c r="T1105" s="17">
        <f t="shared" si="36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s="11">
        <f>ROUND(E1106/D1106*100,0)</f>
        <v>5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P1106" t="s">
        <v>8280</v>
      </c>
      <c r="Q1106" s="13" t="s">
        <v>8330</v>
      </c>
      <c r="R1106" t="s">
        <v>8331</v>
      </c>
      <c r="S1106" s="17">
        <f t="shared" si="35"/>
        <v>41771.40996527778</v>
      </c>
      <c r="T1106" s="17">
        <f t="shared" si="36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s="11">
        <f>ROUND(E1107/D1107*100,0)</f>
        <v>0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P1107" t="s">
        <v>8280</v>
      </c>
      <c r="Q1107" s="13" t="s">
        <v>8330</v>
      </c>
      <c r="R1107" t="s">
        <v>8331</v>
      </c>
      <c r="S1107" s="17">
        <f t="shared" si="35"/>
        <v>41692.135729166665</v>
      </c>
      <c r="T1107" s="17">
        <f t="shared" si="36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s="11">
        <f>ROUND(E1108/D1108*100,0)</f>
        <v>41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P1108" t="s">
        <v>8280</v>
      </c>
      <c r="Q1108" s="13" t="s">
        <v>8330</v>
      </c>
      <c r="R1108" t="s">
        <v>8331</v>
      </c>
      <c r="S1108" s="17">
        <f t="shared" si="35"/>
        <v>40973.740451388891</v>
      </c>
      <c r="T1108" s="17">
        <f t="shared" si="36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s="11">
        <f>ROUND(E1109/D1109*100,0)</f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P1109" t="s">
        <v>8280</v>
      </c>
      <c r="Q1109" s="13" t="s">
        <v>8330</v>
      </c>
      <c r="R1109" t="s">
        <v>8331</v>
      </c>
      <c r="S1109" s="17">
        <f t="shared" si="35"/>
        <v>41813.861388888887</v>
      </c>
      <c r="T1109" s="17">
        <f t="shared" si="36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s="11">
        <f>ROUND(E1110/D1110*100,0)</f>
        <v>3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P1110" t="s">
        <v>8280</v>
      </c>
      <c r="Q1110" s="13" t="s">
        <v>8330</v>
      </c>
      <c r="R1110" t="s">
        <v>8331</v>
      </c>
      <c r="S1110" s="17">
        <f t="shared" si="35"/>
        <v>40952.636979166666</v>
      </c>
      <c r="T1110" s="17">
        <f t="shared" si="36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s="11">
        <f>ROUND(E1111/D1111*100,0)</f>
        <v>0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P1111" t="s">
        <v>8280</v>
      </c>
      <c r="Q1111" s="13" t="s">
        <v>8330</v>
      </c>
      <c r="R1111" t="s">
        <v>8331</v>
      </c>
      <c r="S1111" s="17">
        <f t="shared" si="35"/>
        <v>42662.752199074079</v>
      </c>
      <c r="T1111" s="17">
        <f t="shared" si="36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s="11">
        <f>ROUND(E1112/D1112*100,0)</f>
        <v>1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P1112" t="s">
        <v>8280</v>
      </c>
      <c r="Q1112" s="13" t="s">
        <v>8330</v>
      </c>
      <c r="R1112" t="s">
        <v>8331</v>
      </c>
      <c r="S1112" s="17">
        <f t="shared" si="35"/>
        <v>41220.933124999996</v>
      </c>
      <c r="T1112" s="17">
        <f t="shared" si="36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s="11">
        <f>ROUND(E1113/D1113*100,0)</f>
        <v>0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P1113" t="s">
        <v>8280</v>
      </c>
      <c r="Q1113" s="13" t="s">
        <v>8330</v>
      </c>
      <c r="R1113" t="s">
        <v>8331</v>
      </c>
      <c r="S1113" s="17">
        <f t="shared" si="35"/>
        <v>42347.203587962969</v>
      </c>
      <c r="T1113" s="17">
        <f t="shared" si="36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s="11">
        <f>ROUND(E1114/D1114*100,0)</f>
        <v>36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P1114" t="s">
        <v>8280</v>
      </c>
      <c r="Q1114" s="13" t="s">
        <v>8330</v>
      </c>
      <c r="R1114" t="s">
        <v>8331</v>
      </c>
      <c r="S1114" s="17">
        <f t="shared" si="35"/>
        <v>41963.759386574078</v>
      </c>
      <c r="T1114" s="17">
        <f t="shared" si="36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s="11">
        <f>ROUND(E1115/D1115*100,0)</f>
        <v>1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P1115" t="s">
        <v>8280</v>
      </c>
      <c r="Q1115" s="13" t="s">
        <v>8330</v>
      </c>
      <c r="R1115" t="s">
        <v>8331</v>
      </c>
      <c r="S1115" s="17">
        <f t="shared" si="35"/>
        <v>41835.977083333331</v>
      </c>
      <c r="T1115" s="17">
        <f t="shared" si="36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s="11">
        <f>ROUND(E1116/D1116*100,0)</f>
        <v>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P1116" t="s">
        <v>8280</v>
      </c>
      <c r="Q1116" s="13" t="s">
        <v>8330</v>
      </c>
      <c r="R1116" t="s">
        <v>8331</v>
      </c>
      <c r="S1116" s="17">
        <f t="shared" si="35"/>
        <v>41526.345914351856</v>
      </c>
      <c r="T1116" s="17">
        <f t="shared" si="36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s="11">
        <f>ROUND(E1117/D1117*100,0)</f>
        <v>0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P1117" t="s">
        <v>8280</v>
      </c>
      <c r="Q1117" s="13" t="s">
        <v>8330</v>
      </c>
      <c r="R1117" t="s">
        <v>8331</v>
      </c>
      <c r="S1117" s="17">
        <f t="shared" si="35"/>
        <v>42429.695543981477</v>
      </c>
      <c r="T1117" s="17">
        <f t="shared" si="36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s="11">
        <f>ROUND(E1118/D1118*100,0)</f>
        <v>0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P1118" t="s">
        <v>8280</v>
      </c>
      <c r="Q1118" s="13" t="s">
        <v>8330</v>
      </c>
      <c r="R1118" t="s">
        <v>8331</v>
      </c>
      <c r="S1118" s="17">
        <f t="shared" si="35"/>
        <v>41009.847314814811</v>
      </c>
      <c r="T1118" s="17">
        <f t="shared" si="36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s="11">
        <f>ROUND(E1119/D1119*100,0)</f>
        <v>8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P1119" t="s">
        <v>8280</v>
      </c>
      <c r="Q1119" s="13" t="s">
        <v>8330</v>
      </c>
      <c r="R1119" t="s">
        <v>8331</v>
      </c>
      <c r="S1119" s="17">
        <f t="shared" si="35"/>
        <v>42333.598530092597</v>
      </c>
      <c r="T1119" s="17">
        <f t="shared" si="36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s="11">
        <f>ROUND(E1120/D1120*100,0)</f>
        <v>2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P1120" t="s">
        <v>8280</v>
      </c>
      <c r="Q1120" s="13" t="s">
        <v>8330</v>
      </c>
      <c r="R1120" t="s">
        <v>8331</v>
      </c>
      <c r="S1120" s="17">
        <f t="shared" si="35"/>
        <v>41704.16642361111</v>
      </c>
      <c r="T1120" s="17">
        <f t="shared" si="36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s="11">
        <f>ROUND(E1121/D1121*100,0)</f>
        <v>0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P1121" t="s">
        <v>8280</v>
      </c>
      <c r="Q1121" s="13" t="s">
        <v>8330</v>
      </c>
      <c r="R1121" t="s">
        <v>8331</v>
      </c>
      <c r="S1121" s="17">
        <f t="shared" si="35"/>
        <v>41722.792407407411</v>
      </c>
      <c r="T1121" s="17">
        <f t="shared" si="36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s="11">
        <f>ROUND(E1122/D1122*100,0)</f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P1122" t="s">
        <v>8280</v>
      </c>
      <c r="Q1122" s="13" t="s">
        <v>8330</v>
      </c>
      <c r="R1122" t="s">
        <v>8331</v>
      </c>
      <c r="S1122" s="17">
        <f t="shared" si="35"/>
        <v>40799.872685185182</v>
      </c>
      <c r="T1122" s="17">
        <f t="shared" si="36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s="11">
        <f>ROUND(E1123/D1123*100,0)</f>
        <v>0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P1123" t="s">
        <v>8280</v>
      </c>
      <c r="Q1123" s="13" t="s">
        <v>8330</v>
      </c>
      <c r="R1123" t="s">
        <v>8331</v>
      </c>
      <c r="S1123" s="17">
        <f t="shared" si="35"/>
        <v>42412.934212962966</v>
      </c>
      <c r="T1123" s="17">
        <f t="shared" si="36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s="11">
        <f>ROUND(E1124/D1124*100,0)</f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P1124" t="s">
        <v>8280</v>
      </c>
      <c r="Q1124" s="13" t="s">
        <v>8330</v>
      </c>
      <c r="R1124" t="s">
        <v>8331</v>
      </c>
      <c r="S1124" s="17">
        <f t="shared" si="35"/>
        <v>41410.703993055555</v>
      </c>
      <c r="T1124" s="17">
        <f t="shared" si="36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s="11">
        <f>ROUND(E1125/D1125*100,0)</f>
        <v>0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P1125" t="s">
        <v>8280</v>
      </c>
      <c r="Q1125" s="13" t="s">
        <v>8330</v>
      </c>
      <c r="R1125" t="s">
        <v>8331</v>
      </c>
      <c r="S1125" s="17">
        <f t="shared" si="35"/>
        <v>41718.5237037037</v>
      </c>
      <c r="T1125" s="17">
        <f t="shared" si="36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s="11">
        <f>ROUND(E1126/D1126*100,0)</f>
        <v>0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P1126" t="s">
        <v>8281</v>
      </c>
      <c r="Q1126" s="13" t="s">
        <v>8330</v>
      </c>
      <c r="R1126" t="s">
        <v>8332</v>
      </c>
      <c r="S1126" s="17">
        <f t="shared" si="35"/>
        <v>42094.667256944449</v>
      </c>
      <c r="T1126" s="17">
        <f t="shared" si="36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s="11">
        <f>ROUND(E1127/D1127*100,0)</f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P1127" t="s">
        <v>8281</v>
      </c>
      <c r="Q1127" s="13" t="s">
        <v>8330</v>
      </c>
      <c r="R1127" t="s">
        <v>8332</v>
      </c>
      <c r="S1127" s="17">
        <f t="shared" si="35"/>
        <v>42212.624189814815</v>
      </c>
      <c r="T1127" s="17">
        <f t="shared" si="36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s="11">
        <f>ROUND(E1128/D1128*100,0)</f>
        <v>1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P1128" t="s">
        <v>8281</v>
      </c>
      <c r="Q1128" s="13" t="s">
        <v>8330</v>
      </c>
      <c r="R1128" t="s">
        <v>8332</v>
      </c>
      <c r="S1128" s="17">
        <f t="shared" si="35"/>
        <v>42535.327476851846</v>
      </c>
      <c r="T1128" s="17">
        <f t="shared" si="36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s="11">
        <f>ROUND(E1129/D1129*100,0)</f>
        <v>2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P1129" t="s">
        <v>8281</v>
      </c>
      <c r="Q1129" s="13" t="s">
        <v>8330</v>
      </c>
      <c r="R1129" t="s">
        <v>8332</v>
      </c>
      <c r="S1129" s="17">
        <f t="shared" si="35"/>
        <v>41926.854166666664</v>
      </c>
      <c r="T1129" s="17">
        <f t="shared" si="36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s="11">
        <f>ROUND(E1130/D1130*100,0)</f>
        <v>0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P1130" t="s">
        <v>8281</v>
      </c>
      <c r="Q1130" s="13" t="s">
        <v>8330</v>
      </c>
      <c r="R1130" t="s">
        <v>8332</v>
      </c>
      <c r="S1130" s="17">
        <f t="shared" si="35"/>
        <v>41828.649502314816</v>
      </c>
      <c r="T1130" s="17">
        <f t="shared" si="36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s="11">
        <f>ROUND(E1131/D1131*100,0)</f>
        <v>0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P1131" t="s">
        <v>8281</v>
      </c>
      <c r="Q1131" s="13" t="s">
        <v>8330</v>
      </c>
      <c r="R1131" t="s">
        <v>8332</v>
      </c>
      <c r="S1131" s="17">
        <f t="shared" si="35"/>
        <v>42496.264965277776</v>
      </c>
      <c r="T1131" s="17">
        <f t="shared" si="36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s="11">
        <f>ROUND(E1132/D1132*100,0)</f>
        <v>0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P1132" t="s">
        <v>8281</v>
      </c>
      <c r="Q1132" s="13" t="s">
        <v>8330</v>
      </c>
      <c r="R1132" t="s">
        <v>8332</v>
      </c>
      <c r="S1132" s="17">
        <f t="shared" si="35"/>
        <v>41908.996527777781</v>
      </c>
      <c r="T1132" s="17">
        <f t="shared" si="36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s="11">
        <f>ROUND(E1133/D1133*100,0)</f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P1133" t="s">
        <v>8281</v>
      </c>
      <c r="Q1133" s="13" t="s">
        <v>8330</v>
      </c>
      <c r="R1133" t="s">
        <v>8332</v>
      </c>
      <c r="S1133" s="17">
        <f t="shared" si="35"/>
        <v>42332.908194444448</v>
      </c>
      <c r="T1133" s="17">
        <f t="shared" si="36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s="11">
        <f>ROUND(E1134/D1134*100,0)</f>
        <v>14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P1134" t="s">
        <v>8281</v>
      </c>
      <c r="Q1134" s="13" t="s">
        <v>8330</v>
      </c>
      <c r="R1134" t="s">
        <v>8332</v>
      </c>
      <c r="S1134" s="17">
        <f t="shared" si="35"/>
        <v>42706.115405092598</v>
      </c>
      <c r="T1134" s="17">
        <f t="shared" si="36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s="11">
        <f>ROUND(E1135/D1135*100,0)</f>
        <v>1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P1135" t="s">
        <v>8281</v>
      </c>
      <c r="Q1135" s="13" t="s">
        <v>8330</v>
      </c>
      <c r="R1135" t="s">
        <v>8332</v>
      </c>
      <c r="S1135" s="17">
        <f t="shared" si="35"/>
        <v>41821.407187500001</v>
      </c>
      <c r="T1135" s="17">
        <f t="shared" si="36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s="11">
        <f>ROUND(E1136/D1136*100,0)</f>
        <v>0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P1136" t="s">
        <v>8281</v>
      </c>
      <c r="Q1136" s="13" t="s">
        <v>8330</v>
      </c>
      <c r="R1136" t="s">
        <v>8332</v>
      </c>
      <c r="S1136" s="17">
        <f t="shared" si="35"/>
        <v>41958.285046296296</v>
      </c>
      <c r="T1136" s="17">
        <f t="shared" si="36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s="11">
        <f>ROUND(E1137/D1137*100,0)</f>
        <v>5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P1137" t="s">
        <v>8281</v>
      </c>
      <c r="Q1137" s="13" t="s">
        <v>8330</v>
      </c>
      <c r="R1137" t="s">
        <v>8332</v>
      </c>
      <c r="S1137" s="17">
        <f t="shared" si="35"/>
        <v>42558.989513888882</v>
      </c>
      <c r="T1137" s="17">
        <f t="shared" si="36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s="11">
        <f>ROUND(E1138/D1138*100,0)</f>
        <v>6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P1138" t="s">
        <v>8281</v>
      </c>
      <c r="Q1138" s="13" t="s">
        <v>8330</v>
      </c>
      <c r="R1138" t="s">
        <v>8332</v>
      </c>
      <c r="S1138" s="17">
        <f t="shared" si="35"/>
        <v>42327.671631944439</v>
      </c>
      <c r="T1138" s="17">
        <f t="shared" si="36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s="11">
        <f>ROUND(E1139/D1139*100,0)</f>
        <v>40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P1139" t="s">
        <v>8281</v>
      </c>
      <c r="Q1139" s="13" t="s">
        <v>8330</v>
      </c>
      <c r="R1139" t="s">
        <v>8332</v>
      </c>
      <c r="S1139" s="17">
        <f t="shared" si="35"/>
        <v>42453.819687499999</v>
      </c>
      <c r="T1139" s="17">
        <f t="shared" si="36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s="11">
        <f>ROUND(E1140/D1140*100,0)</f>
        <v>0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P1140" t="s">
        <v>8281</v>
      </c>
      <c r="Q1140" s="13" t="s">
        <v>8330</v>
      </c>
      <c r="R1140" t="s">
        <v>8332</v>
      </c>
      <c r="S1140" s="17">
        <f t="shared" si="35"/>
        <v>42736.9066087963</v>
      </c>
      <c r="T1140" s="17">
        <f t="shared" si="36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s="11">
        <f>ROUND(E1141/D1141*100,0)</f>
        <v>0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P1141" t="s">
        <v>8281</v>
      </c>
      <c r="Q1141" s="13" t="s">
        <v>8330</v>
      </c>
      <c r="R1141" t="s">
        <v>8332</v>
      </c>
      <c r="S1141" s="17">
        <f t="shared" si="35"/>
        <v>41975.347523148142</v>
      </c>
      <c r="T1141" s="17">
        <f t="shared" si="36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s="11">
        <f>ROUND(E1142/D1142*100,0)</f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P1142" t="s">
        <v>8281</v>
      </c>
      <c r="Q1142" s="13" t="s">
        <v>8330</v>
      </c>
      <c r="R1142" t="s">
        <v>8332</v>
      </c>
      <c r="S1142" s="17">
        <f t="shared" si="35"/>
        <v>42192.462048611109</v>
      </c>
      <c r="T1142" s="17">
        <f t="shared" si="36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s="11">
        <f>ROUND(E1143/D1143*100,0)</f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P1143" t="s">
        <v>8281</v>
      </c>
      <c r="Q1143" s="13" t="s">
        <v>8330</v>
      </c>
      <c r="R1143" t="s">
        <v>8332</v>
      </c>
      <c r="S1143" s="17">
        <f t="shared" si="35"/>
        <v>42164.699652777781</v>
      </c>
      <c r="T1143" s="17">
        <f t="shared" si="36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s="11">
        <f>ROUND(E1144/D1144*100,0)</f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P1144" t="s">
        <v>8281</v>
      </c>
      <c r="Q1144" s="13" t="s">
        <v>8330</v>
      </c>
      <c r="R1144" t="s">
        <v>8332</v>
      </c>
      <c r="S1144" s="17">
        <f t="shared" si="35"/>
        <v>42022.006099537044</v>
      </c>
      <c r="T1144" s="17">
        <f t="shared" si="36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s="11">
        <f>ROUND(E1145/D1145*100,0)</f>
        <v>0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P1145" t="s">
        <v>8281</v>
      </c>
      <c r="Q1145" s="13" t="s">
        <v>8330</v>
      </c>
      <c r="R1145" t="s">
        <v>8332</v>
      </c>
      <c r="S1145" s="17">
        <f t="shared" si="35"/>
        <v>42325.19358796296</v>
      </c>
      <c r="T1145" s="17">
        <f t="shared" si="36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s="11">
        <f>ROUND(E1146/D1146*100,0)</f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P1146" t="s">
        <v>8282</v>
      </c>
      <c r="Q1146" s="13" t="s">
        <v>8333</v>
      </c>
      <c r="R1146" t="s">
        <v>8334</v>
      </c>
      <c r="S1146" s="17">
        <f t="shared" si="35"/>
        <v>42093.181944444441</v>
      </c>
      <c r="T1146" s="17">
        <f t="shared" si="36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s="11">
        <f>ROUND(E1147/D1147*100,0)</f>
        <v>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P1147" t="s">
        <v>8282</v>
      </c>
      <c r="Q1147" s="13" t="s">
        <v>8333</v>
      </c>
      <c r="R1147" t="s">
        <v>8334</v>
      </c>
      <c r="S1147" s="17">
        <f t="shared" si="35"/>
        <v>41854.747592592597</v>
      </c>
      <c r="T1147" s="17">
        <f t="shared" si="36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s="11">
        <f>ROUND(E1148/D1148*100,0)</f>
        <v>9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P1148" t="s">
        <v>8282</v>
      </c>
      <c r="Q1148" s="13" t="s">
        <v>8333</v>
      </c>
      <c r="R1148" t="s">
        <v>8334</v>
      </c>
      <c r="S1148" s="17">
        <f t="shared" si="35"/>
        <v>41723.9533912037</v>
      </c>
      <c r="T1148" s="17">
        <f t="shared" si="36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s="11">
        <f>ROUND(E1149/D1149*100,0)</f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P1149" t="s">
        <v>8282</v>
      </c>
      <c r="Q1149" s="13" t="s">
        <v>8333</v>
      </c>
      <c r="R1149" t="s">
        <v>8334</v>
      </c>
      <c r="S1149" s="17">
        <f t="shared" si="35"/>
        <v>41871.972025462965</v>
      </c>
      <c r="T1149" s="17">
        <f t="shared" si="36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s="11">
        <f>ROUND(E1150/D1150*100,0)</f>
        <v>0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P1150" t="s">
        <v>8282</v>
      </c>
      <c r="Q1150" s="13" t="s">
        <v>8333</v>
      </c>
      <c r="R1150" t="s">
        <v>8334</v>
      </c>
      <c r="S1150" s="17">
        <f t="shared" si="35"/>
        <v>42675.171076388884</v>
      </c>
      <c r="T1150" s="17">
        <f t="shared" si="36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s="11">
        <f>ROUND(E1151/D1151*100,0)</f>
        <v>0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P1151" t="s">
        <v>8282</v>
      </c>
      <c r="Q1151" s="13" t="s">
        <v>8333</v>
      </c>
      <c r="R1151" t="s">
        <v>8334</v>
      </c>
      <c r="S1151" s="17">
        <f t="shared" si="35"/>
        <v>42507.71025462963</v>
      </c>
      <c r="T1151" s="17">
        <f t="shared" si="36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s="11">
        <f>ROUND(E1152/D1152*100,0)</f>
        <v>10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P1152" t="s">
        <v>8282</v>
      </c>
      <c r="Q1152" s="13" t="s">
        <v>8333</v>
      </c>
      <c r="R1152" t="s">
        <v>8334</v>
      </c>
      <c r="S1152" s="17">
        <f t="shared" si="35"/>
        <v>42317.954571759255</v>
      </c>
      <c r="T1152" s="17">
        <f t="shared" si="36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s="11">
        <f>ROUND(E1153/D1153*100,0)</f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P1153" t="s">
        <v>8282</v>
      </c>
      <c r="Q1153" s="13" t="s">
        <v>8333</v>
      </c>
      <c r="R1153" t="s">
        <v>8334</v>
      </c>
      <c r="S1153" s="17">
        <f t="shared" si="35"/>
        <v>42224.102581018517</v>
      </c>
      <c r="T1153" s="17">
        <f t="shared" si="36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s="11">
        <f>ROUND(E1154/D1154*100,0)</f>
        <v>6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P1154" t="s">
        <v>8282</v>
      </c>
      <c r="Q1154" s="13" t="s">
        <v>8333</v>
      </c>
      <c r="R1154" t="s">
        <v>8334</v>
      </c>
      <c r="S1154" s="17">
        <f t="shared" si="35"/>
        <v>42109.709629629629</v>
      </c>
      <c r="T1154" s="17">
        <f t="shared" si="36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s="11">
        <f>ROUND(E1155/D1155*100,0)</f>
        <v>1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P1155" t="s">
        <v>8282</v>
      </c>
      <c r="Q1155" s="13" t="s">
        <v>8333</v>
      </c>
      <c r="R1155" t="s">
        <v>8334</v>
      </c>
      <c r="S1155" s="17">
        <f t="shared" ref="S1155:S1218" si="37">(((K1155/60)/60)/24)+DATE(1970,1,1)</f>
        <v>42143.714178240742</v>
      </c>
      <c r="T1155" s="17">
        <f t="shared" ref="T1155:T1218" si="38">(((J1155/60)/60)/24)+DATE(1970,1,1)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s="11">
        <f>ROUND(E1156/D1156*100,0)</f>
        <v>7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P1156" t="s">
        <v>8282</v>
      </c>
      <c r="Q1156" s="13" t="s">
        <v>8333</v>
      </c>
      <c r="R1156" t="s">
        <v>8334</v>
      </c>
      <c r="S1156" s="17">
        <f t="shared" si="37"/>
        <v>42223.108865740738</v>
      </c>
      <c r="T1156" s="17">
        <f t="shared" si="38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s="11">
        <f>ROUND(E1157/D1157*100,0)</f>
        <v>1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P1157" t="s">
        <v>8282</v>
      </c>
      <c r="Q1157" s="13" t="s">
        <v>8333</v>
      </c>
      <c r="R1157" t="s">
        <v>8334</v>
      </c>
      <c r="S1157" s="17">
        <f t="shared" si="37"/>
        <v>41835.763981481483</v>
      </c>
      <c r="T1157" s="17">
        <f t="shared" si="38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s="11">
        <f>ROUND(E1158/D1158*100,0)</f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P1158" t="s">
        <v>8282</v>
      </c>
      <c r="Q1158" s="13" t="s">
        <v>8333</v>
      </c>
      <c r="R1158" t="s">
        <v>8334</v>
      </c>
      <c r="S1158" s="17">
        <f t="shared" si="37"/>
        <v>42029.07131944444</v>
      </c>
      <c r="T1158" s="17">
        <f t="shared" si="38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s="11">
        <f>ROUND(E1159/D1159*100,0)</f>
        <v>2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P1159" t="s">
        <v>8282</v>
      </c>
      <c r="Q1159" s="13" t="s">
        <v>8333</v>
      </c>
      <c r="R1159" t="s">
        <v>8334</v>
      </c>
      <c r="S1159" s="17">
        <f t="shared" si="37"/>
        <v>41918.628240740742</v>
      </c>
      <c r="T1159" s="17">
        <f t="shared" si="38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s="11">
        <f>ROUND(E1160/D1160*100,0)</f>
        <v>0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P1160" t="s">
        <v>8282</v>
      </c>
      <c r="Q1160" s="13" t="s">
        <v>8333</v>
      </c>
      <c r="R1160" t="s">
        <v>8334</v>
      </c>
      <c r="S1160" s="17">
        <f t="shared" si="37"/>
        <v>41952.09175925926</v>
      </c>
      <c r="T1160" s="17">
        <f t="shared" si="38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s="11">
        <f>ROUND(E1161/D1161*100,0)</f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P1161" t="s">
        <v>8282</v>
      </c>
      <c r="Q1161" s="13" t="s">
        <v>8333</v>
      </c>
      <c r="R1161" t="s">
        <v>8334</v>
      </c>
      <c r="S1161" s="17">
        <f t="shared" si="37"/>
        <v>42154.726446759261</v>
      </c>
      <c r="T1161" s="17">
        <f t="shared" si="38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s="11">
        <f>ROUND(E1162/D1162*100,0)</f>
        <v>4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P1162" t="s">
        <v>8282</v>
      </c>
      <c r="Q1162" s="13" t="s">
        <v>8333</v>
      </c>
      <c r="R1162" t="s">
        <v>8334</v>
      </c>
      <c r="S1162" s="17">
        <f t="shared" si="37"/>
        <v>42061.154930555553</v>
      </c>
      <c r="T1162" s="17">
        <f t="shared" si="38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s="11">
        <f>ROUND(E1163/D1163*100,0)</f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P1163" t="s">
        <v>8282</v>
      </c>
      <c r="Q1163" s="13" t="s">
        <v>8333</v>
      </c>
      <c r="R1163" t="s">
        <v>8334</v>
      </c>
      <c r="S1163" s="17">
        <f t="shared" si="37"/>
        <v>42122.629502314812</v>
      </c>
      <c r="T1163" s="17">
        <f t="shared" si="38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s="11">
        <f>ROUND(E1164/D1164*100,0)</f>
        <v>0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P1164" t="s">
        <v>8282</v>
      </c>
      <c r="Q1164" s="13" t="s">
        <v>8333</v>
      </c>
      <c r="R1164" t="s">
        <v>8334</v>
      </c>
      <c r="S1164" s="17">
        <f t="shared" si="37"/>
        <v>41876.683611111112</v>
      </c>
      <c r="T1164" s="17">
        <f t="shared" si="38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s="11">
        <f>ROUND(E1165/D1165*100,0)</f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P1165" t="s">
        <v>8282</v>
      </c>
      <c r="Q1165" s="13" t="s">
        <v>8333</v>
      </c>
      <c r="R1165" t="s">
        <v>8334</v>
      </c>
      <c r="S1165" s="17">
        <f t="shared" si="37"/>
        <v>41830.723611111112</v>
      </c>
      <c r="T1165" s="17">
        <f t="shared" si="38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s="11">
        <f>ROUND(E1166/D1166*100,0)</f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P1166" t="s">
        <v>8282</v>
      </c>
      <c r="Q1166" s="13" t="s">
        <v>8333</v>
      </c>
      <c r="R1166" t="s">
        <v>8334</v>
      </c>
      <c r="S1166" s="17">
        <f t="shared" si="37"/>
        <v>42509.724328703705</v>
      </c>
      <c r="T1166" s="17">
        <f t="shared" si="38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s="11">
        <f>ROUND(E1167/D1167*100,0)</f>
        <v>21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P1167" t="s">
        <v>8282</v>
      </c>
      <c r="Q1167" s="13" t="s">
        <v>8333</v>
      </c>
      <c r="R1167" t="s">
        <v>8334</v>
      </c>
      <c r="S1167" s="17">
        <f t="shared" si="37"/>
        <v>41792.214467592588</v>
      </c>
      <c r="T1167" s="17">
        <f t="shared" si="38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s="11">
        <f>ROUND(E1168/D1168*100,0)</f>
        <v>19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P1168" t="s">
        <v>8282</v>
      </c>
      <c r="Q1168" s="13" t="s">
        <v>8333</v>
      </c>
      <c r="R1168" t="s">
        <v>8334</v>
      </c>
      <c r="S1168" s="17">
        <f t="shared" si="37"/>
        <v>42150.485439814816</v>
      </c>
      <c r="T1168" s="17">
        <f t="shared" si="38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s="11">
        <f>ROUND(E1169/D1169*100,0)</f>
        <v>2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P1169" t="s">
        <v>8282</v>
      </c>
      <c r="Q1169" s="13" t="s">
        <v>8333</v>
      </c>
      <c r="R1169" t="s">
        <v>8334</v>
      </c>
      <c r="S1169" s="17">
        <f t="shared" si="37"/>
        <v>41863.734895833331</v>
      </c>
      <c r="T1169" s="17">
        <f t="shared" si="38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s="11">
        <f>ROUND(E1170/D1170*100,0)</f>
        <v>6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P1170" t="s">
        <v>8282</v>
      </c>
      <c r="Q1170" s="13" t="s">
        <v>8333</v>
      </c>
      <c r="R1170" t="s">
        <v>8334</v>
      </c>
      <c r="S1170" s="17">
        <f t="shared" si="37"/>
        <v>42605.053993055553</v>
      </c>
      <c r="T1170" s="17">
        <f t="shared" si="38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s="11">
        <f>ROUND(E1171/D1171*100,0)</f>
        <v>0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P1171" t="s">
        <v>8282</v>
      </c>
      <c r="Q1171" s="13" t="s">
        <v>8333</v>
      </c>
      <c r="R1171" t="s">
        <v>8334</v>
      </c>
      <c r="S1171" s="17">
        <f t="shared" si="37"/>
        <v>42027.353738425925</v>
      </c>
      <c r="T1171" s="17">
        <f t="shared" si="38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s="11">
        <f>ROUND(E1172/D1172*100,0)</f>
        <v>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P1172" t="s">
        <v>8282</v>
      </c>
      <c r="Q1172" s="13" t="s">
        <v>8333</v>
      </c>
      <c r="R1172" t="s">
        <v>8334</v>
      </c>
      <c r="S1172" s="17">
        <f t="shared" si="37"/>
        <v>42124.893182870372</v>
      </c>
      <c r="T1172" s="17">
        <f t="shared" si="38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s="11">
        <f>ROUND(E1173/D1173*100,0)</f>
        <v>0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P1173" t="s">
        <v>8282</v>
      </c>
      <c r="Q1173" s="13" t="s">
        <v>8333</v>
      </c>
      <c r="R1173" t="s">
        <v>8334</v>
      </c>
      <c r="S1173" s="17">
        <f t="shared" si="37"/>
        <v>41938.804710648146</v>
      </c>
      <c r="T1173" s="17">
        <f t="shared" si="38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s="11">
        <f>ROUND(E1174/D1174*100,0)</f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P1174" t="s">
        <v>8282</v>
      </c>
      <c r="Q1174" s="13" t="s">
        <v>8333</v>
      </c>
      <c r="R1174" t="s">
        <v>8334</v>
      </c>
      <c r="S1174" s="17">
        <f t="shared" si="37"/>
        <v>41841.682314814818</v>
      </c>
      <c r="T1174" s="17">
        <f t="shared" si="38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s="11">
        <f>ROUND(E1175/D1175*100,0)</f>
        <v>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P1175" t="s">
        <v>8282</v>
      </c>
      <c r="Q1175" s="13" t="s">
        <v>8333</v>
      </c>
      <c r="R1175" t="s">
        <v>8334</v>
      </c>
      <c r="S1175" s="17">
        <f t="shared" si="37"/>
        <v>42184.185844907406</v>
      </c>
      <c r="T1175" s="17">
        <f t="shared" si="38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s="11">
        <f>ROUND(E1176/D1176*100,0)</f>
        <v>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P1176" t="s">
        <v>8282</v>
      </c>
      <c r="Q1176" s="13" t="s">
        <v>8333</v>
      </c>
      <c r="R1176" t="s">
        <v>8334</v>
      </c>
      <c r="S1176" s="17">
        <f t="shared" si="37"/>
        <v>42468.84174768519</v>
      </c>
      <c r="T1176" s="17">
        <f t="shared" si="38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s="11">
        <f>ROUND(E1177/D1177*100,0)</f>
        <v>3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P1177" t="s">
        <v>8282</v>
      </c>
      <c r="Q1177" s="13" t="s">
        <v>8333</v>
      </c>
      <c r="R1177" t="s">
        <v>8334</v>
      </c>
      <c r="S1177" s="17">
        <f t="shared" si="37"/>
        <v>42170.728460648148</v>
      </c>
      <c r="T1177" s="17">
        <f t="shared" si="38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s="11">
        <f>ROUND(E1178/D1178*100,0)</f>
        <v>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P1178" t="s">
        <v>8282</v>
      </c>
      <c r="Q1178" s="13" t="s">
        <v>8333</v>
      </c>
      <c r="R1178" t="s">
        <v>8334</v>
      </c>
      <c r="S1178" s="17">
        <f t="shared" si="37"/>
        <v>42746.019652777773</v>
      </c>
      <c r="T1178" s="17">
        <f t="shared" si="38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s="11">
        <f>ROUND(E1179/D1179*100,0)</f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P1179" t="s">
        <v>8282</v>
      </c>
      <c r="Q1179" s="13" t="s">
        <v>8333</v>
      </c>
      <c r="R1179" t="s">
        <v>8334</v>
      </c>
      <c r="S1179" s="17">
        <f t="shared" si="37"/>
        <v>41897.660833333335</v>
      </c>
      <c r="T1179" s="17">
        <f t="shared" si="38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s="11">
        <f>ROUND(E1180/D1180*100,0)</f>
        <v>0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P1180" t="s">
        <v>8282</v>
      </c>
      <c r="Q1180" s="13" t="s">
        <v>8333</v>
      </c>
      <c r="R1180" t="s">
        <v>8334</v>
      </c>
      <c r="S1180" s="17">
        <f t="shared" si="37"/>
        <v>41837.905694444446</v>
      </c>
      <c r="T1180" s="17">
        <f t="shared" si="38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s="11">
        <f>ROUND(E1181/D1181*100,0)</f>
        <v>5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P1181" t="s">
        <v>8282</v>
      </c>
      <c r="Q1181" s="13" t="s">
        <v>8333</v>
      </c>
      <c r="R1181" t="s">
        <v>8334</v>
      </c>
      <c r="S1181" s="17">
        <f t="shared" si="37"/>
        <v>42275.720219907409</v>
      </c>
      <c r="T1181" s="17">
        <f t="shared" si="38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s="11">
        <f>ROUND(E1182/D1182*100,0)</f>
        <v>12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P1182" t="s">
        <v>8282</v>
      </c>
      <c r="Q1182" s="13" t="s">
        <v>8333</v>
      </c>
      <c r="R1182" t="s">
        <v>8334</v>
      </c>
      <c r="S1182" s="17">
        <f t="shared" si="37"/>
        <v>41781.806875000002</v>
      </c>
      <c r="T1182" s="17">
        <f t="shared" si="38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s="11">
        <f>ROUND(E1183/D1183*100,0)</f>
        <v>0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P1183" t="s">
        <v>8282</v>
      </c>
      <c r="Q1183" s="13" t="s">
        <v>8333</v>
      </c>
      <c r="R1183" t="s">
        <v>8334</v>
      </c>
      <c r="S1183" s="17">
        <f t="shared" si="37"/>
        <v>42034.339363425926</v>
      </c>
      <c r="T1183" s="17">
        <f t="shared" si="38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s="11">
        <f>ROUND(E1184/D1184*100,0)</f>
        <v>4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P1184" t="s">
        <v>8282</v>
      </c>
      <c r="Q1184" s="13" t="s">
        <v>8333</v>
      </c>
      <c r="R1184" t="s">
        <v>8334</v>
      </c>
      <c r="S1184" s="17">
        <f t="shared" si="37"/>
        <v>42728.827407407407</v>
      </c>
      <c r="T1184" s="17">
        <f t="shared" si="38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s="11">
        <f>ROUND(E1185/D1185*100,0)</f>
        <v>4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P1185" t="s">
        <v>8282</v>
      </c>
      <c r="Q1185" s="13" t="s">
        <v>8333</v>
      </c>
      <c r="R1185" t="s">
        <v>8334</v>
      </c>
      <c r="S1185" s="17">
        <f t="shared" si="37"/>
        <v>42656.86137731481</v>
      </c>
      <c r="T1185" s="17">
        <f t="shared" si="38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s="11">
        <f>ROUND(E1186/D1186*100,0)</f>
        <v>105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P1186" t="s">
        <v>8283</v>
      </c>
      <c r="Q1186" s="13" t="s">
        <v>8335</v>
      </c>
      <c r="R1186" t="s">
        <v>8336</v>
      </c>
      <c r="S1186" s="17">
        <f t="shared" si="37"/>
        <v>42741.599664351852</v>
      </c>
      <c r="T1186" s="17">
        <f t="shared" si="38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s="11">
        <f>ROUND(E1187/D1187*100,0)</f>
        <v>105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P1187" t="s">
        <v>8283</v>
      </c>
      <c r="Q1187" s="13" t="s">
        <v>8335</v>
      </c>
      <c r="R1187" t="s">
        <v>8336</v>
      </c>
      <c r="S1187" s="17">
        <f t="shared" si="37"/>
        <v>42130.865150462967</v>
      </c>
      <c r="T1187" s="17">
        <f t="shared" si="38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s="11">
        <f>ROUND(E1188/D1188*100,0)</f>
        <v>107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P1188" t="s">
        <v>8283</v>
      </c>
      <c r="Q1188" s="13" t="s">
        <v>8335</v>
      </c>
      <c r="R1188" t="s">
        <v>8336</v>
      </c>
      <c r="S1188" s="17">
        <f t="shared" si="37"/>
        <v>42123.86336805555</v>
      </c>
      <c r="T1188" s="17">
        <f t="shared" si="38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s="11">
        <f>ROUND(E1189/D1189*100,0)</f>
        <v>104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P1189" t="s">
        <v>8283</v>
      </c>
      <c r="Q1189" s="13" t="s">
        <v>8335</v>
      </c>
      <c r="R1189" t="s">
        <v>8336</v>
      </c>
      <c r="S1189" s="17">
        <f t="shared" si="37"/>
        <v>42109.894942129627</v>
      </c>
      <c r="T1189" s="17">
        <f t="shared" si="38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s="11">
        <f>ROUND(E1190/D1190*100,0)</f>
        <v>161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P1190" t="s">
        <v>8283</v>
      </c>
      <c r="Q1190" s="13" t="s">
        <v>8335</v>
      </c>
      <c r="R1190" t="s">
        <v>8336</v>
      </c>
      <c r="S1190" s="17">
        <f t="shared" si="37"/>
        <v>42711.700694444444</v>
      </c>
      <c r="T1190" s="17">
        <f t="shared" si="38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s="11">
        <f>ROUND(E1191/D1191*100,0)</f>
        <v>108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P1191" t="s">
        <v>8283</v>
      </c>
      <c r="Q1191" s="13" t="s">
        <v>8335</v>
      </c>
      <c r="R1191" t="s">
        <v>8336</v>
      </c>
      <c r="S1191" s="17">
        <f t="shared" si="37"/>
        <v>42529.979108796295</v>
      </c>
      <c r="T1191" s="17">
        <f t="shared" si="38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s="11">
        <f>ROUND(E1192/D1192*100,0)</f>
        <v>135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P1192" t="s">
        <v>8283</v>
      </c>
      <c r="Q1192" s="13" t="s">
        <v>8335</v>
      </c>
      <c r="R1192" t="s">
        <v>8336</v>
      </c>
      <c r="S1192" s="17">
        <f t="shared" si="37"/>
        <v>41852.665798611109</v>
      </c>
      <c r="T1192" s="17">
        <f t="shared" si="38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s="11">
        <f>ROUND(E1193/D1193*100,0)</f>
        <v>109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P1193" t="s">
        <v>8283</v>
      </c>
      <c r="Q1193" s="13" t="s">
        <v>8335</v>
      </c>
      <c r="R1193" t="s">
        <v>8336</v>
      </c>
      <c r="S1193" s="17">
        <f t="shared" si="37"/>
        <v>42419.603703703702</v>
      </c>
      <c r="T1193" s="17">
        <f t="shared" si="38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s="11">
        <f>ROUND(E1194/D1194*100,0)</f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P1194" t="s">
        <v>8283</v>
      </c>
      <c r="Q1194" s="13" t="s">
        <v>8335</v>
      </c>
      <c r="R1194" t="s">
        <v>8336</v>
      </c>
      <c r="S1194" s="17">
        <f t="shared" si="37"/>
        <v>42747.506689814814</v>
      </c>
      <c r="T1194" s="17">
        <f t="shared" si="38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s="11">
        <f>ROUND(E1195/D1195*100,0)</f>
        <v>104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P1195" t="s">
        <v>8283</v>
      </c>
      <c r="Q1195" s="13" t="s">
        <v>8335</v>
      </c>
      <c r="R1195" t="s">
        <v>8336</v>
      </c>
      <c r="S1195" s="17">
        <f t="shared" si="37"/>
        <v>42409.776076388895</v>
      </c>
      <c r="T1195" s="17">
        <f t="shared" si="38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s="11">
        <f>ROUND(E1196/D1196*100,0)</f>
        <v>322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P1196" t="s">
        <v>8283</v>
      </c>
      <c r="Q1196" s="13" t="s">
        <v>8335</v>
      </c>
      <c r="R1196" t="s">
        <v>8336</v>
      </c>
      <c r="S1196" s="17">
        <f t="shared" si="37"/>
        <v>42072.488182870366</v>
      </c>
      <c r="T1196" s="17">
        <f t="shared" si="38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s="11">
        <f>ROUND(E1197/D1197*100,0)</f>
        <v>135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P1197" t="s">
        <v>8283</v>
      </c>
      <c r="Q1197" s="13" t="s">
        <v>8335</v>
      </c>
      <c r="R1197" t="s">
        <v>8336</v>
      </c>
      <c r="S1197" s="17">
        <f t="shared" si="37"/>
        <v>42298.34783564815</v>
      </c>
      <c r="T1197" s="17">
        <f t="shared" si="38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s="11">
        <f>ROUND(E1198/D1198*100,0)</f>
        <v>270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P1198" t="s">
        <v>8283</v>
      </c>
      <c r="Q1198" s="13" t="s">
        <v>8335</v>
      </c>
      <c r="R1198" t="s">
        <v>8336</v>
      </c>
      <c r="S1198" s="17">
        <f t="shared" si="37"/>
        <v>42326.818738425922</v>
      </c>
      <c r="T1198" s="17">
        <f t="shared" si="38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s="11">
        <f>ROUND(E1199/D1199*100,0)</f>
        <v>253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P1199" t="s">
        <v>8283</v>
      </c>
      <c r="Q1199" s="13" t="s">
        <v>8335</v>
      </c>
      <c r="R1199" t="s">
        <v>8336</v>
      </c>
      <c r="S1199" s="17">
        <f t="shared" si="37"/>
        <v>42503.66474537037</v>
      </c>
      <c r="T1199" s="17">
        <f t="shared" si="38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s="11">
        <f>ROUND(E1200/D1200*100,0)</f>
        <v>261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P1200" t="s">
        <v>8283</v>
      </c>
      <c r="Q1200" s="13" t="s">
        <v>8335</v>
      </c>
      <c r="R1200" t="s">
        <v>8336</v>
      </c>
      <c r="S1200" s="17">
        <f t="shared" si="37"/>
        <v>42333.619050925925</v>
      </c>
      <c r="T1200" s="17">
        <f t="shared" si="38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s="11">
        <f>ROUND(E1201/D1201*100,0)</f>
        <v>101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P1201" t="s">
        <v>8283</v>
      </c>
      <c r="Q1201" s="13" t="s">
        <v>8335</v>
      </c>
      <c r="R1201" t="s">
        <v>8336</v>
      </c>
      <c r="S1201" s="17">
        <f t="shared" si="37"/>
        <v>42161.770833333328</v>
      </c>
      <c r="T1201" s="17">
        <f t="shared" si="38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s="11">
        <f>ROUND(E1202/D1202*100,0)</f>
        <v>126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P1202" t="s">
        <v>8283</v>
      </c>
      <c r="Q1202" s="13" t="s">
        <v>8335</v>
      </c>
      <c r="R1202" t="s">
        <v>8336</v>
      </c>
      <c r="S1202" s="17">
        <f t="shared" si="37"/>
        <v>42089.477500000001</v>
      </c>
      <c r="T1202" s="17">
        <f t="shared" si="38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s="11">
        <f>ROUND(E1203/D1203*100,0)</f>
        <v>102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P1203" t="s">
        <v>8283</v>
      </c>
      <c r="Q1203" s="13" t="s">
        <v>8335</v>
      </c>
      <c r="R1203" t="s">
        <v>8336</v>
      </c>
      <c r="S1203" s="17">
        <f t="shared" si="37"/>
        <v>42536.60701388889</v>
      </c>
      <c r="T1203" s="17">
        <f t="shared" si="38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s="11">
        <f>ROUND(E1204/D1204*100,0)</f>
        <v>199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P1204" t="s">
        <v>8283</v>
      </c>
      <c r="Q1204" s="13" t="s">
        <v>8335</v>
      </c>
      <c r="R1204" t="s">
        <v>8336</v>
      </c>
      <c r="S1204" s="17">
        <f t="shared" si="37"/>
        <v>42152.288819444439</v>
      </c>
      <c r="T1204" s="17">
        <f t="shared" si="38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s="11">
        <f>ROUND(E1205/D1205*100,0)</f>
        <v>102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P1205" t="s">
        <v>8283</v>
      </c>
      <c r="Q1205" s="13" t="s">
        <v>8335</v>
      </c>
      <c r="R1205" t="s">
        <v>8336</v>
      </c>
      <c r="S1205" s="17">
        <f t="shared" si="37"/>
        <v>42125.614895833336</v>
      </c>
      <c r="T1205" s="17">
        <f t="shared" si="38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s="11">
        <f>ROUND(E1206/D1206*100,0)</f>
        <v>103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P1206" t="s">
        <v>8283</v>
      </c>
      <c r="Q1206" s="13" t="s">
        <v>8335</v>
      </c>
      <c r="R1206" t="s">
        <v>8336</v>
      </c>
      <c r="S1206" s="17">
        <f t="shared" si="37"/>
        <v>42297.748067129629</v>
      </c>
      <c r="T1206" s="17">
        <f t="shared" si="38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s="11">
        <f>ROUND(E1207/D1207*100,0)</f>
        <v>101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P1207" t="s">
        <v>8283</v>
      </c>
      <c r="Q1207" s="13" t="s">
        <v>8335</v>
      </c>
      <c r="R1207" t="s">
        <v>8336</v>
      </c>
      <c r="S1207" s="17">
        <f t="shared" si="37"/>
        <v>42138.506377314814</v>
      </c>
      <c r="T1207" s="17">
        <f t="shared" si="38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s="11">
        <f>ROUND(E1208/D1208*100,0)</f>
        <v>115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P1208" t="s">
        <v>8283</v>
      </c>
      <c r="Q1208" s="13" t="s">
        <v>8335</v>
      </c>
      <c r="R1208" t="s">
        <v>8336</v>
      </c>
      <c r="S1208" s="17">
        <f t="shared" si="37"/>
        <v>42772.776076388895</v>
      </c>
      <c r="T1208" s="17">
        <f t="shared" si="38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s="11">
        <f>ROUND(E1209/D1209*100,0)</f>
        <v>104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P1209" t="s">
        <v>8283</v>
      </c>
      <c r="Q1209" s="13" t="s">
        <v>8335</v>
      </c>
      <c r="R1209" t="s">
        <v>8336</v>
      </c>
      <c r="S1209" s="17">
        <f t="shared" si="37"/>
        <v>42430.430243055554</v>
      </c>
      <c r="T1209" s="17">
        <f t="shared" si="38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s="11">
        <f>ROUND(E1210/D1210*100,0)</f>
        <v>155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P1210" t="s">
        <v>8283</v>
      </c>
      <c r="Q1210" s="13" t="s">
        <v>8335</v>
      </c>
      <c r="R1210" t="s">
        <v>8336</v>
      </c>
      <c r="S1210" s="17">
        <f t="shared" si="37"/>
        <v>42423.709074074075</v>
      </c>
      <c r="T1210" s="17">
        <f t="shared" si="38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s="11">
        <f>ROUND(E1211/D1211*100,0)</f>
        <v>106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P1211" t="s">
        <v>8283</v>
      </c>
      <c r="Q1211" s="13" t="s">
        <v>8335</v>
      </c>
      <c r="R1211" t="s">
        <v>8336</v>
      </c>
      <c r="S1211" s="17">
        <f t="shared" si="37"/>
        <v>42761.846122685187</v>
      </c>
      <c r="T1211" s="17">
        <f t="shared" si="38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s="11">
        <f>ROUND(E1212/D1212*100,0)</f>
        <v>254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P1212" t="s">
        <v>8283</v>
      </c>
      <c r="Q1212" s="13" t="s">
        <v>8335</v>
      </c>
      <c r="R1212" t="s">
        <v>8336</v>
      </c>
      <c r="S1212" s="17">
        <f t="shared" si="37"/>
        <v>42132.941805555558</v>
      </c>
      <c r="T1212" s="17">
        <f t="shared" si="38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s="11">
        <f>ROUND(E1213/D1213*100,0)</f>
        <v>101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P1213" t="s">
        <v>8283</v>
      </c>
      <c r="Q1213" s="13" t="s">
        <v>8335</v>
      </c>
      <c r="R1213" t="s">
        <v>8336</v>
      </c>
      <c r="S1213" s="17">
        <f t="shared" si="37"/>
        <v>42515.866446759261</v>
      </c>
      <c r="T1213" s="17">
        <f t="shared" si="38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s="11">
        <f>ROUND(E1214/D1214*100,0)</f>
        <v>129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P1214" t="s">
        <v>8283</v>
      </c>
      <c r="Q1214" s="13" t="s">
        <v>8335</v>
      </c>
      <c r="R1214" t="s">
        <v>8336</v>
      </c>
      <c r="S1214" s="17">
        <f t="shared" si="37"/>
        <v>42318.950173611112</v>
      </c>
      <c r="T1214" s="17">
        <f t="shared" si="38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s="11">
        <f>ROUND(E1215/D1215*100,0)</f>
        <v>102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P1215" t="s">
        <v>8283</v>
      </c>
      <c r="Q1215" s="13" t="s">
        <v>8335</v>
      </c>
      <c r="R1215" t="s">
        <v>8336</v>
      </c>
      <c r="S1215" s="17">
        <f t="shared" si="37"/>
        <v>42731.755787037036</v>
      </c>
      <c r="T1215" s="17">
        <f t="shared" si="38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s="11">
        <f>ROUND(E1216/D1216*100,0)</f>
        <v>132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P1216" t="s">
        <v>8283</v>
      </c>
      <c r="Q1216" s="13" t="s">
        <v>8335</v>
      </c>
      <c r="R1216" t="s">
        <v>8336</v>
      </c>
      <c r="S1216" s="17">
        <f t="shared" si="37"/>
        <v>42104.840335648143</v>
      </c>
      <c r="T1216" s="17">
        <f t="shared" si="38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s="11">
        <f>ROUND(E1217/D1217*100,0)</f>
        <v>786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P1217" t="s">
        <v>8283</v>
      </c>
      <c r="Q1217" s="13" t="s">
        <v>8335</v>
      </c>
      <c r="R1217" t="s">
        <v>8336</v>
      </c>
      <c r="S1217" s="17">
        <f t="shared" si="37"/>
        <v>41759.923101851848</v>
      </c>
      <c r="T1217" s="17">
        <f t="shared" si="38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s="11">
        <f>ROUND(E1218/D1218*100,0)</f>
        <v>146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P1218" t="s">
        <v>8283</v>
      </c>
      <c r="Q1218" s="13" t="s">
        <v>8335</v>
      </c>
      <c r="R1218" t="s">
        <v>8336</v>
      </c>
      <c r="S1218" s="17">
        <f t="shared" si="37"/>
        <v>42247.616400462968</v>
      </c>
      <c r="T1218" s="17">
        <f t="shared" si="38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s="11">
        <f>ROUND(E1219/D1219*100,0)</f>
        <v>103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P1219" t="s">
        <v>8283</v>
      </c>
      <c r="Q1219" s="13" t="s">
        <v>8335</v>
      </c>
      <c r="R1219" t="s">
        <v>8336</v>
      </c>
      <c r="S1219" s="17">
        <f t="shared" ref="S1219:S1282" si="39">(((K1219/60)/60)/24)+DATE(1970,1,1)</f>
        <v>42535.809490740736</v>
      </c>
      <c r="T1219" s="17">
        <f t="shared" ref="T1219:T1282" si="40">(((J1219/60)/60)/24)+DATE(1970,1,1)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s="11">
        <f>ROUND(E1220/D1220*100,0)</f>
        <v>172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P1220" t="s">
        <v>8283</v>
      </c>
      <c r="Q1220" s="13" t="s">
        <v>8335</v>
      </c>
      <c r="R1220" t="s">
        <v>8336</v>
      </c>
      <c r="S1220" s="17">
        <f t="shared" si="39"/>
        <v>42278.662037037036</v>
      </c>
      <c r="T1220" s="17">
        <f t="shared" si="40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s="11">
        <f>ROUND(E1221/D1221*100,0)</f>
        <v>159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P1221" t="s">
        <v>8283</v>
      </c>
      <c r="Q1221" s="13" t="s">
        <v>8335</v>
      </c>
      <c r="R1221" t="s">
        <v>8336</v>
      </c>
      <c r="S1221" s="17">
        <f t="shared" si="39"/>
        <v>42633.461956018517</v>
      </c>
      <c r="T1221" s="17">
        <f t="shared" si="40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s="11">
        <f>ROUND(E1222/D1222*100,0)</f>
        <v>104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P1222" t="s">
        <v>8283</v>
      </c>
      <c r="Q1222" s="13" t="s">
        <v>8335</v>
      </c>
      <c r="R1222" t="s">
        <v>8336</v>
      </c>
      <c r="S1222" s="17">
        <f t="shared" si="39"/>
        <v>42211.628611111111</v>
      </c>
      <c r="T1222" s="17">
        <f t="shared" si="40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s="11">
        <f>ROUND(E1223/D1223*100,0)</f>
        <v>111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P1223" t="s">
        <v>8283</v>
      </c>
      <c r="Q1223" s="13" t="s">
        <v>8335</v>
      </c>
      <c r="R1223" t="s">
        <v>8336</v>
      </c>
      <c r="S1223" s="17">
        <f t="shared" si="39"/>
        <v>42680.47555555556</v>
      </c>
      <c r="T1223" s="17">
        <f t="shared" si="40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s="11">
        <f>ROUND(E1224/D1224*100,0)</f>
        <v>280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P1224" t="s">
        <v>8283</v>
      </c>
      <c r="Q1224" s="13" t="s">
        <v>8335</v>
      </c>
      <c r="R1224" t="s">
        <v>8336</v>
      </c>
      <c r="S1224" s="17">
        <f t="shared" si="39"/>
        <v>42430.720451388886</v>
      </c>
      <c r="T1224" s="17">
        <f t="shared" si="40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s="11">
        <f>ROUND(E1225/D1225*100,0)</f>
        <v>112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P1225" t="s">
        <v>8283</v>
      </c>
      <c r="Q1225" s="13" t="s">
        <v>8335</v>
      </c>
      <c r="R1225" t="s">
        <v>8336</v>
      </c>
      <c r="S1225" s="17">
        <f t="shared" si="39"/>
        <v>42654.177187499998</v>
      </c>
      <c r="T1225" s="17">
        <f t="shared" si="40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s="11">
        <f>ROUND(E1226/D1226*100,0)</f>
        <v>7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P1226" t="s">
        <v>8284</v>
      </c>
      <c r="Q1226" s="13" t="s">
        <v>8322</v>
      </c>
      <c r="R1226" t="s">
        <v>8337</v>
      </c>
      <c r="S1226" s="17">
        <f t="shared" si="39"/>
        <v>41736.549791666665</v>
      </c>
      <c r="T1226" s="17">
        <f t="shared" si="40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s="11">
        <f>ROUND(E1227/D1227*100,0)</f>
        <v>4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P1227" t="s">
        <v>8284</v>
      </c>
      <c r="Q1227" s="13" t="s">
        <v>8322</v>
      </c>
      <c r="R1227" t="s">
        <v>8337</v>
      </c>
      <c r="S1227" s="17">
        <f t="shared" si="39"/>
        <v>41509.905995370369</v>
      </c>
      <c r="T1227" s="17">
        <f t="shared" si="40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s="11">
        <f>ROUND(E1228/D1228*100,0)</f>
        <v>4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P1228" t="s">
        <v>8284</v>
      </c>
      <c r="Q1228" s="13" t="s">
        <v>8322</v>
      </c>
      <c r="R1228" t="s">
        <v>8337</v>
      </c>
      <c r="S1228" s="17">
        <f t="shared" si="39"/>
        <v>41715.874780092592</v>
      </c>
      <c r="T1228" s="17">
        <f t="shared" si="40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s="11">
        <f>ROUND(E1229/D1229*100,0)</f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P1229" t="s">
        <v>8284</v>
      </c>
      <c r="Q1229" s="13" t="s">
        <v>8322</v>
      </c>
      <c r="R1229" t="s">
        <v>8337</v>
      </c>
      <c r="S1229" s="17">
        <f t="shared" si="39"/>
        <v>41827.919166666667</v>
      </c>
      <c r="T1229" s="17">
        <f t="shared" si="40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s="11">
        <f>ROUND(E1230/D1230*100,0)</f>
        <v>29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P1230" t="s">
        <v>8284</v>
      </c>
      <c r="Q1230" s="13" t="s">
        <v>8322</v>
      </c>
      <c r="R1230" t="s">
        <v>8337</v>
      </c>
      <c r="S1230" s="17">
        <f t="shared" si="39"/>
        <v>40754.729259259257</v>
      </c>
      <c r="T1230" s="17">
        <f t="shared" si="40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s="11">
        <f>ROUND(E1231/D1231*100,0)</f>
        <v>1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P1231" t="s">
        <v>8284</v>
      </c>
      <c r="Q1231" s="13" t="s">
        <v>8322</v>
      </c>
      <c r="R1231" t="s">
        <v>8337</v>
      </c>
      <c r="S1231" s="17">
        <f t="shared" si="39"/>
        <v>40985.459803240738</v>
      </c>
      <c r="T1231" s="17">
        <f t="shared" si="40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s="11">
        <f>ROUND(E1232/D1232*100,0)</f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P1232" t="s">
        <v>8284</v>
      </c>
      <c r="Q1232" s="13" t="s">
        <v>8322</v>
      </c>
      <c r="R1232" t="s">
        <v>8337</v>
      </c>
      <c r="S1232" s="17">
        <f t="shared" si="39"/>
        <v>40568.972569444442</v>
      </c>
      <c r="T1232" s="17">
        <f t="shared" si="40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s="11">
        <f>ROUND(E1233/D1233*100,0)</f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P1233" t="s">
        <v>8284</v>
      </c>
      <c r="Q1233" s="13" t="s">
        <v>8322</v>
      </c>
      <c r="R1233" t="s">
        <v>8337</v>
      </c>
      <c r="S1233" s="17">
        <f t="shared" si="39"/>
        <v>42193.941759259258</v>
      </c>
      <c r="T1233" s="17">
        <f t="shared" si="40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s="11">
        <f>ROUND(E1234/D1234*100,0)</f>
        <v>1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P1234" t="s">
        <v>8284</v>
      </c>
      <c r="Q1234" s="13" t="s">
        <v>8322</v>
      </c>
      <c r="R1234" t="s">
        <v>8337</v>
      </c>
      <c r="S1234" s="17">
        <f t="shared" si="39"/>
        <v>41506.848032407412</v>
      </c>
      <c r="T1234" s="17">
        <f t="shared" si="40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s="11">
        <f>ROUND(E1235/D1235*100,0)</f>
        <v>12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P1235" t="s">
        <v>8284</v>
      </c>
      <c r="Q1235" s="13" t="s">
        <v>8322</v>
      </c>
      <c r="R1235" t="s">
        <v>8337</v>
      </c>
      <c r="S1235" s="17">
        <f t="shared" si="39"/>
        <v>40939.948773148149</v>
      </c>
      <c r="T1235" s="17">
        <f t="shared" si="40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s="11">
        <f>ROUND(E1236/D1236*100,0)</f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P1236" t="s">
        <v>8284</v>
      </c>
      <c r="Q1236" s="13" t="s">
        <v>8322</v>
      </c>
      <c r="R1236" t="s">
        <v>8337</v>
      </c>
      <c r="S1236" s="17">
        <f t="shared" si="39"/>
        <v>42007.788680555561</v>
      </c>
      <c r="T1236" s="17">
        <f t="shared" si="40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s="11">
        <f>ROUND(E1237/D1237*100,0)</f>
        <v>3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P1237" t="s">
        <v>8284</v>
      </c>
      <c r="Q1237" s="13" t="s">
        <v>8322</v>
      </c>
      <c r="R1237" t="s">
        <v>8337</v>
      </c>
      <c r="S1237" s="17">
        <f t="shared" si="39"/>
        <v>41583.135405092595</v>
      </c>
      <c r="T1237" s="17">
        <f t="shared" si="40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s="11">
        <f>ROUND(E1238/D1238*100,0)</f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P1238" t="s">
        <v>8284</v>
      </c>
      <c r="Q1238" s="13" t="s">
        <v>8322</v>
      </c>
      <c r="R1238" t="s">
        <v>8337</v>
      </c>
      <c r="S1238" s="17">
        <f t="shared" si="39"/>
        <v>41110.680138888885</v>
      </c>
      <c r="T1238" s="17">
        <f t="shared" si="40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s="11">
        <f>ROUND(E1239/D1239*100,0)</f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P1239" t="s">
        <v>8284</v>
      </c>
      <c r="Q1239" s="13" t="s">
        <v>8322</v>
      </c>
      <c r="R1239" t="s">
        <v>8337</v>
      </c>
      <c r="S1239" s="17">
        <f t="shared" si="39"/>
        <v>41125.283159722225</v>
      </c>
      <c r="T1239" s="17">
        <f t="shared" si="40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s="11">
        <f>ROUND(E1240/D1240*100,0)</f>
        <v>18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P1240" t="s">
        <v>8284</v>
      </c>
      <c r="Q1240" s="13" t="s">
        <v>8322</v>
      </c>
      <c r="R1240" t="s">
        <v>8337</v>
      </c>
      <c r="S1240" s="17">
        <f t="shared" si="39"/>
        <v>40731.61037037037</v>
      </c>
      <c r="T1240" s="17">
        <f t="shared" si="40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s="11">
        <f>ROUND(E1241/D1241*100,0)</f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P1241" t="s">
        <v>8284</v>
      </c>
      <c r="Q1241" s="13" t="s">
        <v>8322</v>
      </c>
      <c r="R1241" t="s">
        <v>8337</v>
      </c>
      <c r="S1241" s="17">
        <f t="shared" si="39"/>
        <v>40883.962581018517</v>
      </c>
      <c r="T1241" s="17">
        <f t="shared" si="40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s="11">
        <f>ROUND(E1242/D1242*100,0)</f>
        <v>3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P1242" t="s">
        <v>8284</v>
      </c>
      <c r="Q1242" s="13" t="s">
        <v>8322</v>
      </c>
      <c r="R1242" t="s">
        <v>8337</v>
      </c>
      <c r="S1242" s="17">
        <f t="shared" si="39"/>
        <v>41409.040011574078</v>
      </c>
      <c r="T1242" s="17">
        <f t="shared" si="40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s="11">
        <f>ROUND(E1243/D1243*100,0)</f>
        <v>51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P1243" t="s">
        <v>8284</v>
      </c>
      <c r="Q1243" s="13" t="s">
        <v>8322</v>
      </c>
      <c r="R1243" t="s">
        <v>8337</v>
      </c>
      <c r="S1243" s="17">
        <f t="shared" si="39"/>
        <v>41923.837731481479</v>
      </c>
      <c r="T1243" s="17">
        <f t="shared" si="40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s="11">
        <f>ROUND(E1244/D1244*100,0)</f>
        <v>1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P1244" t="s">
        <v>8284</v>
      </c>
      <c r="Q1244" s="13" t="s">
        <v>8322</v>
      </c>
      <c r="R1244" t="s">
        <v>8337</v>
      </c>
      <c r="S1244" s="17">
        <f t="shared" si="39"/>
        <v>40782.165532407409</v>
      </c>
      <c r="T1244" s="17">
        <f t="shared" si="40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s="11">
        <f>ROUND(E1245/D1245*100,0)</f>
        <v>14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P1245" t="s">
        <v>8284</v>
      </c>
      <c r="Q1245" s="13" t="s">
        <v>8322</v>
      </c>
      <c r="R1245" t="s">
        <v>8337</v>
      </c>
      <c r="S1245" s="17">
        <f t="shared" si="39"/>
        <v>40671.879293981481</v>
      </c>
      <c r="T1245" s="17">
        <f t="shared" si="40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s="11">
        <f>ROUND(E1246/D1246*100,0)</f>
        <v>104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P1246" t="s">
        <v>8274</v>
      </c>
      <c r="Q1246" s="13" t="s">
        <v>8322</v>
      </c>
      <c r="R1246" t="s">
        <v>8323</v>
      </c>
      <c r="S1246" s="17">
        <f t="shared" si="39"/>
        <v>41355.825497685182</v>
      </c>
      <c r="T1246" s="17">
        <f t="shared" si="40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s="11">
        <f>ROUND(E1247/D1247*100,0)</f>
        <v>120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P1247" t="s">
        <v>8274</v>
      </c>
      <c r="Q1247" s="13" t="s">
        <v>8322</v>
      </c>
      <c r="R1247" t="s">
        <v>8323</v>
      </c>
      <c r="S1247" s="17">
        <f t="shared" si="39"/>
        <v>41774.599930555552</v>
      </c>
      <c r="T1247" s="17">
        <f t="shared" si="40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s="11">
        <f>ROUND(E1248/D1248*100,0)</f>
        <v>117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P1248" t="s">
        <v>8274</v>
      </c>
      <c r="Q1248" s="13" t="s">
        <v>8322</v>
      </c>
      <c r="R1248" t="s">
        <v>8323</v>
      </c>
      <c r="S1248" s="17">
        <f t="shared" si="39"/>
        <v>40838.043391203704</v>
      </c>
      <c r="T1248" s="17">
        <f t="shared" si="40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s="11">
        <f>ROUND(E1249/D1249*100,0)</f>
        <v>122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P1249" t="s">
        <v>8274</v>
      </c>
      <c r="Q1249" s="13" t="s">
        <v>8322</v>
      </c>
      <c r="R1249" t="s">
        <v>8323</v>
      </c>
      <c r="S1249" s="17">
        <f t="shared" si="39"/>
        <v>41370.292303240742</v>
      </c>
      <c r="T1249" s="17">
        <f t="shared" si="40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s="11">
        <f>ROUND(E1250/D1250*100,0)</f>
        <v>152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P1250" t="s">
        <v>8274</v>
      </c>
      <c r="Q1250" s="13" t="s">
        <v>8322</v>
      </c>
      <c r="R1250" t="s">
        <v>8323</v>
      </c>
      <c r="S1250" s="17">
        <f t="shared" si="39"/>
        <v>41767.656863425924</v>
      </c>
      <c r="T1250" s="17">
        <f t="shared" si="40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s="11">
        <f>ROUND(E1251/D1251*100,0)</f>
        <v>104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P1251" t="s">
        <v>8274</v>
      </c>
      <c r="Q1251" s="13" t="s">
        <v>8322</v>
      </c>
      <c r="R1251" t="s">
        <v>8323</v>
      </c>
      <c r="S1251" s="17">
        <f t="shared" si="39"/>
        <v>41067.74086805556</v>
      </c>
      <c r="T1251" s="17">
        <f t="shared" si="40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s="11">
        <f>ROUND(E1252/D1252*100,0)</f>
        <v>200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P1252" t="s">
        <v>8274</v>
      </c>
      <c r="Q1252" s="13" t="s">
        <v>8322</v>
      </c>
      <c r="R1252" t="s">
        <v>8323</v>
      </c>
      <c r="S1252" s="17">
        <f t="shared" si="39"/>
        <v>41843.64271990741</v>
      </c>
      <c r="T1252" s="17">
        <f t="shared" si="40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s="11">
        <f>ROUND(E1253/D1253*100,0)</f>
        <v>102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P1253" t="s">
        <v>8274</v>
      </c>
      <c r="Q1253" s="13" t="s">
        <v>8322</v>
      </c>
      <c r="R1253" t="s">
        <v>8323</v>
      </c>
      <c r="S1253" s="17">
        <f t="shared" si="39"/>
        <v>40751.814432870371</v>
      </c>
      <c r="T1253" s="17">
        <f t="shared" si="40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s="11">
        <f>ROUND(E1254/D1254*100,0)</f>
        <v>138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P1254" t="s">
        <v>8274</v>
      </c>
      <c r="Q1254" s="13" t="s">
        <v>8322</v>
      </c>
      <c r="R1254" t="s">
        <v>8323</v>
      </c>
      <c r="S1254" s="17">
        <f t="shared" si="39"/>
        <v>41543.988067129627</v>
      </c>
      <c r="T1254" s="17">
        <f t="shared" si="40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s="11">
        <f>ROUND(E1255/D1255*100,0)</f>
        <v>303833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P1255" t="s">
        <v>8274</v>
      </c>
      <c r="Q1255" s="13" t="s">
        <v>8322</v>
      </c>
      <c r="R1255" t="s">
        <v>8323</v>
      </c>
      <c r="S1255" s="17">
        <f t="shared" si="39"/>
        <v>41855.783645833333</v>
      </c>
      <c r="T1255" s="17">
        <f t="shared" si="40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s="11">
        <f>ROUND(E1256/D1256*100,0)</f>
        <v>199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P1256" t="s">
        <v>8274</v>
      </c>
      <c r="Q1256" s="13" t="s">
        <v>8322</v>
      </c>
      <c r="R1256" t="s">
        <v>8323</v>
      </c>
      <c r="S1256" s="17">
        <f t="shared" si="39"/>
        <v>40487.621365740742</v>
      </c>
      <c r="T1256" s="17">
        <f t="shared" si="40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s="11">
        <f>ROUND(E1257/D1257*100,0)</f>
        <v>202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P1257" t="s">
        <v>8274</v>
      </c>
      <c r="Q1257" s="13" t="s">
        <v>8322</v>
      </c>
      <c r="R1257" t="s">
        <v>8323</v>
      </c>
      <c r="S1257" s="17">
        <f t="shared" si="39"/>
        <v>41579.845509259263</v>
      </c>
      <c r="T1257" s="17">
        <f t="shared" si="40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s="11">
        <f>ROUND(E1258/D1258*100,0)</f>
        <v>118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P1258" t="s">
        <v>8274</v>
      </c>
      <c r="Q1258" s="13" t="s">
        <v>8322</v>
      </c>
      <c r="R1258" t="s">
        <v>8323</v>
      </c>
      <c r="S1258" s="17">
        <f t="shared" si="39"/>
        <v>40921.919340277782</v>
      </c>
      <c r="T1258" s="17">
        <f t="shared" si="40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s="11">
        <f>ROUND(E1259/D1259*100,0)</f>
        <v>295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P1259" t="s">
        <v>8274</v>
      </c>
      <c r="Q1259" s="13" t="s">
        <v>8322</v>
      </c>
      <c r="R1259" t="s">
        <v>8323</v>
      </c>
      <c r="S1259" s="17">
        <f t="shared" si="39"/>
        <v>40587.085532407407</v>
      </c>
      <c r="T1259" s="17">
        <f t="shared" si="40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s="11">
        <f>ROUND(E1260/D1260*100,0)</f>
        <v>213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P1260" t="s">
        <v>8274</v>
      </c>
      <c r="Q1260" s="13" t="s">
        <v>8322</v>
      </c>
      <c r="R1260" t="s">
        <v>8323</v>
      </c>
      <c r="S1260" s="17">
        <f t="shared" si="39"/>
        <v>41487.611250000002</v>
      </c>
      <c r="T1260" s="17">
        <f t="shared" si="40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s="11">
        <f>ROUND(E1261/D1261*100,0)</f>
        <v>104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P1261" t="s">
        <v>8274</v>
      </c>
      <c r="Q1261" s="13" t="s">
        <v>8322</v>
      </c>
      <c r="R1261" t="s">
        <v>8323</v>
      </c>
      <c r="S1261" s="17">
        <f t="shared" si="39"/>
        <v>41766.970648148148</v>
      </c>
      <c r="T1261" s="17">
        <f t="shared" si="40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s="11">
        <f>ROUND(E1262/D1262*100,0)</f>
        <v>114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P1262" t="s">
        <v>8274</v>
      </c>
      <c r="Q1262" s="13" t="s">
        <v>8322</v>
      </c>
      <c r="R1262" t="s">
        <v>8323</v>
      </c>
      <c r="S1262" s="17">
        <f t="shared" si="39"/>
        <v>41666.842824074076</v>
      </c>
      <c r="T1262" s="17">
        <f t="shared" si="40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s="11">
        <f>ROUND(E1263/D1263*100,0)</f>
        <v>101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P1263" t="s">
        <v>8274</v>
      </c>
      <c r="Q1263" s="13" t="s">
        <v>8322</v>
      </c>
      <c r="R1263" t="s">
        <v>8323</v>
      </c>
      <c r="S1263" s="17">
        <f t="shared" si="39"/>
        <v>41638.342905092592</v>
      </c>
      <c r="T1263" s="17">
        <f t="shared" si="40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s="11">
        <f>ROUND(E1264/D1264*100,0)</f>
        <v>125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P1264" t="s">
        <v>8274</v>
      </c>
      <c r="Q1264" s="13" t="s">
        <v>8322</v>
      </c>
      <c r="R1264" t="s">
        <v>8323</v>
      </c>
      <c r="S1264" s="17">
        <f t="shared" si="39"/>
        <v>41656.762638888889</v>
      </c>
      <c r="T1264" s="17">
        <f t="shared" si="40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s="11">
        <f>ROUND(E1265/D1265*100,0)</f>
        <v>119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P1265" t="s">
        <v>8274</v>
      </c>
      <c r="Q1265" s="13" t="s">
        <v>8322</v>
      </c>
      <c r="R1265" t="s">
        <v>8323</v>
      </c>
      <c r="S1265" s="17">
        <f t="shared" si="39"/>
        <v>41692.084143518521</v>
      </c>
      <c r="T1265" s="17">
        <f t="shared" si="40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s="11">
        <f>ROUND(E1266/D1266*100,0)</f>
        <v>166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P1266" t="s">
        <v>8274</v>
      </c>
      <c r="Q1266" s="13" t="s">
        <v>8322</v>
      </c>
      <c r="R1266" t="s">
        <v>8323</v>
      </c>
      <c r="S1266" s="17">
        <f t="shared" si="39"/>
        <v>41547.662997685184</v>
      </c>
      <c r="T1266" s="17">
        <f t="shared" si="40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s="11">
        <f>ROUND(E1267/D1267*100,0)</f>
        <v>119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P1267" t="s">
        <v>8274</v>
      </c>
      <c r="Q1267" s="13" t="s">
        <v>8322</v>
      </c>
      <c r="R1267" t="s">
        <v>8323</v>
      </c>
      <c r="S1267" s="17">
        <f t="shared" si="39"/>
        <v>40465.655266203699</v>
      </c>
      <c r="T1267" s="17">
        <f t="shared" si="40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s="11">
        <f>ROUND(E1268/D1268*100,0)</f>
        <v>100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P1268" t="s">
        <v>8274</v>
      </c>
      <c r="Q1268" s="13" t="s">
        <v>8322</v>
      </c>
      <c r="R1268" t="s">
        <v>8323</v>
      </c>
      <c r="S1268" s="17">
        <f t="shared" si="39"/>
        <v>41620.87667824074</v>
      </c>
      <c r="T1268" s="17">
        <f t="shared" si="40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s="11">
        <f>ROUND(E1269/D1269*100,0)</f>
        <v>102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P1269" t="s">
        <v>8274</v>
      </c>
      <c r="Q1269" s="13" t="s">
        <v>8322</v>
      </c>
      <c r="R1269" t="s">
        <v>8323</v>
      </c>
      <c r="S1269" s="17">
        <f t="shared" si="39"/>
        <v>41449.585162037038</v>
      </c>
      <c r="T1269" s="17">
        <f t="shared" si="40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s="11">
        <f>ROUND(E1270/D1270*100,0)</f>
        <v>117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P1270" t="s">
        <v>8274</v>
      </c>
      <c r="Q1270" s="13" t="s">
        <v>8322</v>
      </c>
      <c r="R1270" t="s">
        <v>8323</v>
      </c>
      <c r="S1270" s="17">
        <f t="shared" si="39"/>
        <v>41507.845451388886</v>
      </c>
      <c r="T1270" s="17">
        <f t="shared" si="40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s="11">
        <f>ROUND(E1271/D1271*100,0)</f>
        <v>109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P1271" t="s">
        <v>8274</v>
      </c>
      <c r="Q1271" s="13" t="s">
        <v>8322</v>
      </c>
      <c r="R1271" t="s">
        <v>8323</v>
      </c>
      <c r="S1271" s="17">
        <f t="shared" si="39"/>
        <v>42445.823055555549</v>
      </c>
      <c r="T1271" s="17">
        <f t="shared" si="40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s="11">
        <f>ROUND(E1272/D1272*100,0)</f>
        <v>115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P1272" t="s">
        <v>8274</v>
      </c>
      <c r="Q1272" s="13" t="s">
        <v>8322</v>
      </c>
      <c r="R1272" t="s">
        <v>8323</v>
      </c>
      <c r="S1272" s="17">
        <f t="shared" si="39"/>
        <v>40933.856967592597</v>
      </c>
      <c r="T1272" s="17">
        <f t="shared" si="40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s="11">
        <f>ROUND(E1273/D1273*100,0)</f>
        <v>102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P1273" t="s">
        <v>8274</v>
      </c>
      <c r="Q1273" s="13" t="s">
        <v>8322</v>
      </c>
      <c r="R1273" t="s">
        <v>8323</v>
      </c>
      <c r="S1273" s="17">
        <f t="shared" si="39"/>
        <v>41561.683553240742</v>
      </c>
      <c r="T1273" s="17">
        <f t="shared" si="40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s="11">
        <f>ROUND(E1274/D1274*100,0)</f>
        <v>106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P1274" t="s">
        <v>8274</v>
      </c>
      <c r="Q1274" s="13" t="s">
        <v>8322</v>
      </c>
      <c r="R1274" t="s">
        <v>8323</v>
      </c>
      <c r="S1274" s="17">
        <f t="shared" si="39"/>
        <v>40274.745127314818</v>
      </c>
      <c r="T1274" s="17">
        <f t="shared" si="40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s="11">
        <f>ROUND(E1275/D1275*100,0)</f>
        <v>104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P1275" t="s">
        <v>8274</v>
      </c>
      <c r="Q1275" s="13" t="s">
        <v>8322</v>
      </c>
      <c r="R1275" t="s">
        <v>8323</v>
      </c>
      <c r="S1275" s="17">
        <f t="shared" si="39"/>
        <v>41852.730219907404</v>
      </c>
      <c r="T1275" s="17">
        <f t="shared" si="40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s="11">
        <f>ROUND(E1276/D1276*100,0)</f>
        <v>155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P1276" t="s">
        <v>8274</v>
      </c>
      <c r="Q1276" s="13" t="s">
        <v>8322</v>
      </c>
      <c r="R1276" t="s">
        <v>8323</v>
      </c>
      <c r="S1276" s="17">
        <f t="shared" si="39"/>
        <v>41116.690104166664</v>
      </c>
      <c r="T1276" s="17">
        <f t="shared" si="40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s="11">
        <f>ROUND(E1277/D1277*100,0)</f>
        <v>162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P1277" t="s">
        <v>8274</v>
      </c>
      <c r="Q1277" s="13" t="s">
        <v>8322</v>
      </c>
      <c r="R1277" t="s">
        <v>8323</v>
      </c>
      <c r="S1277" s="17">
        <f t="shared" si="39"/>
        <v>41458.867905092593</v>
      </c>
      <c r="T1277" s="17">
        <f t="shared" si="40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s="11">
        <f>ROUND(E1278/D1278*100,0)</f>
        <v>104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P1278" t="s">
        <v>8274</v>
      </c>
      <c r="Q1278" s="13" t="s">
        <v>8322</v>
      </c>
      <c r="R1278" t="s">
        <v>8323</v>
      </c>
      <c r="S1278" s="17">
        <f t="shared" si="39"/>
        <v>40007.704247685186</v>
      </c>
      <c r="T1278" s="17">
        <f t="shared" si="40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s="11">
        <f>ROUND(E1279/D1279*100,0)</f>
        <v>106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P1279" t="s">
        <v>8274</v>
      </c>
      <c r="Q1279" s="13" t="s">
        <v>8322</v>
      </c>
      <c r="R1279" t="s">
        <v>8323</v>
      </c>
      <c r="S1279" s="17">
        <f t="shared" si="39"/>
        <v>41121.561886574076</v>
      </c>
      <c r="T1279" s="17">
        <f t="shared" si="40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s="11">
        <f>ROUND(E1280/D1280*100,0)</f>
        <v>155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P1280" t="s">
        <v>8274</v>
      </c>
      <c r="Q1280" s="13" t="s">
        <v>8322</v>
      </c>
      <c r="R1280" t="s">
        <v>8323</v>
      </c>
      <c r="S1280" s="17">
        <f t="shared" si="39"/>
        <v>41786.555162037039</v>
      </c>
      <c r="T1280" s="17">
        <f t="shared" si="40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s="11">
        <f>ROUND(E1281/D1281*100,0)</f>
        <v>111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P1281" t="s">
        <v>8274</v>
      </c>
      <c r="Q1281" s="13" t="s">
        <v>8322</v>
      </c>
      <c r="R1281" t="s">
        <v>8323</v>
      </c>
      <c r="S1281" s="17">
        <f t="shared" si="39"/>
        <v>41682.099189814813</v>
      </c>
      <c r="T1281" s="17">
        <f t="shared" si="40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s="11">
        <f>ROUND(E1282/D1282*100,0)</f>
        <v>111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P1282" t="s">
        <v>8274</v>
      </c>
      <c r="Q1282" s="13" t="s">
        <v>8322</v>
      </c>
      <c r="R1282" t="s">
        <v>8323</v>
      </c>
      <c r="S1282" s="17">
        <f t="shared" si="39"/>
        <v>40513.757569444446</v>
      </c>
      <c r="T1282" s="17">
        <f t="shared" si="40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s="11">
        <f>ROUND(E1283/D1283*100,0)</f>
        <v>111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P1283" t="s">
        <v>8274</v>
      </c>
      <c r="Q1283" s="13" t="s">
        <v>8322</v>
      </c>
      <c r="R1283" t="s">
        <v>8323</v>
      </c>
      <c r="S1283" s="17">
        <f t="shared" ref="S1283:S1346" si="41">(((K1283/60)/60)/24)+DATE(1970,1,1)</f>
        <v>41463.743472222224</v>
      </c>
      <c r="T1283" s="17">
        <f t="shared" ref="T1283:T1346" si="42">(((J1283/60)/60)/24)+DATE(1970,1,1)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s="11">
        <f>ROUND(E1284/D1284*100,0)</f>
        <v>124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P1284" t="s">
        <v>8274</v>
      </c>
      <c r="Q1284" s="13" t="s">
        <v>8322</v>
      </c>
      <c r="R1284" t="s">
        <v>8323</v>
      </c>
      <c r="S1284" s="17">
        <f t="shared" si="41"/>
        <v>41586.475173611114</v>
      </c>
      <c r="T1284" s="17">
        <f t="shared" si="42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s="11">
        <f>ROUND(E1285/D1285*100,0)</f>
        <v>211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P1285" t="s">
        <v>8274</v>
      </c>
      <c r="Q1285" s="13" t="s">
        <v>8322</v>
      </c>
      <c r="R1285" t="s">
        <v>8323</v>
      </c>
      <c r="S1285" s="17">
        <f t="shared" si="41"/>
        <v>41320.717465277776</v>
      </c>
      <c r="T1285" s="17">
        <f t="shared" si="42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s="11">
        <f>ROUND(E1286/D1286*100,0)</f>
        <v>101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s="7">
        <f t="shared" ref="O1286:O1305" si="43">E1286/M1286</f>
        <v>65.161290322580641</v>
      </c>
      <c r="P1286" t="s">
        <v>8269</v>
      </c>
      <c r="Q1286" s="13" t="s">
        <v>8314</v>
      </c>
      <c r="R1286" t="s">
        <v>8315</v>
      </c>
      <c r="S1286" s="17">
        <f t="shared" si="41"/>
        <v>42712.23474537037</v>
      </c>
      <c r="T1286" s="17">
        <f t="shared" si="42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s="11">
        <f>ROUND(E1287/D1287*100,0)</f>
        <v>102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s="7">
        <f t="shared" si="43"/>
        <v>32.269841269841272</v>
      </c>
      <c r="P1287" t="s">
        <v>8269</v>
      </c>
      <c r="Q1287" s="13" t="s">
        <v>8314</v>
      </c>
      <c r="R1287" t="s">
        <v>8315</v>
      </c>
      <c r="S1287" s="17">
        <f t="shared" si="41"/>
        <v>42160.583043981482</v>
      </c>
      <c r="T1287" s="17">
        <f t="shared" si="42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s="11">
        <f>ROUND(E1288/D1288*100,0)</f>
        <v>108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s="7">
        <f t="shared" si="43"/>
        <v>81.25</v>
      </c>
      <c r="P1288" t="s">
        <v>8269</v>
      </c>
      <c r="Q1288" s="13" t="s">
        <v>8314</v>
      </c>
      <c r="R1288" t="s">
        <v>8315</v>
      </c>
      <c r="S1288" s="17">
        <f t="shared" si="41"/>
        <v>42039.384571759263</v>
      </c>
      <c r="T1288" s="17">
        <f t="shared" si="42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s="11">
        <f>ROUND(E1289/D1289*100,0)</f>
        <v>242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s="7">
        <f t="shared" si="43"/>
        <v>24.2</v>
      </c>
      <c r="P1289" t="s">
        <v>8269</v>
      </c>
      <c r="Q1289" s="13" t="s">
        <v>8314</v>
      </c>
      <c r="R1289" t="s">
        <v>8315</v>
      </c>
      <c r="S1289" s="17">
        <f t="shared" si="41"/>
        <v>42107.621018518519</v>
      </c>
      <c r="T1289" s="17">
        <f t="shared" si="42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s="11">
        <f>ROUND(E1290/D1290*100,0)</f>
        <v>100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s="7">
        <f t="shared" si="43"/>
        <v>65.868852459016395</v>
      </c>
      <c r="P1290" t="s">
        <v>8269</v>
      </c>
      <c r="Q1290" s="13" t="s">
        <v>8314</v>
      </c>
      <c r="R1290" t="s">
        <v>8315</v>
      </c>
      <c r="S1290" s="17">
        <f t="shared" si="41"/>
        <v>42561.154664351852</v>
      </c>
      <c r="T1290" s="17">
        <f t="shared" si="42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s="11">
        <f>ROUND(E1291/D1291*100,0)</f>
        <v>125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s="7">
        <f t="shared" si="43"/>
        <v>36.07692307692308</v>
      </c>
      <c r="P1291" t="s">
        <v>8269</v>
      </c>
      <c r="Q1291" s="13" t="s">
        <v>8314</v>
      </c>
      <c r="R1291" t="s">
        <v>8315</v>
      </c>
      <c r="S1291" s="17">
        <f t="shared" si="41"/>
        <v>42709.134780092587</v>
      </c>
      <c r="T1291" s="17">
        <f t="shared" si="42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s="11">
        <f>ROUND(E1292/D1292*100,0)</f>
        <v>109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s="7">
        <f t="shared" si="43"/>
        <v>44.186046511627907</v>
      </c>
      <c r="P1292" t="s">
        <v>8269</v>
      </c>
      <c r="Q1292" s="13" t="s">
        <v>8314</v>
      </c>
      <c r="R1292" t="s">
        <v>8315</v>
      </c>
      <c r="S1292" s="17">
        <f t="shared" si="41"/>
        <v>42086.614942129629</v>
      </c>
      <c r="T1292" s="17">
        <f t="shared" si="42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s="11">
        <f>ROUND(E1293/D1293*100,0)</f>
        <v>146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s="7">
        <f t="shared" si="43"/>
        <v>104.07142857142857</v>
      </c>
      <c r="P1293" t="s">
        <v>8269</v>
      </c>
      <c r="Q1293" s="13" t="s">
        <v>8314</v>
      </c>
      <c r="R1293" t="s">
        <v>8315</v>
      </c>
      <c r="S1293" s="17">
        <f t="shared" si="41"/>
        <v>42064.652673611112</v>
      </c>
      <c r="T1293" s="17">
        <f t="shared" si="42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s="11">
        <f>ROUND(E1294/D1294*100,0)</f>
        <v>110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s="7">
        <f t="shared" si="43"/>
        <v>35.96153846153846</v>
      </c>
      <c r="P1294" t="s">
        <v>8269</v>
      </c>
      <c r="Q1294" s="13" t="s">
        <v>8314</v>
      </c>
      <c r="R1294" t="s">
        <v>8315</v>
      </c>
      <c r="S1294" s="17">
        <f t="shared" si="41"/>
        <v>42256.764212962968</v>
      </c>
      <c r="T1294" s="17">
        <f t="shared" si="42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s="11">
        <f>ROUND(E1295/D1295*100,0)</f>
        <v>102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s="7">
        <f t="shared" si="43"/>
        <v>127.79166666666667</v>
      </c>
      <c r="P1295" t="s">
        <v>8269</v>
      </c>
      <c r="Q1295" s="13" t="s">
        <v>8314</v>
      </c>
      <c r="R1295" t="s">
        <v>8315</v>
      </c>
      <c r="S1295" s="17">
        <f t="shared" si="41"/>
        <v>42292.701053240744</v>
      </c>
      <c r="T1295" s="17">
        <f t="shared" si="42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s="11">
        <f>ROUND(E1296/D1296*100,0)</f>
        <v>122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s="7">
        <f t="shared" si="43"/>
        <v>27.727272727272727</v>
      </c>
      <c r="P1296" t="s">
        <v>8269</v>
      </c>
      <c r="Q1296" s="13" t="s">
        <v>8314</v>
      </c>
      <c r="R1296" t="s">
        <v>8315</v>
      </c>
      <c r="S1296" s="17">
        <f t="shared" si="41"/>
        <v>42278.453668981485</v>
      </c>
      <c r="T1296" s="17">
        <f t="shared" si="42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s="11">
        <f>ROUND(E1297/D1297*100,0)</f>
        <v>102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s="7">
        <f t="shared" si="43"/>
        <v>39.828125</v>
      </c>
      <c r="P1297" t="s">
        <v>8269</v>
      </c>
      <c r="Q1297" s="13" t="s">
        <v>8314</v>
      </c>
      <c r="R1297" t="s">
        <v>8315</v>
      </c>
      <c r="S1297" s="17">
        <f t="shared" si="41"/>
        <v>42184.572881944448</v>
      </c>
      <c r="T1297" s="17">
        <f t="shared" si="42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s="11">
        <f>ROUND(E1298/D1298*100,0)</f>
        <v>141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s="7">
        <f t="shared" si="43"/>
        <v>52.173913043478258</v>
      </c>
      <c r="P1298" t="s">
        <v>8269</v>
      </c>
      <c r="Q1298" s="13" t="s">
        <v>8314</v>
      </c>
      <c r="R1298" t="s">
        <v>8315</v>
      </c>
      <c r="S1298" s="17">
        <f t="shared" si="41"/>
        <v>42423.050613425927</v>
      </c>
      <c r="T1298" s="17">
        <f t="shared" si="42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s="11">
        <f>ROUND(E1299/D1299*100,0)</f>
        <v>110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s="7">
        <f t="shared" si="43"/>
        <v>92.037815126050418</v>
      </c>
      <c r="P1299" t="s">
        <v>8269</v>
      </c>
      <c r="Q1299" s="13" t="s">
        <v>8314</v>
      </c>
      <c r="R1299" t="s">
        <v>8315</v>
      </c>
      <c r="S1299" s="17">
        <f t="shared" si="41"/>
        <v>42461.747199074074</v>
      </c>
      <c r="T1299" s="17">
        <f t="shared" si="42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s="11">
        <f>ROUND(E1300/D1300*100,0)</f>
        <v>105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s="7">
        <f t="shared" si="43"/>
        <v>63.424242424242422</v>
      </c>
      <c r="P1300" t="s">
        <v>8269</v>
      </c>
      <c r="Q1300" s="13" t="s">
        <v>8314</v>
      </c>
      <c r="R1300" t="s">
        <v>8315</v>
      </c>
      <c r="S1300" s="17">
        <f t="shared" si="41"/>
        <v>42458.680925925932</v>
      </c>
      <c r="T1300" s="17">
        <f t="shared" si="42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s="11">
        <f>ROUND(E1301/D1301*100,0)</f>
        <v>124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s="7">
        <f t="shared" si="43"/>
        <v>135.625</v>
      </c>
      <c r="P1301" t="s">
        <v>8269</v>
      </c>
      <c r="Q1301" s="13" t="s">
        <v>8314</v>
      </c>
      <c r="R1301" t="s">
        <v>8315</v>
      </c>
      <c r="S1301" s="17">
        <f t="shared" si="41"/>
        <v>42169.814340277779</v>
      </c>
      <c r="T1301" s="17">
        <f t="shared" si="42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s="11">
        <f>ROUND(E1302/D1302*100,0)</f>
        <v>135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s="7">
        <f t="shared" si="43"/>
        <v>168.75</v>
      </c>
      <c r="P1302" t="s">
        <v>8269</v>
      </c>
      <c r="Q1302" s="13" t="s">
        <v>8314</v>
      </c>
      <c r="R1302" t="s">
        <v>8315</v>
      </c>
      <c r="S1302" s="17">
        <f t="shared" si="41"/>
        <v>42483.675208333334</v>
      </c>
      <c r="T1302" s="17">
        <f t="shared" si="42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s="11">
        <f>ROUND(E1303/D1303*100,0)</f>
        <v>103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s="7">
        <f t="shared" si="43"/>
        <v>70.862068965517238</v>
      </c>
      <c r="P1303" t="s">
        <v>8269</v>
      </c>
      <c r="Q1303" s="13" t="s">
        <v>8314</v>
      </c>
      <c r="R1303" t="s">
        <v>8315</v>
      </c>
      <c r="S1303" s="17">
        <f t="shared" si="41"/>
        <v>42195.749745370369</v>
      </c>
      <c r="T1303" s="17">
        <f t="shared" si="42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s="11">
        <f>ROUND(E1304/D1304*100,0)</f>
        <v>100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s="7">
        <f t="shared" si="43"/>
        <v>50</v>
      </c>
      <c r="P1304" t="s">
        <v>8269</v>
      </c>
      <c r="Q1304" s="13" t="s">
        <v>8314</v>
      </c>
      <c r="R1304" t="s">
        <v>8315</v>
      </c>
      <c r="S1304" s="17">
        <f t="shared" si="41"/>
        <v>42675.057997685188</v>
      </c>
      <c r="T1304" s="17">
        <f t="shared" si="42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s="11">
        <f>ROUND(E1305/D1305*100,0)</f>
        <v>130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s="7">
        <f t="shared" si="43"/>
        <v>42.214166666666671</v>
      </c>
      <c r="P1305" t="s">
        <v>8269</v>
      </c>
      <c r="Q1305" s="13" t="s">
        <v>8314</v>
      </c>
      <c r="R1305" t="s">
        <v>8315</v>
      </c>
      <c r="S1305" s="17">
        <f t="shared" si="41"/>
        <v>42566.441203703704</v>
      </c>
      <c r="T1305" s="17">
        <f t="shared" si="42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s="11">
        <f>ROUND(E1306/D1306*100,0)</f>
        <v>40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P1306" t="s">
        <v>8271</v>
      </c>
      <c r="Q1306" s="13" t="s">
        <v>8316</v>
      </c>
      <c r="R1306" t="s">
        <v>8318</v>
      </c>
      <c r="S1306" s="17">
        <f t="shared" si="41"/>
        <v>42747.194502314815</v>
      </c>
      <c r="T1306" s="17">
        <f t="shared" si="42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s="11">
        <f>ROUND(E1307/D1307*100,0)</f>
        <v>26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P1307" t="s">
        <v>8271</v>
      </c>
      <c r="Q1307" s="13" t="s">
        <v>8316</v>
      </c>
      <c r="R1307" t="s">
        <v>8318</v>
      </c>
      <c r="S1307" s="17">
        <f t="shared" si="41"/>
        <v>42543.665601851855</v>
      </c>
      <c r="T1307" s="17">
        <f t="shared" si="42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s="11">
        <f>ROUND(E1308/D1308*100,0)</f>
        <v>65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P1308" t="s">
        <v>8271</v>
      </c>
      <c r="Q1308" s="13" t="s">
        <v>8316</v>
      </c>
      <c r="R1308" t="s">
        <v>8318</v>
      </c>
      <c r="S1308" s="17">
        <f t="shared" si="41"/>
        <v>41947.457569444443</v>
      </c>
      <c r="T1308" s="17">
        <f t="shared" si="42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s="11">
        <f>ROUND(E1309/D1309*100,0)</f>
        <v>12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P1309" t="s">
        <v>8271</v>
      </c>
      <c r="Q1309" s="13" t="s">
        <v>8316</v>
      </c>
      <c r="R1309" t="s">
        <v>8318</v>
      </c>
      <c r="S1309" s="17">
        <f t="shared" si="41"/>
        <v>42387.503229166665</v>
      </c>
      <c r="T1309" s="17">
        <f t="shared" si="42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s="11">
        <f>ROUND(E1310/D1310*100,0)</f>
        <v>11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P1310" t="s">
        <v>8271</v>
      </c>
      <c r="Q1310" s="13" t="s">
        <v>8316</v>
      </c>
      <c r="R1310" t="s">
        <v>8318</v>
      </c>
      <c r="S1310" s="17">
        <f t="shared" si="41"/>
        <v>42611.613564814819</v>
      </c>
      <c r="T1310" s="17">
        <f t="shared" si="42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s="11">
        <f>ROUND(E1311/D1311*100,0)</f>
        <v>112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P1311" t="s">
        <v>8271</v>
      </c>
      <c r="Q1311" s="13" t="s">
        <v>8316</v>
      </c>
      <c r="R1311" t="s">
        <v>8318</v>
      </c>
      <c r="S1311" s="17">
        <f t="shared" si="41"/>
        <v>42257.882731481484</v>
      </c>
      <c r="T1311" s="17">
        <f t="shared" si="42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s="11">
        <f>ROUND(E1312/D1312*100,0)</f>
        <v>16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P1312" t="s">
        <v>8271</v>
      </c>
      <c r="Q1312" s="13" t="s">
        <v>8316</v>
      </c>
      <c r="R1312" t="s">
        <v>8318</v>
      </c>
      <c r="S1312" s="17">
        <f t="shared" si="41"/>
        <v>42556.667245370365</v>
      </c>
      <c r="T1312" s="17">
        <f t="shared" si="42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s="11">
        <f>ROUND(E1313/D1313*100,0)</f>
        <v>32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P1313" t="s">
        <v>8271</v>
      </c>
      <c r="Q1313" s="13" t="s">
        <v>8316</v>
      </c>
      <c r="R1313" t="s">
        <v>8318</v>
      </c>
      <c r="S1313" s="17">
        <f t="shared" si="41"/>
        <v>42669.802303240736</v>
      </c>
      <c r="T1313" s="17">
        <f t="shared" si="42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s="11">
        <f>ROUND(E1314/D1314*100,0)</f>
        <v>1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P1314" t="s">
        <v>8271</v>
      </c>
      <c r="Q1314" s="13" t="s">
        <v>8316</v>
      </c>
      <c r="R1314" t="s">
        <v>8318</v>
      </c>
      <c r="S1314" s="17">
        <f t="shared" si="41"/>
        <v>42082.702800925923</v>
      </c>
      <c r="T1314" s="17">
        <f t="shared" si="42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s="11">
        <f>ROUND(E1315/D1315*100,0)</f>
        <v>31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P1315" t="s">
        <v>8271</v>
      </c>
      <c r="Q1315" s="13" t="s">
        <v>8316</v>
      </c>
      <c r="R1315" t="s">
        <v>8318</v>
      </c>
      <c r="S1315" s="17">
        <f t="shared" si="41"/>
        <v>42402.709652777776</v>
      </c>
      <c r="T1315" s="17">
        <f t="shared" si="42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s="11">
        <f>ROUND(E1316/D1316*100,0)</f>
        <v>1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P1316" t="s">
        <v>8271</v>
      </c>
      <c r="Q1316" s="13" t="s">
        <v>8316</v>
      </c>
      <c r="R1316" t="s">
        <v>8318</v>
      </c>
      <c r="S1316" s="17">
        <f t="shared" si="41"/>
        <v>42604.669675925921</v>
      </c>
      <c r="T1316" s="17">
        <f t="shared" si="42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s="11">
        <f>ROUND(E1317/D1317*100,0)</f>
        <v>40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P1317" t="s">
        <v>8271</v>
      </c>
      <c r="Q1317" s="13" t="s">
        <v>8316</v>
      </c>
      <c r="R1317" t="s">
        <v>8318</v>
      </c>
      <c r="S1317" s="17">
        <f t="shared" si="41"/>
        <v>42278.498240740737</v>
      </c>
      <c r="T1317" s="17">
        <f t="shared" si="42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s="11">
        <f>ROUND(E1318/D1318*100,0)</f>
        <v>0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P1318" t="s">
        <v>8271</v>
      </c>
      <c r="Q1318" s="13" t="s">
        <v>8316</v>
      </c>
      <c r="R1318" t="s">
        <v>8318</v>
      </c>
      <c r="S1318" s="17">
        <f t="shared" si="41"/>
        <v>42393.961909722217</v>
      </c>
      <c r="T1318" s="17">
        <f t="shared" si="42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s="11">
        <f>ROUND(E1319/D1319*100,0)</f>
        <v>6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P1319" t="s">
        <v>8271</v>
      </c>
      <c r="Q1319" s="13" t="s">
        <v>8316</v>
      </c>
      <c r="R1319" t="s">
        <v>8318</v>
      </c>
      <c r="S1319" s="17">
        <f t="shared" si="41"/>
        <v>42520.235486111109</v>
      </c>
      <c r="T1319" s="17">
        <f t="shared" si="42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s="11">
        <f>ROUND(E1320/D1320*100,0)</f>
        <v>15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P1320" t="s">
        <v>8271</v>
      </c>
      <c r="Q1320" s="13" t="s">
        <v>8316</v>
      </c>
      <c r="R1320" t="s">
        <v>8318</v>
      </c>
      <c r="S1320" s="17">
        <f t="shared" si="41"/>
        <v>41985.043657407412</v>
      </c>
      <c r="T1320" s="17">
        <f t="shared" si="42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s="11">
        <f>ROUND(E1321/D1321*100,0)</f>
        <v>15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P1321" t="s">
        <v>8271</v>
      </c>
      <c r="Q1321" s="13" t="s">
        <v>8316</v>
      </c>
      <c r="R1321" t="s">
        <v>8318</v>
      </c>
      <c r="S1321" s="17">
        <f t="shared" si="41"/>
        <v>41816.812094907407</v>
      </c>
      <c r="T1321" s="17">
        <f t="shared" si="42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s="11">
        <f>ROUND(E1322/D1322*100,0)</f>
        <v>1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P1322" t="s">
        <v>8271</v>
      </c>
      <c r="Q1322" s="13" t="s">
        <v>8316</v>
      </c>
      <c r="R1322" t="s">
        <v>8318</v>
      </c>
      <c r="S1322" s="17">
        <f t="shared" si="41"/>
        <v>42705.690347222218</v>
      </c>
      <c r="T1322" s="17">
        <f t="shared" si="42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s="11">
        <f>ROUND(E1323/D1323*100,0)</f>
        <v>1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P1323" t="s">
        <v>8271</v>
      </c>
      <c r="Q1323" s="13" t="s">
        <v>8316</v>
      </c>
      <c r="R1323" t="s">
        <v>8318</v>
      </c>
      <c r="S1323" s="17">
        <f t="shared" si="41"/>
        <v>42697.74927083333</v>
      </c>
      <c r="T1323" s="17">
        <f t="shared" si="42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s="11">
        <f>ROUND(E1324/D1324*100,0)</f>
        <v>0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P1324" t="s">
        <v>8271</v>
      </c>
      <c r="Q1324" s="13" t="s">
        <v>8316</v>
      </c>
      <c r="R1324" t="s">
        <v>8318</v>
      </c>
      <c r="S1324" s="17">
        <f t="shared" si="41"/>
        <v>42115.656539351854</v>
      </c>
      <c r="T1324" s="17">
        <f t="shared" si="42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s="11">
        <f>ROUND(E1325/D1325*100,0)</f>
        <v>9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P1325" t="s">
        <v>8271</v>
      </c>
      <c r="Q1325" s="13" t="s">
        <v>8316</v>
      </c>
      <c r="R1325" t="s">
        <v>8318</v>
      </c>
      <c r="S1325" s="17">
        <f t="shared" si="41"/>
        <v>42451.698449074072</v>
      </c>
      <c r="T1325" s="17">
        <f t="shared" si="42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s="11">
        <f>ROUND(E1326/D1326*100,0)</f>
        <v>10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P1326" t="s">
        <v>8271</v>
      </c>
      <c r="Q1326" s="13" t="s">
        <v>8316</v>
      </c>
      <c r="R1326" t="s">
        <v>8318</v>
      </c>
      <c r="S1326" s="17">
        <f t="shared" si="41"/>
        <v>42626.633703703701</v>
      </c>
      <c r="T1326" s="17">
        <f t="shared" si="42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s="11">
        <f>ROUND(E1327/D1327*100,0)</f>
        <v>2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P1327" t="s">
        <v>8271</v>
      </c>
      <c r="Q1327" s="13" t="s">
        <v>8316</v>
      </c>
      <c r="R1327" t="s">
        <v>8318</v>
      </c>
      <c r="S1327" s="17">
        <f t="shared" si="41"/>
        <v>42704.086053240739</v>
      </c>
      <c r="T1327" s="17">
        <f t="shared" si="42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s="11">
        <f>ROUND(E1328/D1328*100,0)</f>
        <v>1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P1328" t="s">
        <v>8271</v>
      </c>
      <c r="Q1328" s="13" t="s">
        <v>8316</v>
      </c>
      <c r="R1328" t="s">
        <v>8318</v>
      </c>
      <c r="S1328" s="17">
        <f t="shared" si="41"/>
        <v>41974.791990740734</v>
      </c>
      <c r="T1328" s="17">
        <f t="shared" si="42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s="11">
        <f>ROUND(E1329/D1329*100,0)</f>
        <v>4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P1329" t="s">
        <v>8271</v>
      </c>
      <c r="Q1329" s="13" t="s">
        <v>8316</v>
      </c>
      <c r="R1329" t="s">
        <v>8318</v>
      </c>
      <c r="S1329" s="17">
        <f t="shared" si="41"/>
        <v>42123.678645833337</v>
      </c>
      <c r="T1329" s="17">
        <f t="shared" si="42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s="11">
        <f>ROUND(E1330/D1330*100,0)</f>
        <v>2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P1330" t="s">
        <v>8271</v>
      </c>
      <c r="Q1330" s="13" t="s">
        <v>8316</v>
      </c>
      <c r="R1330" t="s">
        <v>8318</v>
      </c>
      <c r="S1330" s="17">
        <f t="shared" si="41"/>
        <v>42612.642754629633</v>
      </c>
      <c r="T1330" s="17">
        <f t="shared" si="42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s="11">
        <f>ROUND(E1331/D1331*100,0)</f>
        <v>1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P1331" t="s">
        <v>8271</v>
      </c>
      <c r="Q1331" s="13" t="s">
        <v>8316</v>
      </c>
      <c r="R1331" t="s">
        <v>8318</v>
      </c>
      <c r="S1331" s="17">
        <f t="shared" si="41"/>
        <v>41935.221585648149</v>
      </c>
      <c r="T1331" s="17">
        <f t="shared" si="42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s="11">
        <f>ROUND(E1332/D1332*100,0)</f>
        <v>22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P1332" t="s">
        <v>8271</v>
      </c>
      <c r="Q1332" s="13" t="s">
        <v>8316</v>
      </c>
      <c r="R1332" t="s">
        <v>8318</v>
      </c>
      <c r="S1332" s="17">
        <f t="shared" si="41"/>
        <v>42522.276724537034</v>
      </c>
      <c r="T1332" s="17">
        <f t="shared" si="42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s="11">
        <f>ROUND(E1333/D1333*100,0)</f>
        <v>1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P1333" t="s">
        <v>8271</v>
      </c>
      <c r="Q1333" s="13" t="s">
        <v>8316</v>
      </c>
      <c r="R1333" t="s">
        <v>8318</v>
      </c>
      <c r="S1333" s="17">
        <f t="shared" si="41"/>
        <v>42569.50409722222</v>
      </c>
      <c r="T1333" s="17">
        <f t="shared" si="42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s="11">
        <f>ROUND(E1334/D1334*100,0)</f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P1334" t="s">
        <v>8271</v>
      </c>
      <c r="Q1334" s="13" t="s">
        <v>8316</v>
      </c>
      <c r="R1334" t="s">
        <v>8318</v>
      </c>
      <c r="S1334" s="17">
        <f t="shared" si="41"/>
        <v>42732.060277777782</v>
      </c>
      <c r="T1334" s="17">
        <f t="shared" si="42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s="11">
        <f>ROUND(E1335/D1335*100,0)</f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P1335" t="s">
        <v>8271</v>
      </c>
      <c r="Q1335" s="13" t="s">
        <v>8316</v>
      </c>
      <c r="R1335" t="s">
        <v>8318</v>
      </c>
      <c r="S1335" s="17">
        <f t="shared" si="41"/>
        <v>41806.106770833336</v>
      </c>
      <c r="T1335" s="17">
        <f t="shared" si="42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s="11">
        <f>ROUND(E1336/D1336*100,0)</f>
        <v>11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P1336" t="s">
        <v>8271</v>
      </c>
      <c r="Q1336" s="13" t="s">
        <v>8316</v>
      </c>
      <c r="R1336" t="s">
        <v>8318</v>
      </c>
      <c r="S1336" s="17">
        <f t="shared" si="41"/>
        <v>42410.774155092593</v>
      </c>
      <c r="T1336" s="17">
        <f t="shared" si="42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s="11">
        <f>ROUND(E1337/D1337*100,0)</f>
        <v>20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P1337" t="s">
        <v>8271</v>
      </c>
      <c r="Q1337" s="13" t="s">
        <v>8316</v>
      </c>
      <c r="R1337" t="s">
        <v>8318</v>
      </c>
      <c r="S1337" s="17">
        <f t="shared" si="41"/>
        <v>42313.936365740738</v>
      </c>
      <c r="T1337" s="17">
        <f t="shared" si="42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s="11">
        <f>ROUND(E1338/D1338*100,0)</f>
        <v>85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P1338" t="s">
        <v>8271</v>
      </c>
      <c r="Q1338" s="13" t="s">
        <v>8316</v>
      </c>
      <c r="R1338" t="s">
        <v>8318</v>
      </c>
      <c r="S1338" s="17">
        <f t="shared" si="41"/>
        <v>41955.863750000004</v>
      </c>
      <c r="T1338" s="17">
        <f t="shared" si="42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s="11">
        <f>ROUND(E1339/D1339*100,0)</f>
        <v>49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P1339" t="s">
        <v>8271</v>
      </c>
      <c r="Q1339" s="13" t="s">
        <v>8316</v>
      </c>
      <c r="R1339" t="s">
        <v>8318</v>
      </c>
      <c r="S1339" s="17">
        <f t="shared" si="41"/>
        <v>42767.577303240745</v>
      </c>
      <c r="T1339" s="17">
        <f t="shared" si="42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s="11">
        <f>ROUND(E1340/D1340*100,0)</f>
        <v>3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P1340" t="s">
        <v>8271</v>
      </c>
      <c r="Q1340" s="13" t="s">
        <v>8316</v>
      </c>
      <c r="R1340" t="s">
        <v>8318</v>
      </c>
      <c r="S1340" s="17">
        <f t="shared" si="41"/>
        <v>42188.803622685184</v>
      </c>
      <c r="T1340" s="17">
        <f t="shared" si="42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s="11">
        <f>ROUND(E1341/D1341*100,0)</f>
        <v>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P1341" t="s">
        <v>8271</v>
      </c>
      <c r="Q1341" s="13" t="s">
        <v>8316</v>
      </c>
      <c r="R1341" t="s">
        <v>8318</v>
      </c>
      <c r="S1341" s="17">
        <f t="shared" si="41"/>
        <v>41936.647164351853</v>
      </c>
      <c r="T1341" s="17">
        <f t="shared" si="42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s="11">
        <f>ROUND(E1342/D1342*100,0)</f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P1342" t="s">
        <v>8271</v>
      </c>
      <c r="Q1342" s="13" t="s">
        <v>8316</v>
      </c>
      <c r="R1342" t="s">
        <v>8318</v>
      </c>
      <c r="S1342" s="17">
        <f t="shared" si="41"/>
        <v>41836.595520833333</v>
      </c>
      <c r="T1342" s="17">
        <f t="shared" si="42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s="11">
        <f>ROUND(E1343/D1343*100,0)</f>
        <v>70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P1343" t="s">
        <v>8271</v>
      </c>
      <c r="Q1343" s="13" t="s">
        <v>8316</v>
      </c>
      <c r="R1343" t="s">
        <v>8318</v>
      </c>
      <c r="S1343" s="17">
        <f t="shared" si="41"/>
        <v>42612.624039351853</v>
      </c>
      <c r="T1343" s="17">
        <f t="shared" si="42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s="11">
        <f>ROUND(E1344/D1344*100,0)</f>
        <v>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P1344" t="s">
        <v>8271</v>
      </c>
      <c r="Q1344" s="13" t="s">
        <v>8316</v>
      </c>
      <c r="R1344" t="s">
        <v>8318</v>
      </c>
      <c r="S1344" s="17">
        <f t="shared" si="41"/>
        <v>42172.816423611104</v>
      </c>
      <c r="T1344" s="17">
        <f t="shared" si="42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s="11">
        <f>ROUND(E1345/D1345*100,0)</f>
        <v>102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P1345" t="s">
        <v>8271</v>
      </c>
      <c r="Q1345" s="13" t="s">
        <v>8316</v>
      </c>
      <c r="R1345" t="s">
        <v>8318</v>
      </c>
      <c r="S1345" s="17">
        <f t="shared" si="41"/>
        <v>42542.526423611111</v>
      </c>
      <c r="T1345" s="17">
        <f t="shared" si="42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s="11">
        <f>ROUND(E1346/D1346*100,0)</f>
        <v>378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P1346" t="s">
        <v>8272</v>
      </c>
      <c r="Q1346" s="13" t="s">
        <v>8319</v>
      </c>
      <c r="R1346" t="s">
        <v>8320</v>
      </c>
      <c r="S1346" s="17">
        <f t="shared" si="41"/>
        <v>42522.789803240739</v>
      </c>
      <c r="T1346" s="17">
        <f t="shared" si="42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s="11">
        <f>ROUND(E1347/D1347*100,0)</f>
        <v>125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P1347" t="s">
        <v>8272</v>
      </c>
      <c r="Q1347" s="13" t="s">
        <v>8319</v>
      </c>
      <c r="R1347" t="s">
        <v>8320</v>
      </c>
      <c r="S1347" s="17">
        <f t="shared" ref="S1347:S1410" si="44">(((K1347/60)/60)/24)+DATE(1970,1,1)</f>
        <v>41799.814340277779</v>
      </c>
      <c r="T1347" s="17">
        <f t="shared" ref="T1347:T1410" si="45">(((J1347/60)/60)/24)+DATE(1970,1,1)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s="11">
        <f>ROUND(E1348/D1348*100,0)</f>
        <v>147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P1348" t="s">
        <v>8272</v>
      </c>
      <c r="Q1348" s="13" t="s">
        <v>8319</v>
      </c>
      <c r="R1348" t="s">
        <v>8320</v>
      </c>
      <c r="S1348" s="17">
        <f t="shared" si="44"/>
        <v>41422.075821759259</v>
      </c>
      <c r="T1348" s="17">
        <f t="shared" si="45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s="11">
        <f>ROUND(E1349/D1349*100,0)</f>
        <v>102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P1349" t="s">
        <v>8272</v>
      </c>
      <c r="Q1349" s="13" t="s">
        <v>8319</v>
      </c>
      <c r="R1349" t="s">
        <v>8320</v>
      </c>
      <c r="S1349" s="17">
        <f t="shared" si="44"/>
        <v>42040.638020833328</v>
      </c>
      <c r="T1349" s="17">
        <f t="shared" si="45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s="11">
        <f>ROUND(E1350/D1350*100,0)</f>
        <v>102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P1350" t="s">
        <v>8272</v>
      </c>
      <c r="Q1350" s="13" t="s">
        <v>8319</v>
      </c>
      <c r="R1350" t="s">
        <v>8320</v>
      </c>
      <c r="S1350" s="17">
        <f t="shared" si="44"/>
        <v>41963.506168981476</v>
      </c>
      <c r="T1350" s="17">
        <f t="shared" si="45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s="11">
        <f>ROUND(E1351/D1351*100,0)</f>
        <v>204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P1351" t="s">
        <v>8272</v>
      </c>
      <c r="Q1351" s="13" t="s">
        <v>8319</v>
      </c>
      <c r="R1351" t="s">
        <v>8320</v>
      </c>
      <c r="S1351" s="17">
        <f t="shared" si="44"/>
        <v>42317.33258101852</v>
      </c>
      <c r="T1351" s="17">
        <f t="shared" si="45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s="11">
        <f>ROUND(E1352/D1352*100,0)</f>
        <v>104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P1352" t="s">
        <v>8272</v>
      </c>
      <c r="Q1352" s="13" t="s">
        <v>8319</v>
      </c>
      <c r="R1352" t="s">
        <v>8320</v>
      </c>
      <c r="S1352" s="17">
        <f t="shared" si="44"/>
        <v>42334.013124999998</v>
      </c>
      <c r="T1352" s="17">
        <f t="shared" si="45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s="11">
        <f>ROUND(E1353/D1353*100,0)</f>
        <v>101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P1353" t="s">
        <v>8272</v>
      </c>
      <c r="Q1353" s="13" t="s">
        <v>8319</v>
      </c>
      <c r="R1353" t="s">
        <v>8320</v>
      </c>
      <c r="S1353" s="17">
        <f t="shared" si="44"/>
        <v>42382.74009259259</v>
      </c>
      <c r="T1353" s="17">
        <f t="shared" si="45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s="11">
        <f>ROUND(E1354/D1354*100,0)</f>
        <v>136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P1354" t="s">
        <v>8272</v>
      </c>
      <c r="Q1354" s="13" t="s">
        <v>8319</v>
      </c>
      <c r="R1354" t="s">
        <v>8320</v>
      </c>
      <c r="S1354" s="17">
        <f t="shared" si="44"/>
        <v>42200.578310185185</v>
      </c>
      <c r="T1354" s="17">
        <f t="shared" si="45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s="11">
        <f>ROUND(E1355/D1355*100,0)</f>
        <v>134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P1355" t="s">
        <v>8272</v>
      </c>
      <c r="Q1355" s="13" t="s">
        <v>8319</v>
      </c>
      <c r="R1355" t="s">
        <v>8320</v>
      </c>
      <c r="S1355" s="17">
        <f t="shared" si="44"/>
        <v>41309.11791666667</v>
      </c>
      <c r="T1355" s="17">
        <f t="shared" si="45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s="11">
        <f>ROUND(E1356/D1356*100,0)</f>
        <v>130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P1356" t="s">
        <v>8272</v>
      </c>
      <c r="Q1356" s="13" t="s">
        <v>8319</v>
      </c>
      <c r="R1356" t="s">
        <v>8320</v>
      </c>
      <c r="S1356" s="17">
        <f t="shared" si="44"/>
        <v>42502.807627314818</v>
      </c>
      <c r="T1356" s="17">
        <f t="shared" si="45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s="11">
        <f>ROUND(E1357/D1357*100,0)</f>
        <v>123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P1357" t="s">
        <v>8272</v>
      </c>
      <c r="Q1357" s="13" t="s">
        <v>8319</v>
      </c>
      <c r="R1357" t="s">
        <v>8320</v>
      </c>
      <c r="S1357" s="17">
        <f t="shared" si="44"/>
        <v>41213.254687499997</v>
      </c>
      <c r="T1357" s="17">
        <f t="shared" si="45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s="11">
        <f>ROUND(E1358/D1358*100,0)</f>
        <v>183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P1358" t="s">
        <v>8272</v>
      </c>
      <c r="Q1358" s="13" t="s">
        <v>8319</v>
      </c>
      <c r="R1358" t="s">
        <v>8320</v>
      </c>
      <c r="S1358" s="17">
        <f t="shared" si="44"/>
        <v>41430.038888888892</v>
      </c>
      <c r="T1358" s="17">
        <f t="shared" si="45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s="11">
        <f>ROUND(E1359/D1359*100,0)</f>
        <v>125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P1359" t="s">
        <v>8272</v>
      </c>
      <c r="Q1359" s="13" t="s">
        <v>8319</v>
      </c>
      <c r="R1359" t="s">
        <v>8320</v>
      </c>
      <c r="S1359" s="17">
        <f t="shared" si="44"/>
        <v>41304.962233796294</v>
      </c>
      <c r="T1359" s="17">
        <f t="shared" si="45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s="11">
        <f>ROUND(E1360/D1360*100,0)</f>
        <v>112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P1360" t="s">
        <v>8272</v>
      </c>
      <c r="Q1360" s="13" t="s">
        <v>8319</v>
      </c>
      <c r="R1360" t="s">
        <v>8320</v>
      </c>
      <c r="S1360" s="17">
        <f t="shared" si="44"/>
        <v>40689.570868055554</v>
      </c>
      <c r="T1360" s="17">
        <f t="shared" si="45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s="11">
        <f>ROUND(E1361/D1361*100,0)</f>
        <v>116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P1361" t="s">
        <v>8272</v>
      </c>
      <c r="Q1361" s="13" t="s">
        <v>8319</v>
      </c>
      <c r="R1361" t="s">
        <v>8320</v>
      </c>
      <c r="S1361" s="17">
        <f t="shared" si="44"/>
        <v>40668.814699074072</v>
      </c>
      <c r="T1361" s="17">
        <f t="shared" si="45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s="11">
        <f>ROUND(E1362/D1362*100,0)</f>
        <v>173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P1362" t="s">
        <v>8272</v>
      </c>
      <c r="Q1362" s="13" t="s">
        <v>8319</v>
      </c>
      <c r="R1362" t="s">
        <v>8320</v>
      </c>
      <c r="S1362" s="17">
        <f t="shared" si="44"/>
        <v>41095.900694444441</v>
      </c>
      <c r="T1362" s="17">
        <f t="shared" si="45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s="11">
        <f>ROUND(E1363/D1363*100,0)</f>
        <v>126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P1363" t="s">
        <v>8272</v>
      </c>
      <c r="Q1363" s="13" t="s">
        <v>8319</v>
      </c>
      <c r="R1363" t="s">
        <v>8320</v>
      </c>
      <c r="S1363" s="17">
        <f t="shared" si="44"/>
        <v>41781.717268518521</v>
      </c>
      <c r="T1363" s="17">
        <f t="shared" si="45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s="11">
        <f>ROUND(E1364/D1364*100,0)</f>
        <v>109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P1364" t="s">
        <v>8272</v>
      </c>
      <c r="Q1364" s="13" t="s">
        <v>8319</v>
      </c>
      <c r="R1364" t="s">
        <v>8320</v>
      </c>
      <c r="S1364" s="17">
        <f t="shared" si="44"/>
        <v>41464.934386574074</v>
      </c>
      <c r="T1364" s="17">
        <f t="shared" si="45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s="11">
        <f>ROUND(E1365/D1365*100,0)</f>
        <v>100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P1365" t="s">
        <v>8272</v>
      </c>
      <c r="Q1365" s="13" t="s">
        <v>8319</v>
      </c>
      <c r="R1365" t="s">
        <v>8320</v>
      </c>
      <c r="S1365" s="17">
        <f t="shared" si="44"/>
        <v>42396.8440625</v>
      </c>
      <c r="T1365" s="17">
        <f t="shared" si="45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s="11">
        <f>ROUND(E1366/D1366*100,0)</f>
        <v>119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P1366" t="s">
        <v>8274</v>
      </c>
      <c r="Q1366" s="13" t="s">
        <v>8322</v>
      </c>
      <c r="R1366" t="s">
        <v>8323</v>
      </c>
      <c r="S1366" s="17">
        <f t="shared" si="44"/>
        <v>41951.695671296293</v>
      </c>
      <c r="T1366" s="17">
        <f t="shared" si="45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s="11">
        <f>ROUND(E1367/D1367*100,0)</f>
        <v>100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P1367" t="s">
        <v>8274</v>
      </c>
      <c r="Q1367" s="13" t="s">
        <v>8322</v>
      </c>
      <c r="R1367" t="s">
        <v>8323</v>
      </c>
      <c r="S1367" s="17">
        <f t="shared" si="44"/>
        <v>42049.733240740738</v>
      </c>
      <c r="T1367" s="17">
        <f t="shared" si="45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s="11">
        <f>ROUND(E1368/D1368*100,0)</f>
        <v>126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P1368" t="s">
        <v>8274</v>
      </c>
      <c r="Q1368" s="13" t="s">
        <v>8322</v>
      </c>
      <c r="R1368" t="s">
        <v>8323</v>
      </c>
      <c r="S1368" s="17">
        <f t="shared" si="44"/>
        <v>41924.996099537035</v>
      </c>
      <c r="T1368" s="17">
        <f t="shared" si="45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s="11">
        <f>ROUND(E1369/D1369*100,0)</f>
        <v>114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P1369" t="s">
        <v>8274</v>
      </c>
      <c r="Q1369" s="13" t="s">
        <v>8322</v>
      </c>
      <c r="R1369" t="s">
        <v>8323</v>
      </c>
      <c r="S1369" s="17">
        <f t="shared" si="44"/>
        <v>42292.002893518518</v>
      </c>
      <c r="T1369" s="17">
        <f t="shared" si="45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s="11">
        <f>ROUND(E1370/D1370*100,0)</f>
        <v>111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P1370" t="s">
        <v>8274</v>
      </c>
      <c r="Q1370" s="13" t="s">
        <v>8322</v>
      </c>
      <c r="R1370" t="s">
        <v>8323</v>
      </c>
      <c r="S1370" s="17">
        <f t="shared" si="44"/>
        <v>42146.190902777773</v>
      </c>
      <c r="T1370" s="17">
        <f t="shared" si="45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s="11">
        <f>ROUND(E1371/D1371*100,0)</f>
        <v>105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P1371" t="s">
        <v>8274</v>
      </c>
      <c r="Q1371" s="13" t="s">
        <v>8322</v>
      </c>
      <c r="R1371" t="s">
        <v>8323</v>
      </c>
      <c r="S1371" s="17">
        <f t="shared" si="44"/>
        <v>41710.594282407408</v>
      </c>
      <c r="T1371" s="17">
        <f t="shared" si="45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s="11">
        <f>ROUND(E1372/D1372*100,0)</f>
        <v>104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P1372" t="s">
        <v>8274</v>
      </c>
      <c r="Q1372" s="13" t="s">
        <v>8322</v>
      </c>
      <c r="R1372" t="s">
        <v>8323</v>
      </c>
      <c r="S1372" s="17">
        <f t="shared" si="44"/>
        <v>41548.00335648148</v>
      </c>
      <c r="T1372" s="17">
        <f t="shared" si="45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s="11">
        <f>ROUND(E1373/D1373*100,0)</f>
        <v>107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P1373" t="s">
        <v>8274</v>
      </c>
      <c r="Q1373" s="13" t="s">
        <v>8322</v>
      </c>
      <c r="R1373" t="s">
        <v>8323</v>
      </c>
      <c r="S1373" s="17">
        <f t="shared" si="44"/>
        <v>42101.758587962962</v>
      </c>
      <c r="T1373" s="17">
        <f t="shared" si="45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s="11">
        <f>ROUND(E1374/D1374*100,0)</f>
        <v>124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P1374" t="s">
        <v>8274</v>
      </c>
      <c r="Q1374" s="13" t="s">
        <v>8322</v>
      </c>
      <c r="R1374" t="s">
        <v>8323</v>
      </c>
      <c r="S1374" s="17">
        <f t="shared" si="44"/>
        <v>41072.739953703705</v>
      </c>
      <c r="T1374" s="17">
        <f t="shared" si="45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s="11">
        <f>ROUND(E1375/D1375*100,0)</f>
        <v>105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P1375" t="s">
        <v>8274</v>
      </c>
      <c r="Q1375" s="13" t="s">
        <v>8322</v>
      </c>
      <c r="R1375" t="s">
        <v>8323</v>
      </c>
      <c r="S1375" s="17">
        <f t="shared" si="44"/>
        <v>42704.95177083333</v>
      </c>
      <c r="T1375" s="17">
        <f t="shared" si="45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s="11">
        <f>ROUND(E1376/D1376*100,0)</f>
        <v>189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P1376" t="s">
        <v>8274</v>
      </c>
      <c r="Q1376" s="13" t="s">
        <v>8322</v>
      </c>
      <c r="R1376" t="s">
        <v>8323</v>
      </c>
      <c r="S1376" s="17">
        <f t="shared" si="44"/>
        <v>42424.161898148144</v>
      </c>
      <c r="T1376" s="17">
        <f t="shared" si="45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s="11">
        <f>ROUND(E1377/D1377*100,0)</f>
        <v>171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P1377" t="s">
        <v>8274</v>
      </c>
      <c r="Q1377" s="13" t="s">
        <v>8322</v>
      </c>
      <c r="R1377" t="s">
        <v>8323</v>
      </c>
      <c r="S1377" s="17">
        <f t="shared" si="44"/>
        <v>42720.066192129627</v>
      </c>
      <c r="T1377" s="17">
        <f t="shared" si="45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s="11">
        <f>ROUND(E1378/D1378*100,0)</f>
        <v>252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P1378" t="s">
        <v>8274</v>
      </c>
      <c r="Q1378" s="13" t="s">
        <v>8322</v>
      </c>
      <c r="R1378" t="s">
        <v>8323</v>
      </c>
      <c r="S1378" s="17">
        <f t="shared" si="44"/>
        <v>42677.669050925921</v>
      </c>
      <c r="T1378" s="17">
        <f t="shared" si="45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s="11">
        <f>ROUND(E1379/D1379*100,0)</f>
        <v>116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P1379" t="s">
        <v>8274</v>
      </c>
      <c r="Q1379" s="13" t="s">
        <v>8322</v>
      </c>
      <c r="R1379" t="s">
        <v>8323</v>
      </c>
      <c r="S1379" s="17">
        <f t="shared" si="44"/>
        <v>42747.219560185185</v>
      </c>
      <c r="T1379" s="17">
        <f t="shared" si="45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s="11">
        <f>ROUND(E1380/D1380*100,0)</f>
        <v>203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P1380" t="s">
        <v>8274</v>
      </c>
      <c r="Q1380" s="13" t="s">
        <v>8322</v>
      </c>
      <c r="R1380" t="s">
        <v>8323</v>
      </c>
      <c r="S1380" s="17">
        <f t="shared" si="44"/>
        <v>42568.759374999994</v>
      </c>
      <c r="T1380" s="17">
        <f t="shared" si="45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s="11">
        <f>ROUND(E1381/D1381*100,0)</f>
        <v>112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P1381" t="s">
        <v>8274</v>
      </c>
      <c r="Q1381" s="13" t="s">
        <v>8322</v>
      </c>
      <c r="R1381" t="s">
        <v>8323</v>
      </c>
      <c r="S1381" s="17">
        <f t="shared" si="44"/>
        <v>42130.491620370376</v>
      </c>
      <c r="T1381" s="17">
        <f t="shared" si="45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s="11">
        <f>ROUND(E1382/D1382*100,0)</f>
        <v>424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P1382" t="s">
        <v>8274</v>
      </c>
      <c r="Q1382" s="13" t="s">
        <v>8322</v>
      </c>
      <c r="R1382" t="s">
        <v>8323</v>
      </c>
      <c r="S1382" s="17">
        <f t="shared" si="44"/>
        <v>42141.762800925921</v>
      </c>
      <c r="T1382" s="17">
        <f t="shared" si="45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s="11">
        <f>ROUND(E1383/D1383*100,0)</f>
        <v>107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P1383" t="s">
        <v>8274</v>
      </c>
      <c r="Q1383" s="13" t="s">
        <v>8322</v>
      </c>
      <c r="R1383" t="s">
        <v>8323</v>
      </c>
      <c r="S1383" s="17">
        <f t="shared" si="44"/>
        <v>42703.214409722219</v>
      </c>
      <c r="T1383" s="17">
        <f t="shared" si="45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s="11">
        <f>ROUND(E1384/D1384*100,0)</f>
        <v>104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P1384" t="s">
        <v>8274</v>
      </c>
      <c r="Q1384" s="13" t="s">
        <v>8322</v>
      </c>
      <c r="R1384" t="s">
        <v>8323</v>
      </c>
      <c r="S1384" s="17">
        <f t="shared" si="44"/>
        <v>41370.800185185188</v>
      </c>
      <c r="T1384" s="17">
        <f t="shared" si="45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s="11">
        <f>ROUND(E1385/D1385*100,0)</f>
        <v>212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P1385" t="s">
        <v>8274</v>
      </c>
      <c r="Q1385" s="13" t="s">
        <v>8322</v>
      </c>
      <c r="R1385" t="s">
        <v>8323</v>
      </c>
      <c r="S1385" s="17">
        <f t="shared" si="44"/>
        <v>42707.074976851851</v>
      </c>
      <c r="T1385" s="17">
        <f t="shared" si="45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s="11">
        <f>ROUND(E1386/D1386*100,0)</f>
        <v>124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P1386" t="s">
        <v>8274</v>
      </c>
      <c r="Q1386" s="13" t="s">
        <v>8322</v>
      </c>
      <c r="R1386" t="s">
        <v>8323</v>
      </c>
      <c r="S1386" s="17">
        <f t="shared" si="44"/>
        <v>42160.735208333332</v>
      </c>
      <c r="T1386" s="17">
        <f t="shared" si="45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s="11">
        <f>ROUND(E1387/D1387*100,0)</f>
        <v>110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P1387" t="s">
        <v>8274</v>
      </c>
      <c r="Q1387" s="13" t="s">
        <v>8322</v>
      </c>
      <c r="R1387" t="s">
        <v>8323</v>
      </c>
      <c r="S1387" s="17">
        <f t="shared" si="44"/>
        <v>42433.688900462963</v>
      </c>
      <c r="T1387" s="17">
        <f t="shared" si="45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s="11">
        <f>ROUND(E1388/D1388*100,0)</f>
        <v>219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P1388" t="s">
        <v>8274</v>
      </c>
      <c r="Q1388" s="13" t="s">
        <v>8322</v>
      </c>
      <c r="R1388" t="s">
        <v>8323</v>
      </c>
      <c r="S1388" s="17">
        <f t="shared" si="44"/>
        <v>42184.646863425922</v>
      </c>
      <c r="T1388" s="17">
        <f t="shared" si="45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s="11">
        <f>ROUND(E1389/D1389*100,0)</f>
        <v>137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P1389" t="s">
        <v>8274</v>
      </c>
      <c r="Q1389" s="13" t="s">
        <v>8322</v>
      </c>
      <c r="R1389" t="s">
        <v>8323</v>
      </c>
      <c r="S1389" s="17">
        <f t="shared" si="44"/>
        <v>42126.92123842593</v>
      </c>
      <c r="T1389" s="17">
        <f t="shared" si="45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s="11">
        <f>ROUND(E1390/D1390*100,0)</f>
        <v>135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P1390" t="s">
        <v>8274</v>
      </c>
      <c r="Q1390" s="13" t="s">
        <v>8322</v>
      </c>
      <c r="R1390" t="s">
        <v>8323</v>
      </c>
      <c r="S1390" s="17">
        <f t="shared" si="44"/>
        <v>42634.614780092597</v>
      </c>
      <c r="T1390" s="17">
        <f t="shared" si="45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s="11">
        <f>ROUND(E1391/D1391*100,0)</f>
        <v>145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P1391" t="s">
        <v>8274</v>
      </c>
      <c r="Q1391" s="13" t="s">
        <v>8322</v>
      </c>
      <c r="R1391" t="s">
        <v>8323</v>
      </c>
      <c r="S1391" s="17">
        <f t="shared" si="44"/>
        <v>42565.480983796297</v>
      </c>
      <c r="T1391" s="17">
        <f t="shared" si="45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s="11">
        <f>ROUND(E1392/D1392*100,0)</f>
        <v>109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P1392" t="s">
        <v>8274</v>
      </c>
      <c r="Q1392" s="13" t="s">
        <v>8322</v>
      </c>
      <c r="R1392" t="s">
        <v>8323</v>
      </c>
      <c r="S1392" s="17">
        <f t="shared" si="44"/>
        <v>42087.803310185183</v>
      </c>
      <c r="T1392" s="17">
        <f t="shared" si="45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s="11">
        <f>ROUND(E1393/D1393*100,0)</f>
        <v>110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P1393" t="s">
        <v>8274</v>
      </c>
      <c r="Q1393" s="13" t="s">
        <v>8322</v>
      </c>
      <c r="R1393" t="s">
        <v>8323</v>
      </c>
      <c r="S1393" s="17">
        <f t="shared" si="44"/>
        <v>42193.650671296295</v>
      </c>
      <c r="T1393" s="17">
        <f t="shared" si="45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s="11">
        <f>ROUND(E1394/D1394*100,0)</f>
        <v>114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P1394" t="s">
        <v>8274</v>
      </c>
      <c r="Q1394" s="13" t="s">
        <v>8322</v>
      </c>
      <c r="R1394" t="s">
        <v>8323</v>
      </c>
      <c r="S1394" s="17">
        <f t="shared" si="44"/>
        <v>42401.154930555553</v>
      </c>
      <c r="T1394" s="17">
        <f t="shared" si="45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s="11">
        <f>ROUND(E1395/D1395*100,0)</f>
        <v>102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P1395" t="s">
        <v>8274</v>
      </c>
      <c r="Q1395" s="13" t="s">
        <v>8322</v>
      </c>
      <c r="R1395" t="s">
        <v>8323</v>
      </c>
      <c r="S1395" s="17">
        <f t="shared" si="44"/>
        <v>42553.681979166664</v>
      </c>
      <c r="T1395" s="17">
        <f t="shared" si="45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s="11">
        <f>ROUND(E1396/D1396*100,0)</f>
        <v>122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P1396" t="s">
        <v>8274</v>
      </c>
      <c r="Q1396" s="13" t="s">
        <v>8322</v>
      </c>
      <c r="R1396" t="s">
        <v>8323</v>
      </c>
      <c r="S1396" s="17">
        <f t="shared" si="44"/>
        <v>42752.144976851851</v>
      </c>
      <c r="T1396" s="17">
        <f t="shared" si="45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s="11">
        <f>ROUND(E1397/D1397*100,0)</f>
        <v>112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P1397" t="s">
        <v>8274</v>
      </c>
      <c r="Q1397" s="13" t="s">
        <v>8322</v>
      </c>
      <c r="R1397" t="s">
        <v>8323</v>
      </c>
      <c r="S1397" s="17">
        <f t="shared" si="44"/>
        <v>42719.90834490741</v>
      </c>
      <c r="T1397" s="17">
        <f t="shared" si="45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s="11">
        <f>ROUND(E1398/D1398*100,0)</f>
        <v>107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P1398" t="s">
        <v>8274</v>
      </c>
      <c r="Q1398" s="13" t="s">
        <v>8322</v>
      </c>
      <c r="R1398" t="s">
        <v>8323</v>
      </c>
      <c r="S1398" s="17">
        <f t="shared" si="44"/>
        <v>42018.99863425926</v>
      </c>
      <c r="T1398" s="17">
        <f t="shared" si="45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s="11">
        <f>ROUND(E1399/D1399*100,0)</f>
        <v>114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P1399" t="s">
        <v>8274</v>
      </c>
      <c r="Q1399" s="13" t="s">
        <v>8322</v>
      </c>
      <c r="R1399" t="s">
        <v>8323</v>
      </c>
      <c r="S1399" s="17">
        <f t="shared" si="44"/>
        <v>42640.917939814812</v>
      </c>
      <c r="T1399" s="17">
        <f t="shared" si="45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s="11">
        <f>ROUND(E1400/D1400*100,0)</f>
        <v>110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P1400" t="s">
        <v>8274</v>
      </c>
      <c r="Q1400" s="13" t="s">
        <v>8322</v>
      </c>
      <c r="R1400" t="s">
        <v>8323</v>
      </c>
      <c r="S1400" s="17">
        <f t="shared" si="44"/>
        <v>42526.874236111107</v>
      </c>
      <c r="T1400" s="17">
        <f t="shared" si="45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s="11">
        <f>ROUND(E1401/D1401*100,0)</f>
        <v>126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P1401" t="s">
        <v>8274</v>
      </c>
      <c r="Q1401" s="13" t="s">
        <v>8322</v>
      </c>
      <c r="R1401" t="s">
        <v>8323</v>
      </c>
      <c r="S1401" s="17">
        <f t="shared" si="44"/>
        <v>41889.004317129627</v>
      </c>
      <c r="T1401" s="17">
        <f t="shared" si="45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s="11">
        <f>ROUND(E1402/D1402*100,0)</f>
        <v>167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P1402" t="s">
        <v>8274</v>
      </c>
      <c r="Q1402" s="13" t="s">
        <v>8322</v>
      </c>
      <c r="R1402" t="s">
        <v>8323</v>
      </c>
      <c r="S1402" s="17">
        <f t="shared" si="44"/>
        <v>42498.341122685189</v>
      </c>
      <c r="T1402" s="17">
        <f t="shared" si="45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s="11">
        <f>ROUND(E1403/D1403*100,0)</f>
        <v>497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P1403" t="s">
        <v>8274</v>
      </c>
      <c r="Q1403" s="13" t="s">
        <v>8322</v>
      </c>
      <c r="R1403" t="s">
        <v>8323</v>
      </c>
      <c r="S1403" s="17">
        <f t="shared" si="44"/>
        <v>41399.99622685185</v>
      </c>
      <c r="T1403" s="17">
        <f t="shared" si="45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s="11">
        <f>ROUND(E1404/D1404*100,0)</f>
        <v>109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P1404" t="s">
        <v>8274</v>
      </c>
      <c r="Q1404" s="13" t="s">
        <v>8322</v>
      </c>
      <c r="R1404" t="s">
        <v>8323</v>
      </c>
      <c r="S1404" s="17">
        <f t="shared" si="44"/>
        <v>42065.053368055553</v>
      </c>
      <c r="T1404" s="17">
        <f t="shared" si="45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s="11">
        <f>ROUND(E1405/D1405*100,0)</f>
        <v>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P1405" t="s">
        <v>8274</v>
      </c>
      <c r="Q1405" s="13" t="s">
        <v>8322</v>
      </c>
      <c r="R1405" t="s">
        <v>8323</v>
      </c>
      <c r="S1405" s="17">
        <f t="shared" si="44"/>
        <v>41451.062905092593</v>
      </c>
      <c r="T1405" s="17">
        <f t="shared" si="45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s="11">
        <f>ROUND(E1406/D1406*100,0)</f>
        <v>2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P1406" t="s">
        <v>8285</v>
      </c>
      <c r="Q1406" s="13" t="s">
        <v>8319</v>
      </c>
      <c r="R1406" t="s">
        <v>8338</v>
      </c>
      <c r="S1406" s="17">
        <f t="shared" si="44"/>
        <v>42032.510243055556</v>
      </c>
      <c r="T1406" s="17">
        <f t="shared" si="45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s="11">
        <f>ROUND(E1407/D1407*100,0)</f>
        <v>0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P1407" t="s">
        <v>8285</v>
      </c>
      <c r="Q1407" s="13" t="s">
        <v>8319</v>
      </c>
      <c r="R1407" t="s">
        <v>8338</v>
      </c>
      <c r="S1407" s="17">
        <f t="shared" si="44"/>
        <v>41941.680567129632</v>
      </c>
      <c r="T1407" s="17">
        <f t="shared" si="45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s="11">
        <f>ROUND(E1408/D1408*100,0)</f>
        <v>0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P1408" t="s">
        <v>8285</v>
      </c>
      <c r="Q1408" s="13" t="s">
        <v>8319</v>
      </c>
      <c r="R1408" t="s">
        <v>8338</v>
      </c>
      <c r="S1408" s="17">
        <f t="shared" si="44"/>
        <v>42297.432951388888</v>
      </c>
      <c r="T1408" s="17">
        <f t="shared" si="45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s="11">
        <f>ROUND(E1409/D1409*100,0)</f>
        <v>1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P1409" t="s">
        <v>8285</v>
      </c>
      <c r="Q1409" s="13" t="s">
        <v>8319</v>
      </c>
      <c r="R1409" t="s">
        <v>8338</v>
      </c>
      <c r="S1409" s="17">
        <f t="shared" si="44"/>
        <v>41838.536782407406</v>
      </c>
      <c r="T1409" s="17">
        <f t="shared" si="45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s="11">
        <f>ROUND(E1410/D1410*100,0)</f>
        <v>7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P1410" t="s">
        <v>8285</v>
      </c>
      <c r="Q1410" s="13" t="s">
        <v>8319</v>
      </c>
      <c r="R1410" t="s">
        <v>8338</v>
      </c>
      <c r="S1410" s="17">
        <f t="shared" si="44"/>
        <v>42291.872175925921</v>
      </c>
      <c r="T1410" s="17">
        <f t="shared" si="45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s="11">
        <f>ROUND(E1411/D1411*100,0)</f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P1411" t="s">
        <v>8285</v>
      </c>
      <c r="Q1411" s="13" t="s">
        <v>8319</v>
      </c>
      <c r="R1411" t="s">
        <v>8338</v>
      </c>
      <c r="S1411" s="17">
        <f t="shared" ref="S1411:S1474" si="46">(((K1411/60)/60)/24)+DATE(1970,1,1)</f>
        <v>41945.133506944447</v>
      </c>
      <c r="T1411" s="17">
        <f t="shared" ref="T1411:T1474" si="47">(((J1411/60)/60)/24)+DATE(1970,1,1)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s="11">
        <f>ROUND(E1412/D1412*100,0)</f>
        <v>0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P1412" t="s">
        <v>8285</v>
      </c>
      <c r="Q1412" s="13" t="s">
        <v>8319</v>
      </c>
      <c r="R1412" t="s">
        <v>8338</v>
      </c>
      <c r="S1412" s="17">
        <f t="shared" si="46"/>
        <v>42479.318518518514</v>
      </c>
      <c r="T1412" s="17">
        <f t="shared" si="47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s="11">
        <f>ROUND(E1413/D1413*100,0)</f>
        <v>0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P1413" t="s">
        <v>8285</v>
      </c>
      <c r="Q1413" s="13" t="s">
        <v>8319</v>
      </c>
      <c r="R1413" t="s">
        <v>8338</v>
      </c>
      <c r="S1413" s="17">
        <f t="shared" si="46"/>
        <v>42013.059027777781</v>
      </c>
      <c r="T1413" s="17">
        <f t="shared" si="47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s="11">
        <f>ROUND(E1414/D1414*100,0)</f>
        <v>5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P1414" t="s">
        <v>8285</v>
      </c>
      <c r="Q1414" s="13" t="s">
        <v>8319</v>
      </c>
      <c r="R1414" t="s">
        <v>8338</v>
      </c>
      <c r="S1414" s="17">
        <f t="shared" si="46"/>
        <v>41947.063645833332</v>
      </c>
      <c r="T1414" s="17">
        <f t="shared" si="47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s="11">
        <f>ROUND(E1415/D1415*100,0)</f>
        <v>5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P1415" t="s">
        <v>8285</v>
      </c>
      <c r="Q1415" s="13" t="s">
        <v>8319</v>
      </c>
      <c r="R1415" t="s">
        <v>8338</v>
      </c>
      <c r="S1415" s="17">
        <f t="shared" si="46"/>
        <v>42360.437152777777</v>
      </c>
      <c r="T1415" s="17">
        <f t="shared" si="47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s="11">
        <f>ROUND(E1416/D1416*100,0)</f>
        <v>0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P1416" t="s">
        <v>8285</v>
      </c>
      <c r="Q1416" s="13" t="s">
        <v>8319</v>
      </c>
      <c r="R1416" t="s">
        <v>8338</v>
      </c>
      <c r="S1416" s="17">
        <f t="shared" si="46"/>
        <v>42708.25309027778</v>
      </c>
      <c r="T1416" s="17">
        <f t="shared" si="47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s="11">
        <f>ROUND(E1417/D1417*100,0)</f>
        <v>18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P1417" t="s">
        <v>8285</v>
      </c>
      <c r="Q1417" s="13" t="s">
        <v>8319</v>
      </c>
      <c r="R1417" t="s">
        <v>8338</v>
      </c>
      <c r="S1417" s="17">
        <f t="shared" si="46"/>
        <v>42192.675821759258</v>
      </c>
      <c r="T1417" s="17">
        <f t="shared" si="47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s="11">
        <f>ROUND(E1418/D1418*100,0)</f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P1418" t="s">
        <v>8285</v>
      </c>
      <c r="Q1418" s="13" t="s">
        <v>8319</v>
      </c>
      <c r="R1418" t="s">
        <v>8338</v>
      </c>
      <c r="S1418" s="17">
        <f t="shared" si="46"/>
        <v>42299.926145833335</v>
      </c>
      <c r="T1418" s="17">
        <f t="shared" si="47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s="11">
        <f>ROUND(E1419/D1419*100,0)</f>
        <v>1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P1419" t="s">
        <v>8285</v>
      </c>
      <c r="Q1419" s="13" t="s">
        <v>8319</v>
      </c>
      <c r="R1419" t="s">
        <v>8338</v>
      </c>
      <c r="S1419" s="17">
        <f t="shared" si="46"/>
        <v>42232.15016203704</v>
      </c>
      <c r="T1419" s="17">
        <f t="shared" si="47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s="11">
        <f>ROUND(E1420/D1420*100,0)</f>
        <v>0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P1420" t="s">
        <v>8285</v>
      </c>
      <c r="Q1420" s="13" t="s">
        <v>8319</v>
      </c>
      <c r="R1420" t="s">
        <v>8338</v>
      </c>
      <c r="S1420" s="17">
        <f t="shared" si="46"/>
        <v>42395.456412037034</v>
      </c>
      <c r="T1420" s="17">
        <f t="shared" si="47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s="11">
        <f>ROUND(E1421/D1421*100,0)</f>
        <v>7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P1421" t="s">
        <v>8285</v>
      </c>
      <c r="Q1421" s="13" t="s">
        <v>8319</v>
      </c>
      <c r="R1421" t="s">
        <v>8338</v>
      </c>
      <c r="S1421" s="17">
        <f t="shared" si="46"/>
        <v>42622.456238425926</v>
      </c>
      <c r="T1421" s="17">
        <f t="shared" si="47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s="11">
        <f>ROUND(E1422/D1422*100,0)</f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P1422" t="s">
        <v>8285</v>
      </c>
      <c r="Q1422" s="13" t="s">
        <v>8319</v>
      </c>
      <c r="R1422" t="s">
        <v>8338</v>
      </c>
      <c r="S1422" s="17">
        <f t="shared" si="46"/>
        <v>42524.667662037042</v>
      </c>
      <c r="T1422" s="17">
        <f t="shared" si="47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s="11">
        <f>ROUND(E1423/D1423*100,0)</f>
        <v>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P1423" t="s">
        <v>8285</v>
      </c>
      <c r="Q1423" s="13" t="s">
        <v>8319</v>
      </c>
      <c r="R1423" t="s">
        <v>8338</v>
      </c>
      <c r="S1423" s="17">
        <f t="shared" si="46"/>
        <v>42013.915613425925</v>
      </c>
      <c r="T1423" s="17">
        <f t="shared" si="47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s="11">
        <f>ROUND(E1424/D1424*100,0)</f>
        <v>0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P1424" t="s">
        <v>8285</v>
      </c>
      <c r="Q1424" s="13" t="s">
        <v>8319</v>
      </c>
      <c r="R1424" t="s">
        <v>8338</v>
      </c>
      <c r="S1424" s="17">
        <f t="shared" si="46"/>
        <v>42604.239629629628</v>
      </c>
      <c r="T1424" s="17">
        <f t="shared" si="47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s="11">
        <f>ROUND(E1425/D1425*100,0)</f>
        <v>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P1425" t="s">
        <v>8285</v>
      </c>
      <c r="Q1425" s="13" t="s">
        <v>8319</v>
      </c>
      <c r="R1425" t="s">
        <v>8338</v>
      </c>
      <c r="S1425" s="17">
        <f t="shared" si="46"/>
        <v>42340.360312500001</v>
      </c>
      <c r="T1425" s="17">
        <f t="shared" si="47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s="11">
        <f>ROUND(E1426/D1426*100,0)</f>
        <v>20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P1426" t="s">
        <v>8285</v>
      </c>
      <c r="Q1426" s="13" t="s">
        <v>8319</v>
      </c>
      <c r="R1426" t="s">
        <v>8338</v>
      </c>
      <c r="S1426" s="17">
        <f t="shared" si="46"/>
        <v>42676.717615740738</v>
      </c>
      <c r="T1426" s="17">
        <f t="shared" si="47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s="11">
        <f>ROUND(E1427/D1427*100,0)</f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P1427" t="s">
        <v>8285</v>
      </c>
      <c r="Q1427" s="13" t="s">
        <v>8319</v>
      </c>
      <c r="R1427" t="s">
        <v>8338</v>
      </c>
      <c r="S1427" s="17">
        <f t="shared" si="46"/>
        <v>42093.131469907406</v>
      </c>
      <c r="T1427" s="17">
        <f t="shared" si="47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s="11">
        <f>ROUND(E1428/D1428*100,0)</f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P1428" t="s">
        <v>8285</v>
      </c>
      <c r="Q1428" s="13" t="s">
        <v>8319</v>
      </c>
      <c r="R1428" t="s">
        <v>8338</v>
      </c>
      <c r="S1428" s="17">
        <f t="shared" si="46"/>
        <v>42180.390277777777</v>
      </c>
      <c r="T1428" s="17">
        <f t="shared" si="47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s="11">
        <f>ROUND(E1429/D1429*100,0)</f>
        <v>8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P1429" t="s">
        <v>8285</v>
      </c>
      <c r="Q1429" s="13" t="s">
        <v>8319</v>
      </c>
      <c r="R1429" t="s">
        <v>8338</v>
      </c>
      <c r="S1429" s="17">
        <f t="shared" si="46"/>
        <v>42601.851678240739</v>
      </c>
      <c r="T1429" s="17">
        <f t="shared" si="47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s="11">
        <f>ROUND(E1430/D1430*100,0)</f>
        <v>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P1430" t="s">
        <v>8285</v>
      </c>
      <c r="Q1430" s="13" t="s">
        <v>8319</v>
      </c>
      <c r="R1430" t="s">
        <v>8338</v>
      </c>
      <c r="S1430" s="17">
        <f t="shared" si="46"/>
        <v>42432.379826388889</v>
      </c>
      <c r="T1430" s="17">
        <f t="shared" si="47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s="11">
        <f>ROUND(E1431/D1431*100,0)</f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P1431" t="s">
        <v>8285</v>
      </c>
      <c r="Q1431" s="13" t="s">
        <v>8319</v>
      </c>
      <c r="R1431" t="s">
        <v>8338</v>
      </c>
      <c r="S1431" s="17">
        <f t="shared" si="46"/>
        <v>42074.060671296291</v>
      </c>
      <c r="T1431" s="17">
        <f t="shared" si="47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s="11">
        <f>ROUND(E1432/D1432*100,0)</f>
        <v>8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P1432" t="s">
        <v>8285</v>
      </c>
      <c r="Q1432" s="13" t="s">
        <v>8319</v>
      </c>
      <c r="R1432" t="s">
        <v>8338</v>
      </c>
      <c r="S1432" s="17">
        <f t="shared" si="46"/>
        <v>41961.813518518517</v>
      </c>
      <c r="T1432" s="17">
        <f t="shared" si="47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s="11">
        <f>ROUND(E1433/D1433*100,0)</f>
        <v>32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P1433" t="s">
        <v>8285</v>
      </c>
      <c r="Q1433" s="13" t="s">
        <v>8319</v>
      </c>
      <c r="R1433" t="s">
        <v>8338</v>
      </c>
      <c r="S1433" s="17">
        <f t="shared" si="46"/>
        <v>42304.210833333331</v>
      </c>
      <c r="T1433" s="17">
        <f t="shared" si="47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s="11">
        <f>ROUND(E1434/D1434*100,0)</f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P1434" t="s">
        <v>8285</v>
      </c>
      <c r="Q1434" s="13" t="s">
        <v>8319</v>
      </c>
      <c r="R1434" t="s">
        <v>8338</v>
      </c>
      <c r="S1434" s="17">
        <f t="shared" si="46"/>
        <v>42175.780416666668</v>
      </c>
      <c r="T1434" s="17">
        <f t="shared" si="47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s="11">
        <f>ROUND(E1435/D1435*100,0)</f>
        <v>7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P1435" t="s">
        <v>8285</v>
      </c>
      <c r="Q1435" s="13" t="s">
        <v>8319</v>
      </c>
      <c r="R1435" t="s">
        <v>8338</v>
      </c>
      <c r="S1435" s="17">
        <f t="shared" si="46"/>
        <v>42673.625868055555</v>
      </c>
      <c r="T1435" s="17">
        <f t="shared" si="47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s="11">
        <f>ROUND(E1436/D1436*100,0)</f>
        <v>10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P1436" t="s">
        <v>8285</v>
      </c>
      <c r="Q1436" s="13" t="s">
        <v>8319</v>
      </c>
      <c r="R1436" t="s">
        <v>8338</v>
      </c>
      <c r="S1436" s="17">
        <f t="shared" si="46"/>
        <v>42142.767106481479</v>
      </c>
      <c r="T1436" s="17">
        <f t="shared" si="47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s="11">
        <f>ROUND(E1437/D1437*100,0)</f>
        <v>0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P1437" t="s">
        <v>8285</v>
      </c>
      <c r="Q1437" s="13" t="s">
        <v>8319</v>
      </c>
      <c r="R1437" t="s">
        <v>8338</v>
      </c>
      <c r="S1437" s="17">
        <f t="shared" si="46"/>
        <v>42258.780324074076</v>
      </c>
      <c r="T1437" s="17">
        <f t="shared" si="47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s="11">
        <f>ROUND(E1438/D1438*100,0)</f>
        <v>1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P1438" t="s">
        <v>8285</v>
      </c>
      <c r="Q1438" s="13" t="s">
        <v>8319</v>
      </c>
      <c r="R1438" t="s">
        <v>8338</v>
      </c>
      <c r="S1438" s="17">
        <f t="shared" si="46"/>
        <v>42391.35019675926</v>
      </c>
      <c r="T1438" s="17">
        <f t="shared" si="47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s="11">
        <f>ROUND(E1439/D1439*100,0)</f>
        <v>27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P1439" t="s">
        <v>8285</v>
      </c>
      <c r="Q1439" s="13" t="s">
        <v>8319</v>
      </c>
      <c r="R1439" t="s">
        <v>8338</v>
      </c>
      <c r="S1439" s="17">
        <f t="shared" si="46"/>
        <v>41796.531701388885</v>
      </c>
      <c r="T1439" s="17">
        <f t="shared" si="47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s="11">
        <f>ROUND(E1440/D1440*100,0)</f>
        <v>3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P1440" t="s">
        <v>8285</v>
      </c>
      <c r="Q1440" s="13" t="s">
        <v>8319</v>
      </c>
      <c r="R1440" t="s">
        <v>8338</v>
      </c>
      <c r="S1440" s="17">
        <f t="shared" si="46"/>
        <v>42457.871516203704</v>
      </c>
      <c r="T1440" s="17">
        <f t="shared" si="47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s="11">
        <f>ROUND(E1441/D1441*100,0)</f>
        <v>7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P1441" t="s">
        <v>8285</v>
      </c>
      <c r="Q1441" s="13" t="s">
        <v>8319</v>
      </c>
      <c r="R1441" t="s">
        <v>8338</v>
      </c>
      <c r="S1441" s="17">
        <f t="shared" si="46"/>
        <v>42040.829872685179</v>
      </c>
      <c r="T1441" s="17">
        <f t="shared" si="47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s="11">
        <f>ROUND(E1442/D1442*100,0)</f>
        <v>0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P1442" t="s">
        <v>8285</v>
      </c>
      <c r="Q1442" s="13" t="s">
        <v>8319</v>
      </c>
      <c r="R1442" t="s">
        <v>8338</v>
      </c>
      <c r="S1442" s="17">
        <f t="shared" si="46"/>
        <v>42486.748414351852</v>
      </c>
      <c r="T1442" s="17">
        <f t="shared" si="47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s="11">
        <f>ROUND(E1443/D1443*100,0)</f>
        <v>1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P1443" t="s">
        <v>8285</v>
      </c>
      <c r="Q1443" s="13" t="s">
        <v>8319</v>
      </c>
      <c r="R1443" t="s">
        <v>8338</v>
      </c>
      <c r="S1443" s="17">
        <f t="shared" si="46"/>
        <v>42198.765844907408</v>
      </c>
      <c r="T1443" s="17">
        <f t="shared" si="47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s="11">
        <f>ROUND(E1444/D1444*100,0)</f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P1444" t="s">
        <v>8285</v>
      </c>
      <c r="Q1444" s="13" t="s">
        <v>8319</v>
      </c>
      <c r="R1444" t="s">
        <v>8338</v>
      </c>
      <c r="S1444" s="17">
        <f t="shared" si="46"/>
        <v>42485.64534722222</v>
      </c>
      <c r="T1444" s="17">
        <f t="shared" si="47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s="11">
        <f>ROUND(E1445/D1445*100,0)</f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P1445" t="s">
        <v>8285</v>
      </c>
      <c r="Q1445" s="13" t="s">
        <v>8319</v>
      </c>
      <c r="R1445" t="s">
        <v>8338</v>
      </c>
      <c r="S1445" s="17">
        <f t="shared" si="46"/>
        <v>42707.926030092596</v>
      </c>
      <c r="T1445" s="17">
        <f t="shared" si="47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s="11">
        <f>ROUND(E1446/D1446*100,0)</f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P1446" t="s">
        <v>8285</v>
      </c>
      <c r="Q1446" s="13" t="s">
        <v>8319</v>
      </c>
      <c r="R1446" t="s">
        <v>8338</v>
      </c>
      <c r="S1446" s="17">
        <f t="shared" si="46"/>
        <v>42199.873402777783</v>
      </c>
      <c r="T1446" s="17">
        <f t="shared" si="47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s="11">
        <f>ROUND(E1447/D1447*100,0)</f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P1447" t="s">
        <v>8285</v>
      </c>
      <c r="Q1447" s="13" t="s">
        <v>8319</v>
      </c>
      <c r="R1447" t="s">
        <v>8338</v>
      </c>
      <c r="S1447" s="17">
        <f t="shared" si="46"/>
        <v>42139.542303240742</v>
      </c>
      <c r="T1447" s="17">
        <f t="shared" si="47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s="11">
        <f>ROUND(E1448/D1448*100,0)</f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P1448" t="s">
        <v>8285</v>
      </c>
      <c r="Q1448" s="13" t="s">
        <v>8319</v>
      </c>
      <c r="R1448" t="s">
        <v>8338</v>
      </c>
      <c r="S1448" s="17">
        <f t="shared" si="46"/>
        <v>42461.447662037041</v>
      </c>
      <c r="T1448" s="17">
        <f t="shared" si="47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s="11">
        <f>ROUND(E1449/D1449*100,0)</f>
        <v>0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P1449" t="s">
        <v>8285</v>
      </c>
      <c r="Q1449" s="13" t="s">
        <v>8319</v>
      </c>
      <c r="R1449" t="s">
        <v>8338</v>
      </c>
      <c r="S1449" s="17">
        <f t="shared" si="46"/>
        <v>42529.730717592596</v>
      </c>
      <c r="T1449" s="17">
        <f t="shared" si="47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s="11">
        <f>ROUND(E1450/D1450*100,0)</f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P1450" t="s">
        <v>8285</v>
      </c>
      <c r="Q1450" s="13" t="s">
        <v>8319</v>
      </c>
      <c r="R1450" t="s">
        <v>8338</v>
      </c>
      <c r="S1450" s="17">
        <f t="shared" si="46"/>
        <v>42115.936550925922</v>
      </c>
      <c r="T1450" s="17">
        <f t="shared" si="47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s="11">
        <f>ROUND(E1451/D1451*100,0)</f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P1451" t="s">
        <v>8285</v>
      </c>
      <c r="Q1451" s="13" t="s">
        <v>8319</v>
      </c>
      <c r="R1451" t="s">
        <v>8338</v>
      </c>
      <c r="S1451" s="17">
        <f t="shared" si="46"/>
        <v>42086.811400462961</v>
      </c>
      <c r="T1451" s="17">
        <f t="shared" si="47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s="11">
        <f>ROUND(E1452/D1452*100,0)</f>
        <v>0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P1452" t="s">
        <v>8285</v>
      </c>
      <c r="Q1452" s="13" t="s">
        <v>8319</v>
      </c>
      <c r="R1452" t="s">
        <v>8338</v>
      </c>
      <c r="S1452" s="17">
        <f t="shared" si="46"/>
        <v>42390.171261574069</v>
      </c>
      <c r="T1452" s="17">
        <f t="shared" si="47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s="11">
        <f>ROUND(E1453/D1453*100,0)</f>
        <v>0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P1453" t="s">
        <v>8285</v>
      </c>
      <c r="Q1453" s="13" t="s">
        <v>8319</v>
      </c>
      <c r="R1453" t="s">
        <v>8338</v>
      </c>
      <c r="S1453" s="17">
        <f t="shared" si="46"/>
        <v>41931.959016203706</v>
      </c>
      <c r="T1453" s="17">
        <f t="shared" si="47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s="11">
        <f>ROUND(E1454/D1454*100,0)</f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P1454" t="s">
        <v>8285</v>
      </c>
      <c r="Q1454" s="13" t="s">
        <v>8319</v>
      </c>
      <c r="R1454" t="s">
        <v>8338</v>
      </c>
      <c r="S1454" s="17">
        <f t="shared" si="46"/>
        <v>41818.703275462962</v>
      </c>
      <c r="T1454" s="17">
        <f t="shared" si="47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s="11">
        <f>ROUND(E1455/D1455*100,0)</f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P1455" t="s">
        <v>8285</v>
      </c>
      <c r="Q1455" s="13" t="s">
        <v>8319</v>
      </c>
      <c r="R1455" t="s">
        <v>8338</v>
      </c>
      <c r="S1455" s="17">
        <f t="shared" si="46"/>
        <v>42795.696145833332</v>
      </c>
      <c r="T1455" s="17">
        <f t="shared" si="47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s="11">
        <f>ROUND(E1456/D1456*100,0)</f>
        <v>1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P1456" t="s">
        <v>8285</v>
      </c>
      <c r="Q1456" s="13" t="s">
        <v>8319</v>
      </c>
      <c r="R1456" t="s">
        <v>8338</v>
      </c>
      <c r="S1456" s="17">
        <f t="shared" si="46"/>
        <v>42463.866666666669</v>
      </c>
      <c r="T1456" s="17">
        <f t="shared" si="47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s="11">
        <f>ROUND(E1457/D1457*100,0)</f>
        <v>11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P1457" t="s">
        <v>8285</v>
      </c>
      <c r="Q1457" s="13" t="s">
        <v>8319</v>
      </c>
      <c r="R1457" t="s">
        <v>8338</v>
      </c>
      <c r="S1457" s="17">
        <f t="shared" si="46"/>
        <v>41832.672685185185</v>
      </c>
      <c r="T1457" s="17">
        <f t="shared" si="47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s="11">
        <f>ROUND(E1458/D1458*100,0)</f>
        <v>3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P1458" t="s">
        <v>8285</v>
      </c>
      <c r="Q1458" s="13" t="s">
        <v>8319</v>
      </c>
      <c r="R1458" t="s">
        <v>8338</v>
      </c>
      <c r="S1458" s="17">
        <f t="shared" si="46"/>
        <v>42708.668576388889</v>
      </c>
      <c r="T1458" s="17">
        <f t="shared" si="47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s="11">
        <f>ROUND(E1459/D1459*100,0)</f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P1459" t="s">
        <v>8285</v>
      </c>
      <c r="Q1459" s="13" t="s">
        <v>8319</v>
      </c>
      <c r="R1459" t="s">
        <v>8338</v>
      </c>
      <c r="S1459" s="17">
        <f t="shared" si="46"/>
        <v>42289.89634259259</v>
      </c>
      <c r="T1459" s="17">
        <f t="shared" si="47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s="11">
        <f>ROUND(E1460/D1460*100,0)</f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P1460" t="s">
        <v>8285</v>
      </c>
      <c r="Q1460" s="13" t="s">
        <v>8319</v>
      </c>
      <c r="R1460" t="s">
        <v>8338</v>
      </c>
      <c r="S1460" s="17">
        <f t="shared" si="46"/>
        <v>41831.705555555556</v>
      </c>
      <c r="T1460" s="17">
        <f t="shared" si="47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s="11">
        <f>ROUND(E1461/D1461*100,0)</f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P1461" t="s">
        <v>8285</v>
      </c>
      <c r="Q1461" s="13" t="s">
        <v>8319</v>
      </c>
      <c r="R1461" t="s">
        <v>8338</v>
      </c>
      <c r="S1461" s="17">
        <f t="shared" si="46"/>
        <v>42312.204814814817</v>
      </c>
      <c r="T1461" s="17">
        <f t="shared" si="47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s="11">
        <f>ROUND(E1462/D1462*100,0)</f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P1462" t="s">
        <v>8285</v>
      </c>
      <c r="Q1462" s="13" t="s">
        <v>8319</v>
      </c>
      <c r="R1462" t="s">
        <v>8338</v>
      </c>
      <c r="S1462" s="17">
        <f t="shared" si="46"/>
        <v>41915.896967592591</v>
      </c>
      <c r="T1462" s="17">
        <f t="shared" si="47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s="11">
        <f>ROUND(E1463/D1463*100,0)</f>
        <v>101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P1463" t="s">
        <v>8286</v>
      </c>
      <c r="Q1463" s="13" t="s">
        <v>8319</v>
      </c>
      <c r="R1463" t="s">
        <v>8339</v>
      </c>
      <c r="S1463" s="17">
        <f t="shared" si="46"/>
        <v>41899.645300925928</v>
      </c>
      <c r="T1463" s="17">
        <f t="shared" si="47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s="11">
        <f>ROUND(E1464/D1464*100,0)</f>
        <v>109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P1464" t="s">
        <v>8286</v>
      </c>
      <c r="Q1464" s="13" t="s">
        <v>8319</v>
      </c>
      <c r="R1464" t="s">
        <v>8339</v>
      </c>
      <c r="S1464" s="17">
        <f t="shared" si="46"/>
        <v>41344.662858796299</v>
      </c>
      <c r="T1464" s="17">
        <f t="shared" si="47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s="11">
        <f>ROUND(E1465/D1465*100,0)</f>
        <v>148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P1465" t="s">
        <v>8286</v>
      </c>
      <c r="Q1465" s="13" t="s">
        <v>8319</v>
      </c>
      <c r="R1465" t="s">
        <v>8339</v>
      </c>
      <c r="S1465" s="17">
        <f t="shared" si="46"/>
        <v>41326.911319444444</v>
      </c>
      <c r="T1465" s="17">
        <f t="shared" si="47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s="11">
        <f>ROUND(E1466/D1466*100,0)</f>
        <v>163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P1466" t="s">
        <v>8286</v>
      </c>
      <c r="Q1466" s="13" t="s">
        <v>8319</v>
      </c>
      <c r="R1466" t="s">
        <v>8339</v>
      </c>
      <c r="S1466" s="17">
        <f t="shared" si="46"/>
        <v>41291.661550925928</v>
      </c>
      <c r="T1466" s="17">
        <f t="shared" si="47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s="11">
        <f>ROUND(E1467/D1467*100,0)</f>
        <v>456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P1467" t="s">
        <v>8286</v>
      </c>
      <c r="Q1467" s="13" t="s">
        <v>8319</v>
      </c>
      <c r="R1467" t="s">
        <v>8339</v>
      </c>
      <c r="S1467" s="17">
        <f t="shared" si="46"/>
        <v>40959.734398148146</v>
      </c>
      <c r="T1467" s="17">
        <f t="shared" si="47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s="11">
        <f>ROUND(E1468/D1468*100,0)</f>
        <v>108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P1468" t="s">
        <v>8286</v>
      </c>
      <c r="Q1468" s="13" t="s">
        <v>8319</v>
      </c>
      <c r="R1468" t="s">
        <v>8339</v>
      </c>
      <c r="S1468" s="17">
        <f t="shared" si="46"/>
        <v>42340.172060185185</v>
      </c>
      <c r="T1468" s="17">
        <f t="shared" si="47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s="11">
        <f>ROUND(E1469/D1469*100,0)</f>
        <v>115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P1469" t="s">
        <v>8286</v>
      </c>
      <c r="Q1469" s="13" t="s">
        <v>8319</v>
      </c>
      <c r="R1469" t="s">
        <v>8339</v>
      </c>
      <c r="S1469" s="17">
        <f t="shared" si="46"/>
        <v>40933.80190972222</v>
      </c>
      <c r="T1469" s="17">
        <f t="shared" si="47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s="11">
        <f>ROUND(E1470/D1470*100,0)</f>
        <v>102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P1470" t="s">
        <v>8286</v>
      </c>
      <c r="Q1470" s="13" t="s">
        <v>8319</v>
      </c>
      <c r="R1470" t="s">
        <v>8339</v>
      </c>
      <c r="S1470" s="17">
        <f t="shared" si="46"/>
        <v>40646.014456018522</v>
      </c>
      <c r="T1470" s="17">
        <f t="shared" si="47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s="11">
        <f>ROUND(E1471/D1471*100,0)</f>
        <v>108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P1471" t="s">
        <v>8286</v>
      </c>
      <c r="Q1471" s="13" t="s">
        <v>8319</v>
      </c>
      <c r="R1471" t="s">
        <v>8339</v>
      </c>
      <c r="S1471" s="17">
        <f t="shared" si="46"/>
        <v>41290.598483796297</v>
      </c>
      <c r="T1471" s="17">
        <f t="shared" si="47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s="11">
        <f>ROUND(E1472/D1472*100,0)</f>
        <v>125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P1472" t="s">
        <v>8286</v>
      </c>
      <c r="Q1472" s="13" t="s">
        <v>8319</v>
      </c>
      <c r="R1472" t="s">
        <v>8339</v>
      </c>
      <c r="S1472" s="17">
        <f t="shared" si="46"/>
        <v>41250.827118055553</v>
      </c>
      <c r="T1472" s="17">
        <f t="shared" si="47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s="11">
        <f>ROUND(E1473/D1473*100,0)</f>
        <v>104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P1473" t="s">
        <v>8286</v>
      </c>
      <c r="Q1473" s="13" t="s">
        <v>8319</v>
      </c>
      <c r="R1473" t="s">
        <v>8339</v>
      </c>
      <c r="S1473" s="17">
        <f t="shared" si="46"/>
        <v>42073.957569444443</v>
      </c>
      <c r="T1473" s="17">
        <f t="shared" si="47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s="11">
        <f>ROUND(E1474/D1474*100,0)</f>
        <v>139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P1474" t="s">
        <v>8286</v>
      </c>
      <c r="Q1474" s="13" t="s">
        <v>8319</v>
      </c>
      <c r="R1474" t="s">
        <v>8339</v>
      </c>
      <c r="S1474" s="17">
        <f t="shared" si="46"/>
        <v>41533.542858796296</v>
      </c>
      <c r="T1474" s="17">
        <f t="shared" si="47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s="11">
        <f>ROUND(E1475/D1475*100,0)</f>
        <v>121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P1475" t="s">
        <v>8286</v>
      </c>
      <c r="Q1475" s="13" t="s">
        <v>8319</v>
      </c>
      <c r="R1475" t="s">
        <v>8339</v>
      </c>
      <c r="S1475" s="17">
        <f t="shared" ref="S1475:S1538" si="48">(((K1475/60)/60)/24)+DATE(1970,1,1)</f>
        <v>40939.979618055557</v>
      </c>
      <c r="T1475" s="17">
        <f t="shared" ref="T1475:T1538" si="49">(((J1475/60)/60)/24)+DATE(1970,1,1)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s="11">
        <f>ROUND(E1476/D1476*100,0)</f>
        <v>112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P1476" t="s">
        <v>8286</v>
      </c>
      <c r="Q1476" s="13" t="s">
        <v>8319</v>
      </c>
      <c r="R1476" t="s">
        <v>8339</v>
      </c>
      <c r="S1476" s="17">
        <f t="shared" si="48"/>
        <v>41500.727916666663</v>
      </c>
      <c r="T1476" s="17">
        <f t="shared" si="49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s="11">
        <f>ROUND(E1477/D1477*100,0)</f>
        <v>189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P1477" t="s">
        <v>8286</v>
      </c>
      <c r="Q1477" s="13" t="s">
        <v>8319</v>
      </c>
      <c r="R1477" t="s">
        <v>8339</v>
      </c>
      <c r="S1477" s="17">
        <f t="shared" si="48"/>
        <v>41960.722951388889</v>
      </c>
      <c r="T1477" s="17">
        <f t="shared" si="49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s="11">
        <f>ROUND(E1478/D1478*100,0)</f>
        <v>662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P1478" t="s">
        <v>8286</v>
      </c>
      <c r="Q1478" s="13" t="s">
        <v>8319</v>
      </c>
      <c r="R1478" t="s">
        <v>8339</v>
      </c>
      <c r="S1478" s="17">
        <f t="shared" si="48"/>
        <v>40766.041921296295</v>
      </c>
      <c r="T1478" s="17">
        <f t="shared" si="49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s="11">
        <f>ROUND(E1479/D1479*100,0)</f>
        <v>111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P1479" t="s">
        <v>8286</v>
      </c>
      <c r="Q1479" s="13" t="s">
        <v>8319</v>
      </c>
      <c r="R1479" t="s">
        <v>8339</v>
      </c>
      <c r="S1479" s="17">
        <f t="shared" si="48"/>
        <v>40840.615787037037</v>
      </c>
      <c r="T1479" s="17">
        <f t="shared" si="49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s="11">
        <f>ROUND(E1480/D1480*100,0)</f>
        <v>1182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P1480" t="s">
        <v>8286</v>
      </c>
      <c r="Q1480" s="13" t="s">
        <v>8319</v>
      </c>
      <c r="R1480" t="s">
        <v>8339</v>
      </c>
      <c r="S1480" s="17">
        <f t="shared" si="48"/>
        <v>41394.871678240743</v>
      </c>
      <c r="T1480" s="17">
        <f t="shared" si="49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s="11">
        <f>ROUND(E1481/D1481*100,0)</f>
        <v>137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P1481" t="s">
        <v>8286</v>
      </c>
      <c r="Q1481" s="13" t="s">
        <v>8319</v>
      </c>
      <c r="R1481" t="s">
        <v>8339</v>
      </c>
      <c r="S1481" s="17">
        <f t="shared" si="48"/>
        <v>41754.745243055557</v>
      </c>
      <c r="T1481" s="17">
        <f t="shared" si="49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s="11">
        <f>ROUND(E1482/D1482*100,0)</f>
        <v>117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P1482" t="s">
        <v>8286</v>
      </c>
      <c r="Q1482" s="13" t="s">
        <v>8319</v>
      </c>
      <c r="R1482" t="s">
        <v>8339</v>
      </c>
      <c r="S1482" s="17">
        <f t="shared" si="48"/>
        <v>41464.934016203704</v>
      </c>
      <c r="T1482" s="17">
        <f t="shared" si="49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s="11">
        <f>ROUND(E1483/D1483*100,0)</f>
        <v>2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P1483" t="s">
        <v>8273</v>
      </c>
      <c r="Q1483" s="13" t="s">
        <v>8319</v>
      </c>
      <c r="R1483" t="s">
        <v>8321</v>
      </c>
      <c r="S1483" s="17">
        <f t="shared" si="48"/>
        <v>41550.922974537039</v>
      </c>
      <c r="T1483" s="17">
        <f t="shared" si="49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s="11">
        <f>ROUND(E1484/D1484*100,0)</f>
        <v>0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P1484" t="s">
        <v>8273</v>
      </c>
      <c r="Q1484" s="13" t="s">
        <v>8319</v>
      </c>
      <c r="R1484" t="s">
        <v>8321</v>
      </c>
      <c r="S1484" s="17">
        <f t="shared" si="48"/>
        <v>41136.85805555556</v>
      </c>
      <c r="T1484" s="17">
        <f t="shared" si="49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s="11">
        <f>ROUND(E1485/D1485*100,0)</f>
        <v>1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P1485" t="s">
        <v>8273</v>
      </c>
      <c r="Q1485" s="13" t="s">
        <v>8319</v>
      </c>
      <c r="R1485" t="s">
        <v>8321</v>
      </c>
      <c r="S1485" s="17">
        <f t="shared" si="48"/>
        <v>42548.192997685182</v>
      </c>
      <c r="T1485" s="17">
        <f t="shared" si="49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s="11">
        <f>ROUND(E1486/D1486*100,0)</f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P1486" t="s">
        <v>8273</v>
      </c>
      <c r="Q1486" s="13" t="s">
        <v>8319</v>
      </c>
      <c r="R1486" t="s">
        <v>8321</v>
      </c>
      <c r="S1486" s="17">
        <f t="shared" si="48"/>
        <v>41053.200960648144</v>
      </c>
      <c r="T1486" s="17">
        <f t="shared" si="49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s="11">
        <f>ROUND(E1487/D1487*100,0)</f>
        <v>2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P1487" t="s">
        <v>8273</v>
      </c>
      <c r="Q1487" s="13" t="s">
        <v>8319</v>
      </c>
      <c r="R1487" t="s">
        <v>8321</v>
      </c>
      <c r="S1487" s="17">
        <f t="shared" si="48"/>
        <v>42130.795983796299</v>
      </c>
      <c r="T1487" s="17">
        <f t="shared" si="49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s="11">
        <f>ROUND(E1488/D1488*100,0)</f>
        <v>0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P1488" t="s">
        <v>8273</v>
      </c>
      <c r="Q1488" s="13" t="s">
        <v>8319</v>
      </c>
      <c r="R1488" t="s">
        <v>8321</v>
      </c>
      <c r="S1488" s="17">
        <f t="shared" si="48"/>
        <v>42032.168530092589</v>
      </c>
      <c r="T1488" s="17">
        <f t="shared" si="49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s="11">
        <f>ROUND(E1489/D1489*100,0)</f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P1489" t="s">
        <v>8273</v>
      </c>
      <c r="Q1489" s="13" t="s">
        <v>8319</v>
      </c>
      <c r="R1489" t="s">
        <v>8321</v>
      </c>
      <c r="S1489" s="17">
        <f t="shared" si="48"/>
        <v>42554.917488425926</v>
      </c>
      <c r="T1489" s="17">
        <f t="shared" si="49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s="11">
        <f>ROUND(E1490/D1490*100,0)</f>
        <v>2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P1490" t="s">
        <v>8273</v>
      </c>
      <c r="Q1490" s="13" t="s">
        <v>8319</v>
      </c>
      <c r="R1490" t="s">
        <v>8321</v>
      </c>
      <c r="S1490" s="17">
        <f t="shared" si="48"/>
        <v>41614.563194444447</v>
      </c>
      <c r="T1490" s="17">
        <f t="shared" si="49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s="11">
        <f>ROUND(E1491/D1491*100,0)</f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P1491" t="s">
        <v>8273</v>
      </c>
      <c r="Q1491" s="13" t="s">
        <v>8319</v>
      </c>
      <c r="R1491" t="s">
        <v>8321</v>
      </c>
      <c r="S1491" s="17">
        <f t="shared" si="48"/>
        <v>41198.611712962964</v>
      </c>
      <c r="T1491" s="17">
        <f t="shared" si="49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s="11">
        <f>ROUND(E1492/D1492*100,0)</f>
        <v>31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P1492" t="s">
        <v>8273</v>
      </c>
      <c r="Q1492" s="13" t="s">
        <v>8319</v>
      </c>
      <c r="R1492" t="s">
        <v>8321</v>
      </c>
      <c r="S1492" s="17">
        <f t="shared" si="48"/>
        <v>41520.561041666668</v>
      </c>
      <c r="T1492" s="17">
        <f t="shared" si="49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s="11">
        <f>ROUND(E1493/D1493*100,0)</f>
        <v>8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P1493" t="s">
        <v>8273</v>
      </c>
      <c r="Q1493" s="13" t="s">
        <v>8319</v>
      </c>
      <c r="R1493" t="s">
        <v>8321</v>
      </c>
      <c r="S1493" s="17">
        <f t="shared" si="48"/>
        <v>41991.713460648149</v>
      </c>
      <c r="T1493" s="17">
        <f t="shared" si="49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s="11">
        <f>ROUND(E1494/D1494*100,0)</f>
        <v>1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P1494" t="s">
        <v>8273</v>
      </c>
      <c r="Q1494" s="13" t="s">
        <v>8319</v>
      </c>
      <c r="R1494" t="s">
        <v>8321</v>
      </c>
      <c r="S1494" s="17">
        <f t="shared" si="48"/>
        <v>40682.884791666671</v>
      </c>
      <c r="T1494" s="17">
        <f t="shared" si="49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s="11">
        <f>ROUND(E1495/D1495*100,0)</f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P1495" t="s">
        <v>8273</v>
      </c>
      <c r="Q1495" s="13" t="s">
        <v>8319</v>
      </c>
      <c r="R1495" t="s">
        <v>8321</v>
      </c>
      <c r="S1495" s="17">
        <f t="shared" si="48"/>
        <v>41411.866608796299</v>
      </c>
      <c r="T1495" s="17">
        <f t="shared" si="49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s="11">
        <f>ROUND(E1496/D1496*100,0)</f>
        <v>9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P1496" t="s">
        <v>8273</v>
      </c>
      <c r="Q1496" s="13" t="s">
        <v>8319</v>
      </c>
      <c r="R1496" t="s">
        <v>8321</v>
      </c>
      <c r="S1496" s="17">
        <f t="shared" si="48"/>
        <v>42067.722372685181</v>
      </c>
      <c r="T1496" s="17">
        <f t="shared" si="49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s="11">
        <f>ROUND(E1497/D1497*100,0)</f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P1497" t="s">
        <v>8273</v>
      </c>
      <c r="Q1497" s="13" t="s">
        <v>8319</v>
      </c>
      <c r="R1497" t="s">
        <v>8321</v>
      </c>
      <c r="S1497" s="17">
        <f t="shared" si="48"/>
        <v>40752.789710648147</v>
      </c>
      <c r="T1497" s="17">
        <f t="shared" si="49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s="11">
        <f>ROUND(E1498/D1498*100,0)</f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P1498" t="s">
        <v>8273</v>
      </c>
      <c r="Q1498" s="13" t="s">
        <v>8319</v>
      </c>
      <c r="R1498" t="s">
        <v>8321</v>
      </c>
      <c r="S1498" s="17">
        <f t="shared" si="48"/>
        <v>41838.475219907406</v>
      </c>
      <c r="T1498" s="17">
        <f t="shared" si="49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s="11">
        <f>ROUND(E1499/D1499*100,0)</f>
        <v>0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P1499" t="s">
        <v>8273</v>
      </c>
      <c r="Q1499" s="13" t="s">
        <v>8319</v>
      </c>
      <c r="R1499" t="s">
        <v>8321</v>
      </c>
      <c r="S1499" s="17">
        <f t="shared" si="48"/>
        <v>41444.64261574074</v>
      </c>
      <c r="T1499" s="17">
        <f t="shared" si="49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s="11">
        <f>ROUND(E1500/D1500*100,0)</f>
        <v>2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P1500" t="s">
        <v>8273</v>
      </c>
      <c r="Q1500" s="13" t="s">
        <v>8319</v>
      </c>
      <c r="R1500" t="s">
        <v>8321</v>
      </c>
      <c r="S1500" s="17">
        <f t="shared" si="48"/>
        <v>41840.983541666668</v>
      </c>
      <c r="T1500" s="17">
        <f t="shared" si="49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s="11">
        <f>ROUND(E1501/D1501*100,0)</f>
        <v>0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P1501" t="s">
        <v>8273</v>
      </c>
      <c r="Q1501" s="13" t="s">
        <v>8319</v>
      </c>
      <c r="R1501" t="s">
        <v>8321</v>
      </c>
      <c r="S1501" s="17">
        <f t="shared" si="48"/>
        <v>42527.007326388892</v>
      </c>
      <c r="T1501" s="17">
        <f t="shared" si="49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s="11">
        <f>ROUND(E1502/D1502*100,0)</f>
        <v>25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P1502" t="s">
        <v>8273</v>
      </c>
      <c r="Q1502" s="13" t="s">
        <v>8319</v>
      </c>
      <c r="R1502" t="s">
        <v>8321</v>
      </c>
      <c r="S1502" s="17">
        <f t="shared" si="48"/>
        <v>41365.904594907406</v>
      </c>
      <c r="T1502" s="17">
        <f t="shared" si="49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s="11">
        <f>ROUND(E1503/D1503*100,0)</f>
        <v>166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P1503" t="s">
        <v>8283</v>
      </c>
      <c r="Q1503" s="13" t="s">
        <v>8335</v>
      </c>
      <c r="R1503" t="s">
        <v>8336</v>
      </c>
      <c r="S1503" s="17">
        <f t="shared" si="48"/>
        <v>42163.583599537036</v>
      </c>
      <c r="T1503" s="17">
        <f t="shared" si="49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s="11">
        <f>ROUND(E1504/D1504*100,0)</f>
        <v>101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P1504" t="s">
        <v>8283</v>
      </c>
      <c r="Q1504" s="13" t="s">
        <v>8335</v>
      </c>
      <c r="R1504" t="s">
        <v>8336</v>
      </c>
      <c r="S1504" s="17">
        <f t="shared" si="48"/>
        <v>42426.542592592596</v>
      </c>
      <c r="T1504" s="17">
        <f t="shared" si="49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s="11">
        <f>ROUND(E1505/D1505*100,0)</f>
        <v>108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P1505" t="s">
        <v>8283</v>
      </c>
      <c r="Q1505" s="13" t="s">
        <v>8335</v>
      </c>
      <c r="R1505" t="s">
        <v>8336</v>
      </c>
      <c r="S1505" s="17">
        <f t="shared" si="48"/>
        <v>42606.347233796296</v>
      </c>
      <c r="T1505" s="17">
        <f t="shared" si="49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s="11">
        <f>ROUND(E1506/D1506*100,0)</f>
        <v>278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P1506" t="s">
        <v>8283</v>
      </c>
      <c r="Q1506" s="13" t="s">
        <v>8335</v>
      </c>
      <c r="R1506" t="s">
        <v>8336</v>
      </c>
      <c r="S1506" s="17">
        <f t="shared" si="48"/>
        <v>41772.657685185186</v>
      </c>
      <c r="T1506" s="17">
        <f t="shared" si="49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s="11">
        <f>ROUND(E1507/D1507*100,0)</f>
        <v>104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P1507" t="s">
        <v>8283</v>
      </c>
      <c r="Q1507" s="13" t="s">
        <v>8335</v>
      </c>
      <c r="R1507" t="s">
        <v>8336</v>
      </c>
      <c r="S1507" s="17">
        <f t="shared" si="48"/>
        <v>42414.44332175926</v>
      </c>
      <c r="T1507" s="17">
        <f t="shared" si="49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s="11">
        <f>ROUND(E1508/D1508*100,0)</f>
        <v>111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P1508" t="s">
        <v>8283</v>
      </c>
      <c r="Q1508" s="13" t="s">
        <v>8335</v>
      </c>
      <c r="R1508" t="s">
        <v>8336</v>
      </c>
      <c r="S1508" s="17">
        <f t="shared" si="48"/>
        <v>41814.785925925928</v>
      </c>
      <c r="T1508" s="17">
        <f t="shared" si="49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s="11">
        <f>ROUND(E1509/D1509*100,0)</f>
        <v>215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P1509" t="s">
        <v>8283</v>
      </c>
      <c r="Q1509" s="13" t="s">
        <v>8335</v>
      </c>
      <c r="R1509" t="s">
        <v>8336</v>
      </c>
      <c r="S1509" s="17">
        <f t="shared" si="48"/>
        <v>40254.450335648151</v>
      </c>
      <c r="T1509" s="17">
        <f t="shared" si="49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s="11">
        <f>ROUND(E1510/D1510*100,0)</f>
        <v>111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P1510" t="s">
        <v>8283</v>
      </c>
      <c r="Q1510" s="13" t="s">
        <v>8335</v>
      </c>
      <c r="R1510" t="s">
        <v>8336</v>
      </c>
      <c r="S1510" s="17">
        <f t="shared" si="48"/>
        <v>41786.614363425928</v>
      </c>
      <c r="T1510" s="17">
        <f t="shared" si="49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s="11">
        <f>ROUND(E1511/D1511*100,0)</f>
        <v>124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P1511" t="s">
        <v>8283</v>
      </c>
      <c r="Q1511" s="13" t="s">
        <v>8335</v>
      </c>
      <c r="R1511" t="s">
        <v>8336</v>
      </c>
      <c r="S1511" s="17">
        <f t="shared" si="48"/>
        <v>42751.533391203702</v>
      </c>
      <c r="T1511" s="17">
        <f t="shared" si="49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s="11">
        <f>ROUND(E1512/D1512*100,0)</f>
        <v>101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P1512" t="s">
        <v>8283</v>
      </c>
      <c r="Q1512" s="13" t="s">
        <v>8335</v>
      </c>
      <c r="R1512" t="s">
        <v>8336</v>
      </c>
      <c r="S1512" s="17">
        <f t="shared" si="48"/>
        <v>41809.385162037033</v>
      </c>
      <c r="T1512" s="17">
        <f t="shared" si="49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s="11">
        <f>ROUND(E1513/D1513*100,0)</f>
        <v>112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P1513" t="s">
        <v>8283</v>
      </c>
      <c r="Q1513" s="13" t="s">
        <v>8335</v>
      </c>
      <c r="R1513" t="s">
        <v>8336</v>
      </c>
      <c r="S1513" s="17">
        <f t="shared" si="48"/>
        <v>42296.583379629628</v>
      </c>
      <c r="T1513" s="17">
        <f t="shared" si="49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s="11">
        <f>ROUND(E1514/D1514*100,0)</f>
        <v>559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P1514" t="s">
        <v>8283</v>
      </c>
      <c r="Q1514" s="13" t="s">
        <v>8335</v>
      </c>
      <c r="R1514" t="s">
        <v>8336</v>
      </c>
      <c r="S1514" s="17">
        <f t="shared" si="48"/>
        <v>42741.684479166666</v>
      </c>
      <c r="T1514" s="17">
        <f t="shared" si="49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s="11">
        <f>ROUND(E1515/D1515*100,0)</f>
        <v>150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P1515" t="s">
        <v>8283</v>
      </c>
      <c r="Q1515" s="13" t="s">
        <v>8335</v>
      </c>
      <c r="R1515" t="s">
        <v>8336</v>
      </c>
      <c r="S1515" s="17">
        <f t="shared" si="48"/>
        <v>41806.637337962966</v>
      </c>
      <c r="T1515" s="17">
        <f t="shared" si="49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s="11">
        <f>ROUND(E1516/D1516*100,0)</f>
        <v>106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P1516" t="s">
        <v>8283</v>
      </c>
      <c r="Q1516" s="13" t="s">
        <v>8335</v>
      </c>
      <c r="R1516" t="s">
        <v>8336</v>
      </c>
      <c r="S1516" s="17">
        <f t="shared" si="48"/>
        <v>42234.597685185188</v>
      </c>
      <c r="T1516" s="17">
        <f t="shared" si="49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s="11">
        <f>ROUND(E1517/D1517*100,0)</f>
        <v>157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P1517" t="s">
        <v>8283</v>
      </c>
      <c r="Q1517" s="13" t="s">
        <v>8335</v>
      </c>
      <c r="R1517" t="s">
        <v>8336</v>
      </c>
      <c r="S1517" s="17">
        <f t="shared" si="48"/>
        <v>42415.253437499996</v>
      </c>
      <c r="T1517" s="17">
        <f t="shared" si="49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s="11">
        <f>ROUND(E1518/D1518*100,0)</f>
        <v>109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P1518" t="s">
        <v>8283</v>
      </c>
      <c r="Q1518" s="13" t="s">
        <v>8335</v>
      </c>
      <c r="R1518" t="s">
        <v>8336</v>
      </c>
      <c r="S1518" s="17">
        <f t="shared" si="48"/>
        <v>42619.466342592597</v>
      </c>
      <c r="T1518" s="17">
        <f t="shared" si="49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s="11">
        <f>ROUND(E1519/D1519*100,0)</f>
        <v>162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P1519" t="s">
        <v>8283</v>
      </c>
      <c r="Q1519" s="13" t="s">
        <v>8335</v>
      </c>
      <c r="R1519" t="s">
        <v>8336</v>
      </c>
      <c r="S1519" s="17">
        <f t="shared" si="48"/>
        <v>41948.56658564815</v>
      </c>
      <c r="T1519" s="17">
        <f t="shared" si="49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s="11">
        <f>ROUND(E1520/D1520*100,0)</f>
        <v>205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P1520" t="s">
        <v>8283</v>
      </c>
      <c r="Q1520" s="13" t="s">
        <v>8335</v>
      </c>
      <c r="R1520" t="s">
        <v>8336</v>
      </c>
      <c r="S1520" s="17">
        <f t="shared" si="48"/>
        <v>41760.8200462963</v>
      </c>
      <c r="T1520" s="17">
        <f t="shared" si="49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s="11">
        <f>ROUND(E1521/D1521*100,0)</f>
        <v>103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P1521" t="s">
        <v>8283</v>
      </c>
      <c r="Q1521" s="13" t="s">
        <v>8335</v>
      </c>
      <c r="R1521" t="s">
        <v>8336</v>
      </c>
      <c r="S1521" s="17">
        <f t="shared" si="48"/>
        <v>41782.741701388892</v>
      </c>
      <c r="T1521" s="17">
        <f t="shared" si="49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s="11">
        <f>ROUND(E1522/D1522*100,0)</f>
        <v>103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P1522" t="s">
        <v>8283</v>
      </c>
      <c r="Q1522" s="13" t="s">
        <v>8335</v>
      </c>
      <c r="R1522" t="s">
        <v>8336</v>
      </c>
      <c r="S1522" s="17">
        <f t="shared" si="48"/>
        <v>41955.857789351852</v>
      </c>
      <c r="T1522" s="17">
        <f t="shared" si="49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s="11">
        <f>ROUND(E1523/D1523*100,0)</f>
        <v>107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P1523" t="s">
        <v>8283</v>
      </c>
      <c r="Q1523" s="13" t="s">
        <v>8335</v>
      </c>
      <c r="R1523" t="s">
        <v>8336</v>
      </c>
      <c r="S1523" s="17">
        <f t="shared" si="48"/>
        <v>42493.167719907404</v>
      </c>
      <c r="T1523" s="17">
        <f t="shared" si="49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s="11">
        <f>ROUND(E1524/D1524*100,0)</f>
        <v>139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P1524" t="s">
        <v>8283</v>
      </c>
      <c r="Q1524" s="13" t="s">
        <v>8335</v>
      </c>
      <c r="R1524" t="s">
        <v>8336</v>
      </c>
      <c r="S1524" s="17">
        <f t="shared" si="48"/>
        <v>41899.830312500002</v>
      </c>
      <c r="T1524" s="17">
        <f t="shared" si="49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s="11">
        <f>ROUND(E1525/D1525*100,0)</f>
        <v>125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P1525" t="s">
        <v>8283</v>
      </c>
      <c r="Q1525" s="13" t="s">
        <v>8335</v>
      </c>
      <c r="R1525" t="s">
        <v>8336</v>
      </c>
      <c r="S1525" s="17">
        <f t="shared" si="48"/>
        <v>41964.751342592594</v>
      </c>
      <c r="T1525" s="17">
        <f t="shared" si="49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s="11">
        <f>ROUND(E1526/D1526*100,0)</f>
        <v>207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P1526" t="s">
        <v>8283</v>
      </c>
      <c r="Q1526" s="13" t="s">
        <v>8335</v>
      </c>
      <c r="R1526" t="s">
        <v>8336</v>
      </c>
      <c r="S1526" s="17">
        <f t="shared" si="48"/>
        <v>42756.501041666663</v>
      </c>
      <c r="T1526" s="17">
        <f t="shared" si="49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s="11">
        <f>ROUND(E1527/D1527*100,0)</f>
        <v>174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P1527" t="s">
        <v>8283</v>
      </c>
      <c r="Q1527" s="13" t="s">
        <v>8335</v>
      </c>
      <c r="R1527" t="s">
        <v>8336</v>
      </c>
      <c r="S1527" s="17">
        <f t="shared" si="48"/>
        <v>42570.702986111108</v>
      </c>
      <c r="T1527" s="17">
        <f t="shared" si="49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s="11">
        <f>ROUND(E1528/D1528*100,0)</f>
        <v>120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P1528" t="s">
        <v>8283</v>
      </c>
      <c r="Q1528" s="13" t="s">
        <v>8335</v>
      </c>
      <c r="R1528" t="s">
        <v>8336</v>
      </c>
      <c r="S1528" s="17">
        <f t="shared" si="48"/>
        <v>42339.276006944448</v>
      </c>
      <c r="T1528" s="17">
        <f t="shared" si="49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s="11">
        <f>ROUND(E1529/D1529*100,0)</f>
        <v>110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P1529" t="s">
        <v>8283</v>
      </c>
      <c r="Q1529" s="13" t="s">
        <v>8335</v>
      </c>
      <c r="R1529" t="s">
        <v>8336</v>
      </c>
      <c r="S1529" s="17">
        <f t="shared" si="48"/>
        <v>42780.600532407407</v>
      </c>
      <c r="T1529" s="17">
        <f t="shared" si="49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s="11">
        <f>ROUND(E1530/D1530*100,0)</f>
        <v>282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P1530" t="s">
        <v>8283</v>
      </c>
      <c r="Q1530" s="13" t="s">
        <v>8335</v>
      </c>
      <c r="R1530" t="s">
        <v>8336</v>
      </c>
      <c r="S1530" s="17">
        <f t="shared" si="48"/>
        <v>42736.732893518521</v>
      </c>
      <c r="T1530" s="17">
        <f t="shared" si="49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s="11">
        <f>ROUND(E1531/D1531*100,0)</f>
        <v>101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P1531" t="s">
        <v>8283</v>
      </c>
      <c r="Q1531" s="13" t="s">
        <v>8335</v>
      </c>
      <c r="R1531" t="s">
        <v>8336</v>
      </c>
      <c r="S1531" s="17">
        <f t="shared" si="48"/>
        <v>42052.628703703704</v>
      </c>
      <c r="T1531" s="17">
        <f t="shared" si="49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s="11">
        <f>ROUND(E1532/D1532*100,0)</f>
        <v>135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P1532" t="s">
        <v>8283</v>
      </c>
      <c r="Q1532" s="13" t="s">
        <v>8335</v>
      </c>
      <c r="R1532" t="s">
        <v>8336</v>
      </c>
      <c r="S1532" s="17">
        <f t="shared" si="48"/>
        <v>42275.767303240747</v>
      </c>
      <c r="T1532" s="17">
        <f t="shared" si="49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s="11">
        <f>ROUND(E1533/D1533*100,0)</f>
        <v>176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P1533" t="s">
        <v>8283</v>
      </c>
      <c r="Q1533" s="13" t="s">
        <v>8335</v>
      </c>
      <c r="R1533" t="s">
        <v>8336</v>
      </c>
      <c r="S1533" s="17">
        <f t="shared" si="48"/>
        <v>41941.802384259259</v>
      </c>
      <c r="T1533" s="17">
        <f t="shared" si="49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s="11">
        <f>ROUND(E1534/D1534*100,0)</f>
        <v>484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P1534" t="s">
        <v>8283</v>
      </c>
      <c r="Q1534" s="13" t="s">
        <v>8335</v>
      </c>
      <c r="R1534" t="s">
        <v>8336</v>
      </c>
      <c r="S1534" s="17">
        <f t="shared" si="48"/>
        <v>42391.475289351853</v>
      </c>
      <c r="T1534" s="17">
        <f t="shared" si="49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s="11">
        <f>ROUND(E1535/D1535*100,0)</f>
        <v>145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P1535" t="s">
        <v>8283</v>
      </c>
      <c r="Q1535" s="13" t="s">
        <v>8335</v>
      </c>
      <c r="R1535" t="s">
        <v>8336</v>
      </c>
      <c r="S1535" s="17">
        <f t="shared" si="48"/>
        <v>42443.00204861111</v>
      </c>
      <c r="T1535" s="17">
        <f t="shared" si="49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s="11">
        <f>ROUND(E1536/D1536*100,0)</f>
        <v>418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P1536" t="s">
        <v>8283</v>
      </c>
      <c r="Q1536" s="13" t="s">
        <v>8335</v>
      </c>
      <c r="R1536" t="s">
        <v>8336</v>
      </c>
      <c r="S1536" s="17">
        <f t="shared" si="48"/>
        <v>42221.67432870371</v>
      </c>
      <c r="T1536" s="17">
        <f t="shared" si="49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s="11">
        <f>ROUND(E1537/D1537*100,0)</f>
        <v>132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P1537" t="s">
        <v>8283</v>
      </c>
      <c r="Q1537" s="13" t="s">
        <v>8335</v>
      </c>
      <c r="R1537" t="s">
        <v>8336</v>
      </c>
      <c r="S1537" s="17">
        <f t="shared" si="48"/>
        <v>42484.829062500001</v>
      </c>
      <c r="T1537" s="17">
        <f t="shared" si="49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s="11">
        <f>ROUND(E1538/D1538*100,0)</f>
        <v>250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P1538" t="s">
        <v>8283</v>
      </c>
      <c r="Q1538" s="13" t="s">
        <v>8335</v>
      </c>
      <c r="R1538" t="s">
        <v>8336</v>
      </c>
      <c r="S1538" s="17">
        <f t="shared" si="48"/>
        <v>42213.802199074074</v>
      </c>
      <c r="T1538" s="17">
        <f t="shared" si="49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s="11">
        <f>ROUND(E1539/D1539*100,0)</f>
        <v>180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P1539" t="s">
        <v>8283</v>
      </c>
      <c r="Q1539" s="13" t="s">
        <v>8335</v>
      </c>
      <c r="R1539" t="s">
        <v>8336</v>
      </c>
      <c r="S1539" s="17">
        <f t="shared" ref="S1539:S1602" si="50">(((K1539/60)/60)/24)+DATE(1970,1,1)</f>
        <v>42552.315127314811</v>
      </c>
      <c r="T1539" s="17">
        <f t="shared" ref="T1539:T1602" si="51">(((J1539/60)/60)/24)+DATE(1970,1,1)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s="11">
        <f>ROUND(E1540/D1540*100,0)</f>
        <v>103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P1540" t="s">
        <v>8283</v>
      </c>
      <c r="Q1540" s="13" t="s">
        <v>8335</v>
      </c>
      <c r="R1540" t="s">
        <v>8336</v>
      </c>
      <c r="S1540" s="17">
        <f t="shared" si="50"/>
        <v>41981.782060185185</v>
      </c>
      <c r="T1540" s="17">
        <f t="shared" si="51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s="11">
        <f>ROUND(E1541/D1541*100,0)</f>
        <v>136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P1541" t="s">
        <v>8283</v>
      </c>
      <c r="Q1541" s="13" t="s">
        <v>8335</v>
      </c>
      <c r="R1541" t="s">
        <v>8336</v>
      </c>
      <c r="S1541" s="17">
        <f t="shared" si="50"/>
        <v>42705.919201388882</v>
      </c>
      <c r="T1541" s="17">
        <f t="shared" si="51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s="11">
        <f>ROUND(E1542/D1542*100,0)</f>
        <v>118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P1542" t="s">
        <v>8283</v>
      </c>
      <c r="Q1542" s="13" t="s">
        <v>8335</v>
      </c>
      <c r="R1542" t="s">
        <v>8336</v>
      </c>
      <c r="S1542" s="17">
        <f t="shared" si="50"/>
        <v>41939.00712962963</v>
      </c>
      <c r="T1542" s="17">
        <f t="shared" si="51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s="11">
        <f>ROUND(E1543/D1543*100,0)</f>
        <v>0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P1543" t="s">
        <v>8287</v>
      </c>
      <c r="Q1543" s="13" t="s">
        <v>8335</v>
      </c>
      <c r="R1543" t="s">
        <v>8340</v>
      </c>
      <c r="S1543" s="17">
        <f t="shared" si="50"/>
        <v>41974.712245370371</v>
      </c>
      <c r="T1543" s="17">
        <f t="shared" si="51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s="11">
        <f>ROUND(E1544/D1544*100,0)</f>
        <v>4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P1544" t="s">
        <v>8287</v>
      </c>
      <c r="Q1544" s="13" t="s">
        <v>8335</v>
      </c>
      <c r="R1544" t="s">
        <v>8340</v>
      </c>
      <c r="S1544" s="17">
        <f t="shared" si="50"/>
        <v>42170.996527777781</v>
      </c>
      <c r="T1544" s="17">
        <f t="shared" si="51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s="11">
        <f>ROUND(E1545/D1545*100,0)</f>
        <v>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P1545" t="s">
        <v>8287</v>
      </c>
      <c r="Q1545" s="13" t="s">
        <v>8335</v>
      </c>
      <c r="R1545" t="s">
        <v>8340</v>
      </c>
      <c r="S1545" s="17">
        <f t="shared" si="50"/>
        <v>41935.509652777779</v>
      </c>
      <c r="T1545" s="17">
        <f t="shared" si="51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s="11">
        <f>ROUND(E1546/D1546*100,0)</f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P1546" t="s">
        <v>8287</v>
      </c>
      <c r="Q1546" s="13" t="s">
        <v>8335</v>
      </c>
      <c r="R1546" t="s">
        <v>8340</v>
      </c>
      <c r="S1546" s="17">
        <f t="shared" si="50"/>
        <v>42053.051203703704</v>
      </c>
      <c r="T1546" s="17">
        <f t="shared" si="51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s="11">
        <f>ROUND(E1547/D1547*100,0)</f>
        <v>0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P1547" t="s">
        <v>8287</v>
      </c>
      <c r="Q1547" s="13" t="s">
        <v>8335</v>
      </c>
      <c r="R1547" t="s">
        <v>8340</v>
      </c>
      <c r="S1547" s="17">
        <f t="shared" si="50"/>
        <v>42031.884652777779</v>
      </c>
      <c r="T1547" s="17">
        <f t="shared" si="51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s="11">
        <f>ROUND(E1548/D1548*100,0)</f>
        <v>29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P1548" t="s">
        <v>8287</v>
      </c>
      <c r="Q1548" s="13" t="s">
        <v>8335</v>
      </c>
      <c r="R1548" t="s">
        <v>8340</v>
      </c>
      <c r="S1548" s="17">
        <f t="shared" si="50"/>
        <v>41839.212951388887</v>
      </c>
      <c r="T1548" s="17">
        <f t="shared" si="51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s="11">
        <f>ROUND(E1549/D1549*100,0)</f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P1549" t="s">
        <v>8287</v>
      </c>
      <c r="Q1549" s="13" t="s">
        <v>8335</v>
      </c>
      <c r="R1549" t="s">
        <v>8340</v>
      </c>
      <c r="S1549" s="17">
        <f t="shared" si="50"/>
        <v>42782.426875000005</v>
      </c>
      <c r="T1549" s="17">
        <f t="shared" si="51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s="11">
        <f>ROUND(E1550/D1550*100,0)</f>
        <v>9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P1550" t="s">
        <v>8287</v>
      </c>
      <c r="Q1550" s="13" t="s">
        <v>8335</v>
      </c>
      <c r="R1550" t="s">
        <v>8340</v>
      </c>
      <c r="S1550" s="17">
        <f t="shared" si="50"/>
        <v>42286.88217592593</v>
      </c>
      <c r="T1550" s="17">
        <f t="shared" si="51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s="11">
        <f>ROUND(E1551/D1551*100,0)</f>
        <v>34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P1551" t="s">
        <v>8287</v>
      </c>
      <c r="Q1551" s="13" t="s">
        <v>8335</v>
      </c>
      <c r="R1551" t="s">
        <v>8340</v>
      </c>
      <c r="S1551" s="17">
        <f t="shared" si="50"/>
        <v>42281.136099537034</v>
      </c>
      <c r="T1551" s="17">
        <f t="shared" si="51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s="11">
        <f>ROUND(E1552/D1552*100,0)</f>
        <v>13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P1552" t="s">
        <v>8287</v>
      </c>
      <c r="Q1552" s="13" t="s">
        <v>8335</v>
      </c>
      <c r="R1552" t="s">
        <v>8340</v>
      </c>
      <c r="S1552" s="17">
        <f t="shared" si="50"/>
        <v>42472.449467592596</v>
      </c>
      <c r="T1552" s="17">
        <f t="shared" si="51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s="11">
        <f>ROUND(E1553/D1553*100,0)</f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P1553" t="s">
        <v>8287</v>
      </c>
      <c r="Q1553" s="13" t="s">
        <v>8335</v>
      </c>
      <c r="R1553" t="s">
        <v>8340</v>
      </c>
      <c r="S1553" s="17">
        <f t="shared" si="50"/>
        <v>42121.824525462958</v>
      </c>
      <c r="T1553" s="17">
        <f t="shared" si="51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s="11">
        <f>ROUND(E1554/D1554*100,0)</f>
        <v>49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P1554" t="s">
        <v>8287</v>
      </c>
      <c r="Q1554" s="13" t="s">
        <v>8335</v>
      </c>
      <c r="R1554" t="s">
        <v>8340</v>
      </c>
      <c r="S1554" s="17">
        <f t="shared" si="50"/>
        <v>41892.688750000001</v>
      </c>
      <c r="T1554" s="17">
        <f t="shared" si="51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s="11">
        <f>ROUND(E1555/D1555*100,0)</f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P1555" t="s">
        <v>8287</v>
      </c>
      <c r="Q1555" s="13" t="s">
        <v>8335</v>
      </c>
      <c r="R1555" t="s">
        <v>8340</v>
      </c>
      <c r="S1555" s="17">
        <f t="shared" si="50"/>
        <v>42219.282951388886</v>
      </c>
      <c r="T1555" s="17">
        <f t="shared" si="51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s="11">
        <f>ROUND(E1556/D1556*100,0)</f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P1556" t="s">
        <v>8287</v>
      </c>
      <c r="Q1556" s="13" t="s">
        <v>8335</v>
      </c>
      <c r="R1556" t="s">
        <v>8340</v>
      </c>
      <c r="S1556" s="17">
        <f t="shared" si="50"/>
        <v>42188.252199074079</v>
      </c>
      <c r="T1556" s="17">
        <f t="shared" si="51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s="11">
        <f>ROUND(E1557/D1557*100,0)</f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P1557" t="s">
        <v>8287</v>
      </c>
      <c r="Q1557" s="13" t="s">
        <v>8335</v>
      </c>
      <c r="R1557" t="s">
        <v>8340</v>
      </c>
      <c r="S1557" s="17">
        <f t="shared" si="50"/>
        <v>42241.613796296297</v>
      </c>
      <c r="T1557" s="17">
        <f t="shared" si="51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s="11">
        <f>ROUND(E1558/D1558*100,0)</f>
        <v>45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P1558" t="s">
        <v>8287</v>
      </c>
      <c r="Q1558" s="13" t="s">
        <v>8335</v>
      </c>
      <c r="R1558" t="s">
        <v>8340</v>
      </c>
      <c r="S1558" s="17">
        <f t="shared" si="50"/>
        <v>42525.153055555551</v>
      </c>
      <c r="T1558" s="17">
        <f t="shared" si="51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s="11">
        <f>ROUND(E1559/D1559*100,0)</f>
        <v>4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P1559" t="s">
        <v>8287</v>
      </c>
      <c r="Q1559" s="13" t="s">
        <v>8335</v>
      </c>
      <c r="R1559" t="s">
        <v>8340</v>
      </c>
      <c r="S1559" s="17">
        <f t="shared" si="50"/>
        <v>41871.65315972222</v>
      </c>
      <c r="T1559" s="17">
        <f t="shared" si="51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s="11">
        <f>ROUND(E1560/D1560*100,0)</f>
        <v>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P1560" t="s">
        <v>8287</v>
      </c>
      <c r="Q1560" s="13" t="s">
        <v>8335</v>
      </c>
      <c r="R1560" t="s">
        <v>8340</v>
      </c>
      <c r="S1560" s="17">
        <f t="shared" si="50"/>
        <v>42185.397673611107</v>
      </c>
      <c r="T1560" s="17">
        <f t="shared" si="51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s="11">
        <f>ROUND(E1561/D1561*100,0)</f>
        <v>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P1561" t="s">
        <v>8287</v>
      </c>
      <c r="Q1561" s="13" t="s">
        <v>8335</v>
      </c>
      <c r="R1561" t="s">
        <v>8340</v>
      </c>
      <c r="S1561" s="17">
        <f t="shared" si="50"/>
        <v>42108.05322916666</v>
      </c>
      <c r="T1561" s="17">
        <f t="shared" si="51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s="11">
        <f>ROUND(E1562/D1562*100,0)</f>
        <v>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P1562" t="s">
        <v>8287</v>
      </c>
      <c r="Q1562" s="13" t="s">
        <v>8335</v>
      </c>
      <c r="R1562" t="s">
        <v>8340</v>
      </c>
      <c r="S1562" s="17">
        <f t="shared" si="50"/>
        <v>41936.020752314813</v>
      </c>
      <c r="T1562" s="17">
        <f t="shared" si="51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s="11">
        <f>ROUND(E1563/D1563*100,0)</f>
        <v>1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P1563" t="s">
        <v>8288</v>
      </c>
      <c r="Q1563" s="13" t="s">
        <v>8319</v>
      </c>
      <c r="R1563" t="s">
        <v>8341</v>
      </c>
      <c r="S1563" s="17">
        <f t="shared" si="50"/>
        <v>41555.041701388887</v>
      </c>
      <c r="T1563" s="17">
        <f t="shared" si="51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s="11">
        <f>ROUND(E1564/D1564*100,0)</f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P1564" t="s">
        <v>8288</v>
      </c>
      <c r="Q1564" s="13" t="s">
        <v>8319</v>
      </c>
      <c r="R1564" t="s">
        <v>8341</v>
      </c>
      <c r="S1564" s="17">
        <f t="shared" si="50"/>
        <v>40079.566157407404</v>
      </c>
      <c r="T1564" s="17">
        <f t="shared" si="51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s="11">
        <f>ROUND(E1565/D1565*100,0)</f>
        <v>1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P1565" t="s">
        <v>8288</v>
      </c>
      <c r="Q1565" s="13" t="s">
        <v>8319</v>
      </c>
      <c r="R1565" t="s">
        <v>8341</v>
      </c>
      <c r="S1565" s="17">
        <f t="shared" si="50"/>
        <v>41652.742488425924</v>
      </c>
      <c r="T1565" s="17">
        <f t="shared" si="51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s="11">
        <f>ROUND(E1566/D1566*100,0)</f>
        <v>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P1566" t="s">
        <v>8288</v>
      </c>
      <c r="Q1566" s="13" t="s">
        <v>8319</v>
      </c>
      <c r="R1566" t="s">
        <v>8341</v>
      </c>
      <c r="S1566" s="17">
        <f t="shared" si="50"/>
        <v>42121.367002314815</v>
      </c>
      <c r="T1566" s="17">
        <f t="shared" si="51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s="11">
        <f>ROUND(E1567/D1567*100,0)</f>
        <v>3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P1567" t="s">
        <v>8288</v>
      </c>
      <c r="Q1567" s="13" t="s">
        <v>8319</v>
      </c>
      <c r="R1567" t="s">
        <v>8341</v>
      </c>
      <c r="S1567" s="17">
        <f t="shared" si="50"/>
        <v>40672.729872685188</v>
      </c>
      <c r="T1567" s="17">
        <f t="shared" si="51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s="11">
        <f>ROUND(E1568/D1568*100,0)</f>
        <v>21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P1568" t="s">
        <v>8288</v>
      </c>
      <c r="Q1568" s="13" t="s">
        <v>8319</v>
      </c>
      <c r="R1568" t="s">
        <v>8341</v>
      </c>
      <c r="S1568" s="17">
        <f t="shared" si="50"/>
        <v>42549.916712962964</v>
      </c>
      <c r="T1568" s="17">
        <f t="shared" si="51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s="11">
        <f>ROUND(E1569/D1569*100,0)</f>
        <v>4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P1569" t="s">
        <v>8288</v>
      </c>
      <c r="Q1569" s="13" t="s">
        <v>8319</v>
      </c>
      <c r="R1569" t="s">
        <v>8341</v>
      </c>
      <c r="S1569" s="17">
        <f t="shared" si="50"/>
        <v>41671.936863425923</v>
      </c>
      <c r="T1569" s="17">
        <f t="shared" si="51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s="11">
        <f>ROUND(E1570/D1570*100,0)</f>
        <v>14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P1570" t="s">
        <v>8288</v>
      </c>
      <c r="Q1570" s="13" t="s">
        <v>8319</v>
      </c>
      <c r="R1570" t="s">
        <v>8341</v>
      </c>
      <c r="S1570" s="17">
        <f t="shared" si="50"/>
        <v>41962.062326388885</v>
      </c>
      <c r="T1570" s="17">
        <f t="shared" si="51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s="11">
        <f>ROUND(E1571/D1571*100,0)</f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P1571" t="s">
        <v>8288</v>
      </c>
      <c r="Q1571" s="13" t="s">
        <v>8319</v>
      </c>
      <c r="R1571" t="s">
        <v>8341</v>
      </c>
      <c r="S1571" s="17">
        <f t="shared" si="50"/>
        <v>41389.679560185185</v>
      </c>
      <c r="T1571" s="17">
        <f t="shared" si="51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s="11">
        <f>ROUND(E1572/D1572*100,0)</f>
        <v>41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P1572" t="s">
        <v>8288</v>
      </c>
      <c r="Q1572" s="13" t="s">
        <v>8319</v>
      </c>
      <c r="R1572" t="s">
        <v>8341</v>
      </c>
      <c r="S1572" s="17">
        <f t="shared" si="50"/>
        <v>42438.813449074078</v>
      </c>
      <c r="T1572" s="17">
        <f t="shared" si="51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s="11">
        <f>ROUND(E1573/D1573*100,0)</f>
        <v>1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P1573" t="s">
        <v>8288</v>
      </c>
      <c r="Q1573" s="13" t="s">
        <v>8319</v>
      </c>
      <c r="R1573" t="s">
        <v>8341</v>
      </c>
      <c r="S1573" s="17">
        <f t="shared" si="50"/>
        <v>42144.769479166673</v>
      </c>
      <c r="T1573" s="17">
        <f t="shared" si="51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s="11">
        <f>ROUND(E1574/D1574*100,0)</f>
        <v>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P1574" t="s">
        <v>8288</v>
      </c>
      <c r="Q1574" s="13" t="s">
        <v>8319</v>
      </c>
      <c r="R1574" t="s">
        <v>8341</v>
      </c>
      <c r="S1574" s="17">
        <f t="shared" si="50"/>
        <v>42404.033090277779</v>
      </c>
      <c r="T1574" s="17">
        <f t="shared" si="51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s="11">
        <f>ROUND(E1575/D1575*100,0)</f>
        <v>2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P1575" t="s">
        <v>8288</v>
      </c>
      <c r="Q1575" s="13" t="s">
        <v>8319</v>
      </c>
      <c r="R1575" t="s">
        <v>8341</v>
      </c>
      <c r="S1575" s="17">
        <f t="shared" si="50"/>
        <v>42786.000023148154</v>
      </c>
      <c r="T1575" s="17">
        <f t="shared" si="51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s="11">
        <f>ROUND(E1576/D1576*100,0)</f>
        <v>5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P1576" t="s">
        <v>8288</v>
      </c>
      <c r="Q1576" s="13" t="s">
        <v>8319</v>
      </c>
      <c r="R1576" t="s">
        <v>8341</v>
      </c>
      <c r="S1576" s="17">
        <f t="shared" si="50"/>
        <v>42017.927418981482</v>
      </c>
      <c r="T1576" s="17">
        <f t="shared" si="51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s="11">
        <f>ROUND(E1577/D1577*100,0)</f>
        <v>23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P1577" t="s">
        <v>8288</v>
      </c>
      <c r="Q1577" s="13" t="s">
        <v>8319</v>
      </c>
      <c r="R1577" t="s">
        <v>8341</v>
      </c>
      <c r="S1577" s="17">
        <f t="shared" si="50"/>
        <v>41799.524259259262</v>
      </c>
      <c r="T1577" s="17">
        <f t="shared" si="51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s="11">
        <f>ROUND(E1578/D1578*100,0)</f>
        <v>13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P1578" t="s">
        <v>8288</v>
      </c>
      <c r="Q1578" s="13" t="s">
        <v>8319</v>
      </c>
      <c r="R1578" t="s">
        <v>8341</v>
      </c>
      <c r="S1578" s="17">
        <f t="shared" si="50"/>
        <v>42140.879259259258</v>
      </c>
      <c r="T1578" s="17">
        <f t="shared" si="51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s="11">
        <f>ROUND(E1579/D1579*100,0)</f>
        <v>1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P1579" t="s">
        <v>8288</v>
      </c>
      <c r="Q1579" s="13" t="s">
        <v>8319</v>
      </c>
      <c r="R1579" t="s">
        <v>8341</v>
      </c>
      <c r="S1579" s="17">
        <f t="shared" si="50"/>
        <v>41054.847777777781</v>
      </c>
      <c r="T1579" s="17">
        <f t="shared" si="51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s="11">
        <f>ROUND(E1580/D1580*100,0)</f>
        <v>11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P1580" t="s">
        <v>8288</v>
      </c>
      <c r="Q1580" s="13" t="s">
        <v>8319</v>
      </c>
      <c r="R1580" t="s">
        <v>8341</v>
      </c>
      <c r="S1580" s="17">
        <f t="shared" si="50"/>
        <v>40399.065868055557</v>
      </c>
      <c r="T1580" s="17">
        <f t="shared" si="51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s="11">
        <f>ROUND(E1581/D1581*100,0)</f>
        <v>1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P1581" t="s">
        <v>8288</v>
      </c>
      <c r="Q1581" s="13" t="s">
        <v>8319</v>
      </c>
      <c r="R1581" t="s">
        <v>8341</v>
      </c>
      <c r="S1581" s="17">
        <f t="shared" si="50"/>
        <v>41481.996423611112</v>
      </c>
      <c r="T1581" s="17">
        <f t="shared" si="51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s="11">
        <f>ROUND(E1582/D1582*100,0)</f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P1582" t="s">
        <v>8288</v>
      </c>
      <c r="Q1582" s="13" t="s">
        <v>8319</v>
      </c>
      <c r="R1582" t="s">
        <v>8341</v>
      </c>
      <c r="S1582" s="17">
        <f t="shared" si="50"/>
        <v>40990.050069444449</v>
      </c>
      <c r="T1582" s="17">
        <f t="shared" si="51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s="11">
        <f>ROUND(E1583/D1583*100,0)</f>
        <v>1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P1583" t="s">
        <v>8289</v>
      </c>
      <c r="Q1583" s="13" t="s">
        <v>8335</v>
      </c>
      <c r="R1583" t="s">
        <v>8342</v>
      </c>
      <c r="S1583" s="17">
        <f t="shared" si="50"/>
        <v>42325.448958333334</v>
      </c>
      <c r="T1583" s="17">
        <f t="shared" si="51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s="11">
        <f>ROUND(E1584/D1584*100,0)</f>
        <v>9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P1584" t="s">
        <v>8289</v>
      </c>
      <c r="Q1584" s="13" t="s">
        <v>8335</v>
      </c>
      <c r="R1584" t="s">
        <v>8342</v>
      </c>
      <c r="S1584" s="17">
        <f t="shared" si="50"/>
        <v>42246.789965277778</v>
      </c>
      <c r="T1584" s="17">
        <f t="shared" si="51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s="11">
        <f>ROUND(E1585/D1585*100,0)</f>
        <v>0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P1585" t="s">
        <v>8289</v>
      </c>
      <c r="Q1585" s="13" t="s">
        <v>8335</v>
      </c>
      <c r="R1585" t="s">
        <v>8342</v>
      </c>
      <c r="S1585" s="17">
        <f t="shared" si="50"/>
        <v>41877.904988425929</v>
      </c>
      <c r="T1585" s="17">
        <f t="shared" si="51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s="11">
        <f>ROUND(E1586/D1586*100,0)</f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P1586" t="s">
        <v>8289</v>
      </c>
      <c r="Q1586" s="13" t="s">
        <v>8335</v>
      </c>
      <c r="R1586" t="s">
        <v>8342</v>
      </c>
      <c r="S1586" s="17">
        <f t="shared" si="50"/>
        <v>41779.649317129632</v>
      </c>
      <c r="T1586" s="17">
        <f t="shared" si="51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s="11">
        <f>ROUND(E1587/D1587*100,0)</f>
        <v>79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P1587" t="s">
        <v>8289</v>
      </c>
      <c r="Q1587" s="13" t="s">
        <v>8335</v>
      </c>
      <c r="R1587" t="s">
        <v>8342</v>
      </c>
      <c r="S1587" s="17">
        <f t="shared" si="50"/>
        <v>42707.895462962959</v>
      </c>
      <c r="T1587" s="17">
        <f t="shared" si="51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s="11">
        <f>ROUND(E1588/D1588*100,0)</f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P1588" t="s">
        <v>8289</v>
      </c>
      <c r="Q1588" s="13" t="s">
        <v>8335</v>
      </c>
      <c r="R1588" t="s">
        <v>8342</v>
      </c>
      <c r="S1588" s="17">
        <f t="shared" si="50"/>
        <v>42069.104421296302</v>
      </c>
      <c r="T1588" s="17">
        <f t="shared" si="51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s="11">
        <f>ROUND(E1589/D1589*100,0)</f>
        <v>0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P1589" t="s">
        <v>8289</v>
      </c>
      <c r="Q1589" s="13" t="s">
        <v>8335</v>
      </c>
      <c r="R1589" t="s">
        <v>8342</v>
      </c>
      <c r="S1589" s="17">
        <f t="shared" si="50"/>
        <v>41956.950983796298</v>
      </c>
      <c r="T1589" s="17">
        <f t="shared" si="51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s="11">
        <f>ROUND(E1590/D1590*100,0)</f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P1590" t="s">
        <v>8289</v>
      </c>
      <c r="Q1590" s="13" t="s">
        <v>8335</v>
      </c>
      <c r="R1590" t="s">
        <v>8342</v>
      </c>
      <c r="S1590" s="17">
        <f t="shared" si="50"/>
        <v>42005.24998842593</v>
      </c>
      <c r="T1590" s="17">
        <f t="shared" si="51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s="11">
        <f>ROUND(E1591/D1591*100,0)</f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P1591" t="s">
        <v>8289</v>
      </c>
      <c r="Q1591" s="13" t="s">
        <v>8335</v>
      </c>
      <c r="R1591" t="s">
        <v>8342</v>
      </c>
      <c r="S1591" s="17">
        <f t="shared" si="50"/>
        <v>42256.984791666662</v>
      </c>
      <c r="T1591" s="17">
        <f t="shared" si="51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s="11">
        <f>ROUND(E1592/D1592*100,0)</f>
        <v>2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P1592" t="s">
        <v>8289</v>
      </c>
      <c r="Q1592" s="13" t="s">
        <v>8335</v>
      </c>
      <c r="R1592" t="s">
        <v>8342</v>
      </c>
      <c r="S1592" s="17">
        <f t="shared" si="50"/>
        <v>42240.857222222221</v>
      </c>
      <c r="T1592" s="17">
        <f t="shared" si="51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s="11">
        <f>ROUND(E1593/D1593*100,0)</f>
        <v>29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P1593" t="s">
        <v>8289</v>
      </c>
      <c r="Q1593" s="13" t="s">
        <v>8335</v>
      </c>
      <c r="R1593" t="s">
        <v>8342</v>
      </c>
      <c r="S1593" s="17">
        <f t="shared" si="50"/>
        <v>42433.726168981477</v>
      </c>
      <c r="T1593" s="17">
        <f t="shared" si="51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s="11">
        <f>ROUND(E1594/D1594*100,0)</f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P1594" t="s">
        <v>8289</v>
      </c>
      <c r="Q1594" s="13" t="s">
        <v>8335</v>
      </c>
      <c r="R1594" t="s">
        <v>8342</v>
      </c>
      <c r="S1594" s="17">
        <f t="shared" si="50"/>
        <v>42046.072743055556</v>
      </c>
      <c r="T1594" s="17">
        <f t="shared" si="51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s="11">
        <f>ROUND(E1595/D1595*100,0)</f>
        <v>0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P1595" t="s">
        <v>8289</v>
      </c>
      <c r="Q1595" s="13" t="s">
        <v>8335</v>
      </c>
      <c r="R1595" t="s">
        <v>8342</v>
      </c>
      <c r="S1595" s="17">
        <f t="shared" si="50"/>
        <v>42033.845543981486</v>
      </c>
      <c r="T1595" s="17">
        <f t="shared" si="51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s="11">
        <f>ROUND(E1596/D1596*100,0)</f>
        <v>21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P1596" t="s">
        <v>8289</v>
      </c>
      <c r="Q1596" s="13" t="s">
        <v>8335</v>
      </c>
      <c r="R1596" t="s">
        <v>8342</v>
      </c>
      <c r="S1596" s="17">
        <f t="shared" si="50"/>
        <v>42445.712754629625</v>
      </c>
      <c r="T1596" s="17">
        <f t="shared" si="51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s="11">
        <f>ROUND(E1597/D1597*100,0)</f>
        <v>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P1597" t="s">
        <v>8289</v>
      </c>
      <c r="Q1597" s="13" t="s">
        <v>8335</v>
      </c>
      <c r="R1597" t="s">
        <v>8342</v>
      </c>
      <c r="S1597" s="17">
        <f t="shared" si="50"/>
        <v>41780.050092592595</v>
      </c>
      <c r="T1597" s="17">
        <f t="shared" si="51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s="11">
        <f>ROUND(E1598/D1598*100,0)</f>
        <v>2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P1598" t="s">
        <v>8289</v>
      </c>
      <c r="Q1598" s="13" t="s">
        <v>8335</v>
      </c>
      <c r="R1598" t="s">
        <v>8342</v>
      </c>
      <c r="S1598" s="17">
        <f t="shared" si="50"/>
        <v>41941.430196759262</v>
      </c>
      <c r="T1598" s="17">
        <f t="shared" si="51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s="11">
        <f>ROUND(E1599/D1599*100,0)</f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P1599" t="s">
        <v>8289</v>
      </c>
      <c r="Q1599" s="13" t="s">
        <v>8335</v>
      </c>
      <c r="R1599" t="s">
        <v>8342</v>
      </c>
      <c r="S1599" s="17">
        <f t="shared" si="50"/>
        <v>42603.354131944448</v>
      </c>
      <c r="T1599" s="17">
        <f t="shared" si="51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s="11">
        <f>ROUND(E1600/D1600*100,0)</f>
        <v>0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P1600" t="s">
        <v>8289</v>
      </c>
      <c r="Q1600" s="13" t="s">
        <v>8335</v>
      </c>
      <c r="R1600" t="s">
        <v>8342</v>
      </c>
      <c r="S1600" s="17">
        <f t="shared" si="50"/>
        <v>42151.667337962965</v>
      </c>
      <c r="T1600" s="17">
        <f t="shared" si="51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s="11">
        <f>ROUND(E1601/D1601*100,0)</f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P1601" t="s">
        <v>8289</v>
      </c>
      <c r="Q1601" s="13" t="s">
        <v>8335</v>
      </c>
      <c r="R1601" t="s">
        <v>8342</v>
      </c>
      <c r="S1601" s="17">
        <f t="shared" si="50"/>
        <v>42438.53907407407</v>
      </c>
      <c r="T1601" s="17">
        <f t="shared" si="51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s="11">
        <f>ROUND(E1602/D1602*100,0)</f>
        <v>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P1602" t="s">
        <v>8289</v>
      </c>
      <c r="Q1602" s="13" t="s">
        <v>8335</v>
      </c>
      <c r="R1602" t="s">
        <v>8342</v>
      </c>
      <c r="S1602" s="17">
        <f t="shared" si="50"/>
        <v>41791.057314814818</v>
      </c>
      <c r="T1602" s="17">
        <f t="shared" si="51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s="11">
        <f>ROUND(E1603/D1603*100,0)</f>
        <v>108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P1603" t="s">
        <v>8274</v>
      </c>
      <c r="Q1603" s="13" t="s">
        <v>8322</v>
      </c>
      <c r="R1603" t="s">
        <v>8323</v>
      </c>
      <c r="S1603" s="17">
        <f t="shared" ref="S1603:S1666" si="52">(((K1603/60)/60)/24)+DATE(1970,1,1)</f>
        <v>40638.092974537038</v>
      </c>
      <c r="T1603" s="17">
        <f t="shared" ref="T1603:T1666" si="53">(((J1603/60)/60)/24)+DATE(1970,1,1)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s="11">
        <f>ROUND(E1604/D1604*100,0)</f>
        <v>100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P1604" t="s">
        <v>8274</v>
      </c>
      <c r="Q1604" s="13" t="s">
        <v>8322</v>
      </c>
      <c r="R1604" t="s">
        <v>8323</v>
      </c>
      <c r="S1604" s="17">
        <f t="shared" si="52"/>
        <v>40788.297650462962</v>
      </c>
      <c r="T1604" s="17">
        <f t="shared" si="5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s="11">
        <f>ROUND(E1605/D1605*100,0)</f>
        <v>100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P1605" t="s">
        <v>8274</v>
      </c>
      <c r="Q1605" s="13" t="s">
        <v>8322</v>
      </c>
      <c r="R1605" t="s">
        <v>8323</v>
      </c>
      <c r="S1605" s="17">
        <f t="shared" si="52"/>
        <v>40876.169664351852</v>
      </c>
      <c r="T1605" s="17">
        <f t="shared" si="5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s="11">
        <f>ROUND(E1606/D1606*100,0)</f>
        <v>122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P1606" t="s">
        <v>8274</v>
      </c>
      <c r="Q1606" s="13" t="s">
        <v>8322</v>
      </c>
      <c r="R1606" t="s">
        <v>8323</v>
      </c>
      <c r="S1606" s="17">
        <f t="shared" si="52"/>
        <v>40945.845312500001</v>
      </c>
      <c r="T1606" s="17">
        <f t="shared" si="5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s="11">
        <f>ROUND(E1607/D1607*100,0)</f>
        <v>101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P1607" t="s">
        <v>8274</v>
      </c>
      <c r="Q1607" s="13" t="s">
        <v>8322</v>
      </c>
      <c r="R1607" t="s">
        <v>8323</v>
      </c>
      <c r="S1607" s="17">
        <f t="shared" si="52"/>
        <v>40747.012881944444</v>
      </c>
      <c r="T1607" s="17">
        <f t="shared" si="5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s="11">
        <f>ROUND(E1608/D1608*100,0)</f>
        <v>101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P1608" t="s">
        <v>8274</v>
      </c>
      <c r="Q1608" s="13" t="s">
        <v>8322</v>
      </c>
      <c r="R1608" t="s">
        <v>8323</v>
      </c>
      <c r="S1608" s="17">
        <f t="shared" si="52"/>
        <v>40536.111550925925</v>
      </c>
      <c r="T1608" s="17">
        <f t="shared" si="5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s="11">
        <f>ROUND(E1609/D1609*100,0)</f>
        <v>145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P1609" t="s">
        <v>8274</v>
      </c>
      <c r="Q1609" s="13" t="s">
        <v>8322</v>
      </c>
      <c r="R1609" t="s">
        <v>8323</v>
      </c>
      <c r="S1609" s="17">
        <f t="shared" si="52"/>
        <v>41053.80846064815</v>
      </c>
      <c r="T1609" s="17">
        <f t="shared" si="5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s="11">
        <f>ROUND(E1610/D1610*100,0)</f>
        <v>101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P1610" t="s">
        <v>8274</v>
      </c>
      <c r="Q1610" s="13" t="s">
        <v>8322</v>
      </c>
      <c r="R1610" t="s">
        <v>8323</v>
      </c>
      <c r="S1610" s="17">
        <f t="shared" si="52"/>
        <v>41607.83085648148</v>
      </c>
      <c r="T1610" s="17">
        <f t="shared" si="5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s="11">
        <f>ROUND(E1611/D1611*100,0)</f>
        <v>118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P1611" t="s">
        <v>8274</v>
      </c>
      <c r="Q1611" s="13" t="s">
        <v>8322</v>
      </c>
      <c r="R1611" t="s">
        <v>8323</v>
      </c>
      <c r="S1611" s="17">
        <f t="shared" si="52"/>
        <v>40796.001261574071</v>
      </c>
      <c r="T1611" s="17">
        <f t="shared" si="5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s="11">
        <f>ROUND(E1612/D1612*100,0)</f>
        <v>272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P1612" t="s">
        <v>8274</v>
      </c>
      <c r="Q1612" s="13" t="s">
        <v>8322</v>
      </c>
      <c r="R1612" t="s">
        <v>8323</v>
      </c>
      <c r="S1612" s="17">
        <f t="shared" si="52"/>
        <v>41228.924884259257</v>
      </c>
      <c r="T1612" s="17">
        <f t="shared" si="5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s="11">
        <f>ROUND(E1613/D1613*100,0)</f>
        <v>125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P1613" t="s">
        <v>8274</v>
      </c>
      <c r="Q1613" s="13" t="s">
        <v>8322</v>
      </c>
      <c r="R1613" t="s">
        <v>8323</v>
      </c>
      <c r="S1613" s="17">
        <f t="shared" si="52"/>
        <v>41409.00037037037</v>
      </c>
      <c r="T1613" s="17">
        <f t="shared" si="5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s="11">
        <f>ROUND(E1614/D1614*100,0)</f>
        <v>110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P1614" t="s">
        <v>8274</v>
      </c>
      <c r="Q1614" s="13" t="s">
        <v>8322</v>
      </c>
      <c r="R1614" t="s">
        <v>8323</v>
      </c>
      <c r="S1614" s="17">
        <f t="shared" si="52"/>
        <v>41246.874814814815</v>
      </c>
      <c r="T1614" s="17">
        <f t="shared" si="5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s="11">
        <f>ROUND(E1615/D1615*100,0)</f>
        <v>102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P1615" t="s">
        <v>8274</v>
      </c>
      <c r="Q1615" s="13" t="s">
        <v>8322</v>
      </c>
      <c r="R1615" t="s">
        <v>8323</v>
      </c>
      <c r="S1615" s="17">
        <f t="shared" si="52"/>
        <v>41082.069467592592</v>
      </c>
      <c r="T1615" s="17">
        <f t="shared" si="5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s="11">
        <f>ROUND(E1616/D1616*100,0)</f>
        <v>103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P1616" t="s">
        <v>8274</v>
      </c>
      <c r="Q1616" s="13" t="s">
        <v>8322</v>
      </c>
      <c r="R1616" t="s">
        <v>8323</v>
      </c>
      <c r="S1616" s="17">
        <f t="shared" si="52"/>
        <v>41794.981122685182</v>
      </c>
      <c r="T1616" s="17">
        <f t="shared" si="5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s="11">
        <f>ROUND(E1617/D1617*100,0)</f>
        <v>114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P1617" t="s">
        <v>8274</v>
      </c>
      <c r="Q1617" s="13" t="s">
        <v>8322</v>
      </c>
      <c r="R1617" t="s">
        <v>8323</v>
      </c>
      <c r="S1617" s="17">
        <f t="shared" si="52"/>
        <v>40845.050879629627</v>
      </c>
      <c r="T1617" s="17">
        <f t="shared" si="5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s="11">
        <f>ROUND(E1618/D1618*100,0)</f>
        <v>104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P1618" t="s">
        <v>8274</v>
      </c>
      <c r="Q1618" s="13" t="s">
        <v>8322</v>
      </c>
      <c r="R1618" t="s">
        <v>8323</v>
      </c>
      <c r="S1618" s="17">
        <f t="shared" si="52"/>
        <v>41194.715520833335</v>
      </c>
      <c r="T1618" s="17">
        <f t="shared" si="5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s="11">
        <f>ROUND(E1619/D1619*100,0)</f>
        <v>146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P1619" t="s">
        <v>8274</v>
      </c>
      <c r="Q1619" s="13" t="s">
        <v>8322</v>
      </c>
      <c r="R1619" t="s">
        <v>8323</v>
      </c>
      <c r="S1619" s="17">
        <f t="shared" si="52"/>
        <v>41546.664212962962</v>
      </c>
      <c r="T1619" s="17">
        <f t="shared" si="5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s="11">
        <f>ROUND(E1620/D1620*100,0)</f>
        <v>105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P1620" t="s">
        <v>8274</v>
      </c>
      <c r="Q1620" s="13" t="s">
        <v>8322</v>
      </c>
      <c r="R1620" t="s">
        <v>8323</v>
      </c>
      <c r="S1620" s="17">
        <f t="shared" si="52"/>
        <v>41301.654340277775</v>
      </c>
      <c r="T1620" s="17">
        <f t="shared" si="5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s="11">
        <f>ROUND(E1621/D1621*100,0)</f>
        <v>133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P1621" t="s">
        <v>8274</v>
      </c>
      <c r="Q1621" s="13" t="s">
        <v>8322</v>
      </c>
      <c r="R1621" t="s">
        <v>8323</v>
      </c>
      <c r="S1621" s="17">
        <f t="shared" si="52"/>
        <v>41876.18618055556</v>
      </c>
      <c r="T1621" s="17">
        <f t="shared" si="5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s="11">
        <f>ROUND(E1622/D1622*100,0)</f>
        <v>113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P1622" t="s">
        <v>8274</v>
      </c>
      <c r="Q1622" s="13" t="s">
        <v>8322</v>
      </c>
      <c r="R1622" t="s">
        <v>8323</v>
      </c>
      <c r="S1622" s="17">
        <f t="shared" si="52"/>
        <v>41321.339583333334</v>
      </c>
      <c r="T1622" s="17">
        <f t="shared" si="5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s="11">
        <f>ROUND(E1623/D1623*100,0)</f>
        <v>121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P1623" t="s">
        <v>8274</v>
      </c>
      <c r="Q1623" s="13" t="s">
        <v>8322</v>
      </c>
      <c r="R1623" t="s">
        <v>8323</v>
      </c>
      <c r="S1623" s="17">
        <f t="shared" si="52"/>
        <v>41003.60665509259</v>
      </c>
      <c r="T1623" s="17">
        <f t="shared" si="5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s="11">
        <f>ROUND(E1624/D1624*100,0)</f>
        <v>102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P1624" t="s">
        <v>8274</v>
      </c>
      <c r="Q1624" s="13" t="s">
        <v>8322</v>
      </c>
      <c r="R1624" t="s">
        <v>8323</v>
      </c>
      <c r="S1624" s="17">
        <f t="shared" si="52"/>
        <v>41950.29483796296</v>
      </c>
      <c r="T1624" s="17">
        <f t="shared" si="5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s="11">
        <f>ROUND(E1625/D1625*100,0)</f>
        <v>101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P1625" t="s">
        <v>8274</v>
      </c>
      <c r="Q1625" s="13" t="s">
        <v>8322</v>
      </c>
      <c r="R1625" t="s">
        <v>8323</v>
      </c>
      <c r="S1625" s="17">
        <f t="shared" si="52"/>
        <v>41453.688530092593</v>
      </c>
      <c r="T1625" s="17">
        <f t="shared" si="5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s="11">
        <f>ROUND(E1626/D1626*100,0)</f>
        <v>118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P1626" t="s">
        <v>8274</v>
      </c>
      <c r="Q1626" s="13" t="s">
        <v>8322</v>
      </c>
      <c r="R1626" t="s">
        <v>8323</v>
      </c>
      <c r="S1626" s="17">
        <f t="shared" si="52"/>
        <v>41243.367303240739</v>
      </c>
      <c r="T1626" s="17">
        <f t="shared" si="5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s="11">
        <f>ROUND(E1627/D1627*100,0)</f>
        <v>155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P1627" t="s">
        <v>8274</v>
      </c>
      <c r="Q1627" s="13" t="s">
        <v>8322</v>
      </c>
      <c r="R1627" t="s">
        <v>8323</v>
      </c>
      <c r="S1627" s="17">
        <f t="shared" si="52"/>
        <v>41135.699687500004</v>
      </c>
      <c r="T1627" s="17">
        <f t="shared" si="5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s="11">
        <f>ROUND(E1628/D1628*100,0)</f>
        <v>101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P1628" t="s">
        <v>8274</v>
      </c>
      <c r="Q1628" s="13" t="s">
        <v>8322</v>
      </c>
      <c r="R1628" t="s">
        <v>8323</v>
      </c>
      <c r="S1628" s="17">
        <f t="shared" si="52"/>
        <v>41579.847997685189</v>
      </c>
      <c r="T1628" s="17">
        <f t="shared" si="5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s="11">
        <f>ROUND(E1629/D1629*100,0)</f>
        <v>117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P1629" t="s">
        <v>8274</v>
      </c>
      <c r="Q1629" s="13" t="s">
        <v>8322</v>
      </c>
      <c r="R1629" t="s">
        <v>8323</v>
      </c>
      <c r="S1629" s="17">
        <f t="shared" si="52"/>
        <v>41205.707048611112</v>
      </c>
      <c r="T1629" s="17">
        <f t="shared" si="5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s="11">
        <f>ROUND(E1630/D1630*100,0)</f>
        <v>101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P1630" t="s">
        <v>8274</v>
      </c>
      <c r="Q1630" s="13" t="s">
        <v>8322</v>
      </c>
      <c r="R1630" t="s">
        <v>8323</v>
      </c>
      <c r="S1630" s="17">
        <f t="shared" si="52"/>
        <v>41774.737060185187</v>
      </c>
      <c r="T1630" s="17">
        <f t="shared" si="5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s="11">
        <f>ROUND(E1631/D1631*100,0)</f>
        <v>104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P1631" t="s">
        <v>8274</v>
      </c>
      <c r="Q1631" s="13" t="s">
        <v>8322</v>
      </c>
      <c r="R1631" t="s">
        <v>8323</v>
      </c>
      <c r="S1631" s="17">
        <f t="shared" si="52"/>
        <v>41645.867280092592</v>
      </c>
      <c r="T1631" s="17">
        <f t="shared" si="5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s="11">
        <f>ROUND(E1632/D1632*100,0)</f>
        <v>265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P1632" t="s">
        <v>8274</v>
      </c>
      <c r="Q1632" s="13" t="s">
        <v>8322</v>
      </c>
      <c r="R1632" t="s">
        <v>8323</v>
      </c>
      <c r="S1632" s="17">
        <f t="shared" si="52"/>
        <v>40939.837673611109</v>
      </c>
      <c r="T1632" s="17">
        <f t="shared" si="5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s="11">
        <f>ROUND(E1633/D1633*100,0)</f>
        <v>156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P1633" t="s">
        <v>8274</v>
      </c>
      <c r="Q1633" s="13" t="s">
        <v>8322</v>
      </c>
      <c r="R1633" t="s">
        <v>8323</v>
      </c>
      <c r="S1633" s="17">
        <f t="shared" si="52"/>
        <v>41164.859502314815</v>
      </c>
      <c r="T1633" s="17">
        <f t="shared" si="5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s="11">
        <f>ROUND(E1634/D1634*100,0)</f>
        <v>102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P1634" t="s">
        <v>8274</v>
      </c>
      <c r="Q1634" s="13" t="s">
        <v>8322</v>
      </c>
      <c r="R1634" t="s">
        <v>8323</v>
      </c>
      <c r="S1634" s="17">
        <f t="shared" si="52"/>
        <v>40750.340902777774</v>
      </c>
      <c r="T1634" s="17">
        <f t="shared" si="5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s="11">
        <f>ROUND(E1635/D1635*100,0)</f>
        <v>100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P1635" t="s">
        <v>8274</v>
      </c>
      <c r="Q1635" s="13" t="s">
        <v>8322</v>
      </c>
      <c r="R1635" t="s">
        <v>8323</v>
      </c>
      <c r="S1635" s="17">
        <f t="shared" si="52"/>
        <v>40896.883750000001</v>
      </c>
      <c r="T1635" s="17">
        <f t="shared" si="5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s="11">
        <f>ROUND(E1636/D1636*100,0)</f>
        <v>101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P1636" t="s">
        <v>8274</v>
      </c>
      <c r="Q1636" s="13" t="s">
        <v>8322</v>
      </c>
      <c r="R1636" t="s">
        <v>8323</v>
      </c>
      <c r="S1636" s="17">
        <f t="shared" si="52"/>
        <v>40658.189826388887</v>
      </c>
      <c r="T1636" s="17">
        <f t="shared" si="5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s="11">
        <f>ROUND(E1637/D1637*100,0)</f>
        <v>125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P1637" t="s">
        <v>8274</v>
      </c>
      <c r="Q1637" s="13" t="s">
        <v>8322</v>
      </c>
      <c r="R1637" t="s">
        <v>8323</v>
      </c>
      <c r="S1637" s="17">
        <f t="shared" si="52"/>
        <v>42502.868761574078</v>
      </c>
      <c r="T1637" s="17">
        <f t="shared" si="5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s="11">
        <f>ROUND(E1638/D1638*100,0)</f>
        <v>104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P1638" t="s">
        <v>8274</v>
      </c>
      <c r="Q1638" s="13" t="s">
        <v>8322</v>
      </c>
      <c r="R1638" t="s">
        <v>8323</v>
      </c>
      <c r="S1638" s="17">
        <f t="shared" si="52"/>
        <v>40663.08666666667</v>
      </c>
      <c r="T1638" s="17">
        <f t="shared" si="5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s="11">
        <f>ROUND(E1639/D1639*100,0)</f>
        <v>104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P1639" t="s">
        <v>8274</v>
      </c>
      <c r="Q1639" s="13" t="s">
        <v>8322</v>
      </c>
      <c r="R1639" t="s">
        <v>8323</v>
      </c>
      <c r="S1639" s="17">
        <f t="shared" si="52"/>
        <v>40122.751620370371</v>
      </c>
      <c r="T1639" s="17">
        <f t="shared" si="5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s="11">
        <f>ROUND(E1640/D1640*100,0)</f>
        <v>105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P1640" t="s">
        <v>8274</v>
      </c>
      <c r="Q1640" s="13" t="s">
        <v>8322</v>
      </c>
      <c r="R1640" t="s">
        <v>8323</v>
      </c>
      <c r="S1640" s="17">
        <f t="shared" si="52"/>
        <v>41288.68712962963</v>
      </c>
      <c r="T1640" s="17">
        <f t="shared" si="5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s="11">
        <f>ROUND(E1641/D1641*100,0)</f>
        <v>100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P1641" t="s">
        <v>8274</v>
      </c>
      <c r="Q1641" s="13" t="s">
        <v>8322</v>
      </c>
      <c r="R1641" t="s">
        <v>8323</v>
      </c>
      <c r="S1641" s="17">
        <f t="shared" si="52"/>
        <v>40941.652372685188</v>
      </c>
      <c r="T1641" s="17">
        <f t="shared" si="5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s="11">
        <f>ROUND(E1642/D1642*100,0)</f>
        <v>170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P1642" t="s">
        <v>8274</v>
      </c>
      <c r="Q1642" s="13" t="s">
        <v>8322</v>
      </c>
      <c r="R1642" t="s">
        <v>8323</v>
      </c>
      <c r="S1642" s="17">
        <f t="shared" si="52"/>
        <v>40379.23096064815</v>
      </c>
      <c r="T1642" s="17">
        <f t="shared" si="5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s="11">
        <f>ROUND(E1643/D1643*100,0)</f>
        <v>101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P1643" t="s">
        <v>8290</v>
      </c>
      <c r="Q1643" s="13" t="s">
        <v>8322</v>
      </c>
      <c r="R1643" t="s">
        <v>8343</v>
      </c>
      <c r="S1643" s="17">
        <f t="shared" si="52"/>
        <v>41962.596574074079</v>
      </c>
      <c r="T1643" s="17">
        <f t="shared" si="5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s="11">
        <f>ROUND(E1644/D1644*100,0)</f>
        <v>100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P1644" t="s">
        <v>8290</v>
      </c>
      <c r="Q1644" s="13" t="s">
        <v>8322</v>
      </c>
      <c r="R1644" t="s">
        <v>8343</v>
      </c>
      <c r="S1644" s="17">
        <f t="shared" si="52"/>
        <v>40688.024618055555</v>
      </c>
      <c r="T1644" s="17">
        <f t="shared" si="5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s="11">
        <f>ROUND(E1645/D1645*100,0)</f>
        <v>125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P1645" t="s">
        <v>8290</v>
      </c>
      <c r="Q1645" s="13" t="s">
        <v>8322</v>
      </c>
      <c r="R1645" t="s">
        <v>8343</v>
      </c>
      <c r="S1645" s="17">
        <f t="shared" si="52"/>
        <v>41146.824212962965</v>
      </c>
      <c r="T1645" s="17">
        <f t="shared" si="5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s="11">
        <f>ROUND(E1646/D1646*100,0)</f>
        <v>110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P1646" t="s">
        <v>8290</v>
      </c>
      <c r="Q1646" s="13" t="s">
        <v>8322</v>
      </c>
      <c r="R1646" t="s">
        <v>8343</v>
      </c>
      <c r="S1646" s="17">
        <f t="shared" si="52"/>
        <v>41175.05972222222</v>
      </c>
      <c r="T1646" s="17">
        <f t="shared" si="5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s="11">
        <f>ROUND(E1647/D1647*100,0)</f>
        <v>111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P1647" t="s">
        <v>8290</v>
      </c>
      <c r="Q1647" s="13" t="s">
        <v>8322</v>
      </c>
      <c r="R1647" t="s">
        <v>8343</v>
      </c>
      <c r="S1647" s="17">
        <f t="shared" si="52"/>
        <v>41521.617361111108</v>
      </c>
      <c r="T1647" s="17">
        <f t="shared" si="5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s="11">
        <f>ROUND(E1648/D1648*100,0)</f>
        <v>110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P1648" t="s">
        <v>8290</v>
      </c>
      <c r="Q1648" s="13" t="s">
        <v>8322</v>
      </c>
      <c r="R1648" t="s">
        <v>8343</v>
      </c>
      <c r="S1648" s="17">
        <f t="shared" si="52"/>
        <v>41833.450266203705</v>
      </c>
      <c r="T1648" s="17">
        <f t="shared" si="5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s="11">
        <f>ROUND(E1649/D1649*100,0)</f>
        <v>105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P1649" t="s">
        <v>8290</v>
      </c>
      <c r="Q1649" s="13" t="s">
        <v>8322</v>
      </c>
      <c r="R1649" t="s">
        <v>8343</v>
      </c>
      <c r="S1649" s="17">
        <f t="shared" si="52"/>
        <v>41039.409456018519</v>
      </c>
      <c r="T1649" s="17">
        <f t="shared" si="5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s="11">
        <f>ROUND(E1650/D1650*100,0)</f>
        <v>125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P1650" t="s">
        <v>8290</v>
      </c>
      <c r="Q1650" s="13" t="s">
        <v>8322</v>
      </c>
      <c r="R1650" t="s">
        <v>8343</v>
      </c>
      <c r="S1650" s="17">
        <f t="shared" si="52"/>
        <v>40592.704652777778</v>
      </c>
      <c r="T1650" s="17">
        <f t="shared" si="5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s="11">
        <f>ROUND(E1651/D1651*100,0)</f>
        <v>101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P1651" t="s">
        <v>8290</v>
      </c>
      <c r="Q1651" s="13" t="s">
        <v>8322</v>
      </c>
      <c r="R1651" t="s">
        <v>8343</v>
      </c>
      <c r="S1651" s="17">
        <f t="shared" si="52"/>
        <v>41737.684664351851</v>
      </c>
      <c r="T1651" s="17">
        <f t="shared" si="5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s="11">
        <f>ROUND(E1652/D1652*100,0)</f>
        <v>142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P1652" t="s">
        <v>8290</v>
      </c>
      <c r="Q1652" s="13" t="s">
        <v>8322</v>
      </c>
      <c r="R1652" t="s">
        <v>8343</v>
      </c>
      <c r="S1652" s="17">
        <f t="shared" si="52"/>
        <v>41526.435613425929</v>
      </c>
      <c r="T1652" s="17">
        <f t="shared" si="5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s="11">
        <f>ROUND(E1653/D1653*100,0)</f>
        <v>101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P1653" t="s">
        <v>8290</v>
      </c>
      <c r="Q1653" s="13" t="s">
        <v>8322</v>
      </c>
      <c r="R1653" t="s">
        <v>8343</v>
      </c>
      <c r="S1653" s="17">
        <f t="shared" si="52"/>
        <v>40625.900694444441</v>
      </c>
      <c r="T1653" s="17">
        <f t="shared" si="5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s="11">
        <f>ROUND(E1654/D1654*100,0)</f>
        <v>101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P1654" t="s">
        <v>8290</v>
      </c>
      <c r="Q1654" s="13" t="s">
        <v>8322</v>
      </c>
      <c r="R1654" t="s">
        <v>8343</v>
      </c>
      <c r="S1654" s="17">
        <f t="shared" si="52"/>
        <v>41572.492974537039</v>
      </c>
      <c r="T1654" s="17">
        <f t="shared" si="5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s="11">
        <f>ROUND(E1655/D1655*100,0)</f>
        <v>174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P1655" t="s">
        <v>8290</v>
      </c>
      <c r="Q1655" s="13" t="s">
        <v>8322</v>
      </c>
      <c r="R1655" t="s">
        <v>8343</v>
      </c>
      <c r="S1655" s="17">
        <f t="shared" si="52"/>
        <v>40626.834444444445</v>
      </c>
      <c r="T1655" s="17">
        <f t="shared" si="5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s="11">
        <f>ROUND(E1656/D1656*100,0)</f>
        <v>120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P1656" t="s">
        <v>8290</v>
      </c>
      <c r="Q1656" s="13" t="s">
        <v>8322</v>
      </c>
      <c r="R1656" t="s">
        <v>8343</v>
      </c>
      <c r="S1656" s="17">
        <f t="shared" si="52"/>
        <v>40987.890740740739</v>
      </c>
      <c r="T1656" s="17">
        <f t="shared" si="5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s="11">
        <f>ROUND(E1657/D1657*100,0)</f>
        <v>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P1657" t="s">
        <v>8290</v>
      </c>
      <c r="Q1657" s="13" t="s">
        <v>8322</v>
      </c>
      <c r="R1657" t="s">
        <v>8343</v>
      </c>
      <c r="S1657" s="17">
        <f t="shared" si="52"/>
        <v>40974.791898148149</v>
      </c>
      <c r="T1657" s="17">
        <f t="shared" si="5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s="11">
        <f>ROUND(E1658/D1658*100,0)</f>
        <v>100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P1658" t="s">
        <v>8290</v>
      </c>
      <c r="Q1658" s="13" t="s">
        <v>8322</v>
      </c>
      <c r="R1658" t="s">
        <v>8343</v>
      </c>
      <c r="S1658" s="17">
        <f t="shared" si="52"/>
        <v>41226.928842592592</v>
      </c>
      <c r="T1658" s="17">
        <f t="shared" si="5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s="11">
        <f>ROUND(E1659/D1659*100,0)</f>
        <v>105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P1659" t="s">
        <v>8290</v>
      </c>
      <c r="Q1659" s="13" t="s">
        <v>8322</v>
      </c>
      <c r="R1659" t="s">
        <v>8343</v>
      </c>
      <c r="S1659" s="17">
        <f t="shared" si="52"/>
        <v>41023.782037037039</v>
      </c>
      <c r="T1659" s="17">
        <f t="shared" si="5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s="11">
        <f>ROUND(E1660/D1660*100,0)</f>
        <v>132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P1660" t="s">
        <v>8290</v>
      </c>
      <c r="Q1660" s="13" t="s">
        <v>8322</v>
      </c>
      <c r="R1660" t="s">
        <v>8343</v>
      </c>
      <c r="S1660" s="17">
        <f t="shared" si="52"/>
        <v>41223.22184027778</v>
      </c>
      <c r="T1660" s="17">
        <f t="shared" si="5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s="11">
        <f>ROUND(E1661/D1661*100,0)</f>
        <v>113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P1661" t="s">
        <v>8290</v>
      </c>
      <c r="Q1661" s="13" t="s">
        <v>8322</v>
      </c>
      <c r="R1661" t="s">
        <v>8343</v>
      </c>
      <c r="S1661" s="17">
        <f t="shared" si="52"/>
        <v>41596.913437499999</v>
      </c>
      <c r="T1661" s="17">
        <f t="shared" si="5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s="11">
        <f>ROUND(E1662/D1662*100,0)</f>
        <v>1254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P1662" t="s">
        <v>8290</v>
      </c>
      <c r="Q1662" s="13" t="s">
        <v>8322</v>
      </c>
      <c r="R1662" t="s">
        <v>8343</v>
      </c>
      <c r="S1662" s="17">
        <f t="shared" si="52"/>
        <v>42459.693865740745</v>
      </c>
      <c r="T1662" s="17">
        <f t="shared" si="5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s="11">
        <f>ROUND(E1663/D1663*100,0)</f>
        <v>103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P1663" t="s">
        <v>8290</v>
      </c>
      <c r="Q1663" s="13" t="s">
        <v>8322</v>
      </c>
      <c r="R1663" t="s">
        <v>8343</v>
      </c>
      <c r="S1663" s="17">
        <f t="shared" si="52"/>
        <v>42343.998043981483</v>
      </c>
      <c r="T1663" s="17">
        <f t="shared" si="5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s="11">
        <f>ROUND(E1664/D1664*100,0)</f>
        <v>103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P1664" t="s">
        <v>8290</v>
      </c>
      <c r="Q1664" s="13" t="s">
        <v>8322</v>
      </c>
      <c r="R1664" t="s">
        <v>8343</v>
      </c>
      <c r="S1664" s="17">
        <f t="shared" si="52"/>
        <v>40848.198333333334</v>
      </c>
      <c r="T1664" s="17">
        <f t="shared" si="5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s="11">
        <f>ROUND(E1665/D1665*100,0)</f>
        <v>108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P1665" t="s">
        <v>8290</v>
      </c>
      <c r="Q1665" s="13" t="s">
        <v>8322</v>
      </c>
      <c r="R1665" t="s">
        <v>8343</v>
      </c>
      <c r="S1665" s="17">
        <f t="shared" si="52"/>
        <v>42006.02207175926</v>
      </c>
      <c r="T1665" s="17">
        <f t="shared" si="5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s="11">
        <f>ROUND(E1666/D1666*100,0)</f>
        <v>122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P1666" t="s">
        <v>8290</v>
      </c>
      <c r="Q1666" s="13" t="s">
        <v>8322</v>
      </c>
      <c r="R1666" t="s">
        <v>8343</v>
      </c>
      <c r="S1666" s="17">
        <f t="shared" si="52"/>
        <v>40939.761782407404</v>
      </c>
      <c r="T1666" s="17">
        <f t="shared" si="5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s="11">
        <f>ROUND(E1667/D1667*100,0)</f>
        <v>119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P1667" t="s">
        <v>8290</v>
      </c>
      <c r="Q1667" s="13" t="s">
        <v>8322</v>
      </c>
      <c r="R1667" t="s">
        <v>8343</v>
      </c>
      <c r="S1667" s="17">
        <f t="shared" ref="S1667:S1730" si="54">(((K1667/60)/60)/24)+DATE(1970,1,1)</f>
        <v>40564.649456018517</v>
      </c>
      <c r="T1667" s="17">
        <f t="shared" ref="T1667:T1730" si="55">(((J1667/60)/60)/24)+DATE(1970,1,1)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s="11">
        <f>ROUND(E1668/D1668*100,0)</f>
        <v>161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P1668" t="s">
        <v>8290</v>
      </c>
      <c r="Q1668" s="13" t="s">
        <v>8322</v>
      </c>
      <c r="R1668" t="s">
        <v>8343</v>
      </c>
      <c r="S1668" s="17">
        <f t="shared" si="54"/>
        <v>41331.253159722226</v>
      </c>
      <c r="T1668" s="17">
        <f t="shared" si="55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s="11">
        <f>ROUND(E1669/D1669*100,0)</f>
        <v>127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P1669" t="s">
        <v>8290</v>
      </c>
      <c r="Q1669" s="13" t="s">
        <v>8322</v>
      </c>
      <c r="R1669" t="s">
        <v>8343</v>
      </c>
      <c r="S1669" s="17">
        <f t="shared" si="54"/>
        <v>41682.0705787037</v>
      </c>
      <c r="T1669" s="17">
        <f t="shared" si="55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s="11">
        <f>ROUND(E1670/D1670*100,0)</f>
        <v>103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P1670" t="s">
        <v>8290</v>
      </c>
      <c r="Q1670" s="13" t="s">
        <v>8322</v>
      </c>
      <c r="R1670" t="s">
        <v>8343</v>
      </c>
      <c r="S1670" s="17">
        <f t="shared" si="54"/>
        <v>40845.14975694444</v>
      </c>
      <c r="T1670" s="17">
        <f t="shared" si="55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s="11">
        <f>ROUND(E1671/D1671*100,0)</f>
        <v>140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P1671" t="s">
        <v>8290</v>
      </c>
      <c r="Q1671" s="13" t="s">
        <v>8322</v>
      </c>
      <c r="R1671" t="s">
        <v>8343</v>
      </c>
      <c r="S1671" s="17">
        <f t="shared" si="54"/>
        <v>42461.885138888887</v>
      </c>
      <c r="T1671" s="17">
        <f t="shared" si="55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s="11">
        <f>ROUND(E1672/D1672*100,0)</f>
        <v>103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P1672" t="s">
        <v>8290</v>
      </c>
      <c r="Q1672" s="13" t="s">
        <v>8322</v>
      </c>
      <c r="R1672" t="s">
        <v>8343</v>
      </c>
      <c r="S1672" s="17">
        <f t="shared" si="54"/>
        <v>40313.930543981485</v>
      </c>
      <c r="T1672" s="17">
        <f t="shared" si="55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s="11">
        <f>ROUND(E1673/D1673*100,0)</f>
        <v>101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P1673" t="s">
        <v>8290</v>
      </c>
      <c r="Q1673" s="13" t="s">
        <v>8322</v>
      </c>
      <c r="R1673" t="s">
        <v>8343</v>
      </c>
      <c r="S1673" s="17">
        <f t="shared" si="54"/>
        <v>42553.54414351852</v>
      </c>
      <c r="T1673" s="17">
        <f t="shared" si="55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s="11">
        <f>ROUND(E1674/D1674*100,0)</f>
        <v>113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P1674" t="s">
        <v>8290</v>
      </c>
      <c r="Q1674" s="13" t="s">
        <v>8322</v>
      </c>
      <c r="R1674" t="s">
        <v>8343</v>
      </c>
      <c r="S1674" s="17">
        <f t="shared" si="54"/>
        <v>41034.656597222223</v>
      </c>
      <c r="T1674" s="17">
        <f t="shared" si="55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s="11">
        <f>ROUND(E1675/D1675*100,0)</f>
        <v>128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P1675" t="s">
        <v>8290</v>
      </c>
      <c r="Q1675" s="13" t="s">
        <v>8322</v>
      </c>
      <c r="R1675" t="s">
        <v>8343</v>
      </c>
      <c r="S1675" s="17">
        <f t="shared" si="54"/>
        <v>42039.878379629634</v>
      </c>
      <c r="T1675" s="17">
        <f t="shared" si="55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s="11">
        <f>ROUND(E1676/D1676*100,0)</f>
        <v>202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P1676" t="s">
        <v>8290</v>
      </c>
      <c r="Q1676" s="13" t="s">
        <v>8322</v>
      </c>
      <c r="R1676" t="s">
        <v>8343</v>
      </c>
      <c r="S1676" s="17">
        <f t="shared" si="54"/>
        <v>42569.605393518519</v>
      </c>
      <c r="T1676" s="17">
        <f t="shared" si="55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s="11">
        <f>ROUND(E1677/D1677*100,0)</f>
        <v>137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P1677" t="s">
        <v>8290</v>
      </c>
      <c r="Q1677" s="13" t="s">
        <v>8322</v>
      </c>
      <c r="R1677" t="s">
        <v>8343</v>
      </c>
      <c r="S1677" s="17">
        <f t="shared" si="54"/>
        <v>40802.733101851853</v>
      </c>
      <c r="T1677" s="17">
        <f t="shared" si="55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s="11">
        <f>ROUND(E1678/D1678*100,0)</f>
        <v>115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P1678" t="s">
        <v>8290</v>
      </c>
      <c r="Q1678" s="13" t="s">
        <v>8322</v>
      </c>
      <c r="R1678" t="s">
        <v>8343</v>
      </c>
      <c r="S1678" s="17">
        <f t="shared" si="54"/>
        <v>40973.72623842593</v>
      </c>
      <c r="T1678" s="17">
        <f t="shared" si="55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s="11">
        <f>ROUND(E1679/D1679*100,0)</f>
        <v>112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P1679" t="s">
        <v>8290</v>
      </c>
      <c r="Q1679" s="13" t="s">
        <v>8322</v>
      </c>
      <c r="R1679" t="s">
        <v>8343</v>
      </c>
      <c r="S1679" s="17">
        <f t="shared" si="54"/>
        <v>42416.407129629632</v>
      </c>
      <c r="T1679" s="17">
        <f t="shared" si="55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s="11">
        <f>ROUND(E1680/D1680*100,0)</f>
        <v>118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P1680" t="s">
        <v>8290</v>
      </c>
      <c r="Q1680" s="13" t="s">
        <v>8322</v>
      </c>
      <c r="R1680" t="s">
        <v>8343</v>
      </c>
      <c r="S1680" s="17">
        <f t="shared" si="54"/>
        <v>41662.854988425926</v>
      </c>
      <c r="T1680" s="17">
        <f t="shared" si="55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s="11">
        <f>ROUND(E1681/D1681*100,0)</f>
        <v>175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P1681" t="s">
        <v>8290</v>
      </c>
      <c r="Q1681" s="13" t="s">
        <v>8322</v>
      </c>
      <c r="R1681" t="s">
        <v>8343</v>
      </c>
      <c r="S1681" s="17">
        <f t="shared" si="54"/>
        <v>40723.068807870368</v>
      </c>
      <c r="T1681" s="17">
        <f t="shared" si="55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s="11">
        <f>ROUND(E1682/D1682*100,0)</f>
        <v>118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P1682" t="s">
        <v>8290</v>
      </c>
      <c r="Q1682" s="13" t="s">
        <v>8322</v>
      </c>
      <c r="R1682" t="s">
        <v>8343</v>
      </c>
      <c r="S1682" s="17">
        <f t="shared" si="54"/>
        <v>41802.757719907408</v>
      </c>
      <c r="T1682" s="17">
        <f t="shared" si="55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s="11">
        <f>ROUND(E1683/D1683*100,0)</f>
        <v>101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P1683" t="s">
        <v>8291</v>
      </c>
      <c r="Q1683" s="13" t="s">
        <v>8322</v>
      </c>
      <c r="R1683" t="s">
        <v>8344</v>
      </c>
      <c r="S1683" s="17">
        <f t="shared" si="54"/>
        <v>42774.121342592596</v>
      </c>
      <c r="T1683" s="17">
        <f t="shared" si="55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s="11">
        <f>ROUND(E1684/D1684*100,0)</f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P1684" t="s">
        <v>8291</v>
      </c>
      <c r="Q1684" s="13" t="s">
        <v>8322</v>
      </c>
      <c r="R1684" t="s">
        <v>8344</v>
      </c>
      <c r="S1684" s="17">
        <f t="shared" si="54"/>
        <v>42779.21365740741</v>
      </c>
      <c r="T1684" s="17">
        <f t="shared" si="55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s="11">
        <f>ROUND(E1685/D1685*100,0)</f>
        <v>22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P1685" t="s">
        <v>8291</v>
      </c>
      <c r="Q1685" s="13" t="s">
        <v>8322</v>
      </c>
      <c r="R1685" t="s">
        <v>8344</v>
      </c>
      <c r="S1685" s="17">
        <f t="shared" si="54"/>
        <v>42808.781689814816</v>
      </c>
      <c r="T1685" s="17">
        <f t="shared" si="55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s="11">
        <f>ROUND(E1686/D1686*100,0)</f>
        <v>109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P1686" t="s">
        <v>8291</v>
      </c>
      <c r="Q1686" s="13" t="s">
        <v>8322</v>
      </c>
      <c r="R1686" t="s">
        <v>8344</v>
      </c>
      <c r="S1686" s="17">
        <f t="shared" si="54"/>
        <v>42783.815289351856</v>
      </c>
      <c r="T1686" s="17">
        <f t="shared" si="55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s="11">
        <f>ROUND(E1687/D1687*100,0)</f>
        <v>103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P1687" t="s">
        <v>8291</v>
      </c>
      <c r="Q1687" s="13" t="s">
        <v>8322</v>
      </c>
      <c r="R1687" t="s">
        <v>8344</v>
      </c>
      <c r="S1687" s="17">
        <f t="shared" si="54"/>
        <v>42788.2502662037</v>
      </c>
      <c r="T1687" s="17">
        <f t="shared" si="55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s="11">
        <f>ROUND(E1688/D1688*100,0)</f>
        <v>0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P1688" t="s">
        <v>8291</v>
      </c>
      <c r="Q1688" s="13" t="s">
        <v>8322</v>
      </c>
      <c r="R1688" t="s">
        <v>8344</v>
      </c>
      <c r="S1688" s="17">
        <f t="shared" si="54"/>
        <v>42792.843969907408</v>
      </c>
      <c r="T1688" s="17">
        <f t="shared" si="55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s="11">
        <f>ROUND(E1689/D1689*100,0)</f>
        <v>31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P1689" t="s">
        <v>8291</v>
      </c>
      <c r="Q1689" s="13" t="s">
        <v>8322</v>
      </c>
      <c r="R1689" t="s">
        <v>8344</v>
      </c>
      <c r="S1689" s="17">
        <f t="shared" si="54"/>
        <v>42802.046817129631</v>
      </c>
      <c r="T1689" s="17">
        <f t="shared" si="55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s="11">
        <f>ROUND(E1690/D1690*100,0)</f>
        <v>44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P1690" t="s">
        <v>8291</v>
      </c>
      <c r="Q1690" s="13" t="s">
        <v>8322</v>
      </c>
      <c r="R1690" t="s">
        <v>8344</v>
      </c>
      <c r="S1690" s="17">
        <f t="shared" si="54"/>
        <v>42804.534652777773</v>
      </c>
      <c r="T1690" s="17">
        <f t="shared" si="55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s="11">
        <f>ROUND(E1691/D1691*100,0)</f>
        <v>100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P1691" t="s">
        <v>8291</v>
      </c>
      <c r="Q1691" s="13" t="s">
        <v>8322</v>
      </c>
      <c r="R1691" t="s">
        <v>8344</v>
      </c>
      <c r="S1691" s="17">
        <f t="shared" si="54"/>
        <v>42780.942476851851</v>
      </c>
      <c r="T1691" s="17">
        <f t="shared" si="55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s="11">
        <f>ROUND(E1692/D1692*100,0)</f>
        <v>25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P1692" t="s">
        <v>8291</v>
      </c>
      <c r="Q1692" s="13" t="s">
        <v>8322</v>
      </c>
      <c r="R1692" t="s">
        <v>8344</v>
      </c>
      <c r="S1692" s="17">
        <f t="shared" si="54"/>
        <v>42801.43104166667</v>
      </c>
      <c r="T1692" s="17">
        <f t="shared" si="55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s="11">
        <f>ROUND(E1693/D1693*100,0)</f>
        <v>33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P1693" t="s">
        <v>8291</v>
      </c>
      <c r="Q1693" s="13" t="s">
        <v>8322</v>
      </c>
      <c r="R1693" t="s">
        <v>8344</v>
      </c>
      <c r="S1693" s="17">
        <f t="shared" si="54"/>
        <v>42795.701481481476</v>
      </c>
      <c r="T1693" s="17">
        <f t="shared" si="55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s="11">
        <f>ROUND(E1694/D1694*100,0)</f>
        <v>48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P1694" t="s">
        <v>8291</v>
      </c>
      <c r="Q1694" s="13" t="s">
        <v>8322</v>
      </c>
      <c r="R1694" t="s">
        <v>8344</v>
      </c>
      <c r="S1694" s="17">
        <f t="shared" si="54"/>
        <v>42788.151238425926</v>
      </c>
      <c r="T1694" s="17">
        <f t="shared" si="55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s="11">
        <f>ROUND(E1695/D1695*100,0)</f>
        <v>9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P1695" t="s">
        <v>8291</v>
      </c>
      <c r="Q1695" s="13" t="s">
        <v>8322</v>
      </c>
      <c r="R1695" t="s">
        <v>8344</v>
      </c>
      <c r="S1695" s="17">
        <f t="shared" si="54"/>
        <v>42803.920277777783</v>
      </c>
      <c r="T1695" s="17">
        <f t="shared" si="55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s="11">
        <f>ROUND(E1696/D1696*100,0)</f>
        <v>0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P1696" t="s">
        <v>8291</v>
      </c>
      <c r="Q1696" s="13" t="s">
        <v>8322</v>
      </c>
      <c r="R1696" t="s">
        <v>8344</v>
      </c>
      <c r="S1696" s="17">
        <f t="shared" si="54"/>
        <v>42791.669837962967</v>
      </c>
      <c r="T1696" s="17">
        <f t="shared" si="55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s="11">
        <f>ROUND(E1697/D1697*100,0)</f>
        <v>12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P1697" t="s">
        <v>8291</v>
      </c>
      <c r="Q1697" s="13" t="s">
        <v>8322</v>
      </c>
      <c r="R1697" t="s">
        <v>8344</v>
      </c>
      <c r="S1697" s="17">
        <f t="shared" si="54"/>
        <v>42801.031412037039</v>
      </c>
      <c r="T1697" s="17">
        <f t="shared" si="55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s="11">
        <f>ROUND(E1698/D1698*100,0)</f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P1698" t="s">
        <v>8291</v>
      </c>
      <c r="Q1698" s="13" t="s">
        <v>8322</v>
      </c>
      <c r="R1698" t="s">
        <v>8344</v>
      </c>
      <c r="S1698" s="17">
        <f t="shared" si="54"/>
        <v>42796.069571759261</v>
      </c>
      <c r="T1698" s="17">
        <f t="shared" si="55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s="11">
        <f>ROUND(E1699/D1699*100,0)</f>
        <v>20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P1699" t="s">
        <v>8291</v>
      </c>
      <c r="Q1699" s="13" t="s">
        <v>8322</v>
      </c>
      <c r="R1699" t="s">
        <v>8344</v>
      </c>
      <c r="S1699" s="17">
        <f t="shared" si="54"/>
        <v>42805.032962962956</v>
      </c>
      <c r="T1699" s="17">
        <f t="shared" si="55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s="11">
        <f>ROUND(E1700/D1700*100,0)</f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P1700" t="s">
        <v>8291</v>
      </c>
      <c r="Q1700" s="13" t="s">
        <v>8322</v>
      </c>
      <c r="R1700" t="s">
        <v>8344</v>
      </c>
      <c r="S1700" s="17">
        <f t="shared" si="54"/>
        <v>42796.207870370374</v>
      </c>
      <c r="T1700" s="17">
        <f t="shared" si="55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s="11">
        <f>ROUND(E1701/D1701*100,0)</f>
        <v>4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P1701" t="s">
        <v>8291</v>
      </c>
      <c r="Q1701" s="13" t="s">
        <v>8322</v>
      </c>
      <c r="R1701" t="s">
        <v>8344</v>
      </c>
      <c r="S1701" s="17">
        <f t="shared" si="54"/>
        <v>42806.863946759258</v>
      </c>
      <c r="T1701" s="17">
        <f t="shared" si="55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s="11">
        <f>ROUND(E1702/D1702*100,0)</f>
        <v>26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P1702" t="s">
        <v>8291</v>
      </c>
      <c r="Q1702" s="13" t="s">
        <v>8322</v>
      </c>
      <c r="R1702" t="s">
        <v>8344</v>
      </c>
      <c r="S1702" s="17">
        <f t="shared" si="54"/>
        <v>42796.071643518517</v>
      </c>
      <c r="T1702" s="17">
        <f t="shared" si="55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s="11">
        <f>ROUND(E1703/D1703*100,0)</f>
        <v>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P1703" t="s">
        <v>8291</v>
      </c>
      <c r="Q1703" s="13" t="s">
        <v>8322</v>
      </c>
      <c r="R1703" t="s">
        <v>8344</v>
      </c>
      <c r="S1703" s="17">
        <f t="shared" si="54"/>
        <v>41989.664409722223</v>
      </c>
      <c r="T1703" s="17">
        <f t="shared" si="55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s="11">
        <f>ROUND(E1704/D1704*100,0)</f>
        <v>0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P1704" t="s">
        <v>8291</v>
      </c>
      <c r="Q1704" s="13" t="s">
        <v>8322</v>
      </c>
      <c r="R1704" t="s">
        <v>8344</v>
      </c>
      <c r="S1704" s="17">
        <f t="shared" si="54"/>
        <v>42063.869791666672</v>
      </c>
      <c r="T1704" s="17">
        <f t="shared" si="55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s="11">
        <f>ROUND(E1705/D1705*100,0)</f>
        <v>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P1705" t="s">
        <v>8291</v>
      </c>
      <c r="Q1705" s="13" t="s">
        <v>8322</v>
      </c>
      <c r="R1705" t="s">
        <v>8344</v>
      </c>
      <c r="S1705" s="17">
        <f t="shared" si="54"/>
        <v>42187.281678240746</v>
      </c>
      <c r="T1705" s="17">
        <f t="shared" si="55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s="11">
        <f>ROUND(E1706/D1706*100,0)</f>
        <v>65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P1706" t="s">
        <v>8291</v>
      </c>
      <c r="Q1706" s="13" t="s">
        <v>8322</v>
      </c>
      <c r="R1706" t="s">
        <v>8344</v>
      </c>
      <c r="S1706" s="17">
        <f t="shared" si="54"/>
        <v>42021.139733796299</v>
      </c>
      <c r="T1706" s="17">
        <f t="shared" si="55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s="11">
        <f>ROUND(E1707/D1707*100,0)</f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P1707" t="s">
        <v>8291</v>
      </c>
      <c r="Q1707" s="13" t="s">
        <v>8322</v>
      </c>
      <c r="R1707" t="s">
        <v>8344</v>
      </c>
      <c r="S1707" s="17">
        <f t="shared" si="54"/>
        <v>42245.016736111109</v>
      </c>
      <c r="T1707" s="17">
        <f t="shared" si="55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s="11">
        <f>ROUND(E1708/D1708*100,0)</f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P1708" t="s">
        <v>8291</v>
      </c>
      <c r="Q1708" s="13" t="s">
        <v>8322</v>
      </c>
      <c r="R1708" t="s">
        <v>8344</v>
      </c>
      <c r="S1708" s="17">
        <f t="shared" si="54"/>
        <v>42179.306388888886</v>
      </c>
      <c r="T1708" s="17">
        <f t="shared" si="55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s="11">
        <f>ROUND(E1709/D1709*100,0)</f>
        <v>10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P1709" t="s">
        <v>8291</v>
      </c>
      <c r="Q1709" s="13" t="s">
        <v>8322</v>
      </c>
      <c r="R1709" t="s">
        <v>8344</v>
      </c>
      <c r="S1709" s="17">
        <f t="shared" si="54"/>
        <v>42427.721006944441</v>
      </c>
      <c r="T1709" s="17">
        <f t="shared" si="55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s="11">
        <f>ROUND(E1710/D1710*100,0)</f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P1710" t="s">
        <v>8291</v>
      </c>
      <c r="Q1710" s="13" t="s">
        <v>8322</v>
      </c>
      <c r="R1710" t="s">
        <v>8344</v>
      </c>
      <c r="S1710" s="17">
        <f t="shared" si="54"/>
        <v>42451.866967592592</v>
      </c>
      <c r="T1710" s="17">
        <f t="shared" si="55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s="11">
        <f>ROUND(E1711/D1711*100,0)</f>
        <v>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P1711" t="s">
        <v>8291</v>
      </c>
      <c r="Q1711" s="13" t="s">
        <v>8322</v>
      </c>
      <c r="R1711" t="s">
        <v>8344</v>
      </c>
      <c r="S1711" s="17">
        <f t="shared" si="54"/>
        <v>41841.56381944444</v>
      </c>
      <c r="T1711" s="17">
        <f t="shared" si="55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s="11">
        <f>ROUND(E1712/D1712*100,0)</f>
        <v>1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P1712" t="s">
        <v>8291</v>
      </c>
      <c r="Q1712" s="13" t="s">
        <v>8322</v>
      </c>
      <c r="R1712" t="s">
        <v>8344</v>
      </c>
      <c r="S1712" s="17">
        <f t="shared" si="54"/>
        <v>42341.59129629629</v>
      </c>
      <c r="T1712" s="17">
        <f t="shared" si="55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s="11">
        <f>ROUND(E1713/D1713*100,0)</f>
        <v>11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P1713" t="s">
        <v>8291</v>
      </c>
      <c r="Q1713" s="13" t="s">
        <v>8322</v>
      </c>
      <c r="R1713" t="s">
        <v>8344</v>
      </c>
      <c r="S1713" s="17">
        <f t="shared" si="54"/>
        <v>41852.646226851852</v>
      </c>
      <c r="T1713" s="17">
        <f t="shared" si="55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s="11">
        <f>ROUND(E1714/D1714*100,0)</f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P1714" t="s">
        <v>8291</v>
      </c>
      <c r="Q1714" s="13" t="s">
        <v>8322</v>
      </c>
      <c r="R1714" t="s">
        <v>8344</v>
      </c>
      <c r="S1714" s="17">
        <f t="shared" si="54"/>
        <v>42125.913807870369</v>
      </c>
      <c r="T1714" s="17">
        <f t="shared" si="55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s="11">
        <f>ROUND(E1715/D1715*100,0)</f>
        <v>2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P1715" t="s">
        <v>8291</v>
      </c>
      <c r="Q1715" s="13" t="s">
        <v>8322</v>
      </c>
      <c r="R1715" t="s">
        <v>8344</v>
      </c>
      <c r="S1715" s="17">
        <f t="shared" si="54"/>
        <v>41887.801064814819</v>
      </c>
      <c r="T1715" s="17">
        <f t="shared" si="55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s="11">
        <f>ROUND(E1716/D1716*100,0)</f>
        <v>8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P1716" t="s">
        <v>8291</v>
      </c>
      <c r="Q1716" s="13" t="s">
        <v>8322</v>
      </c>
      <c r="R1716" t="s">
        <v>8344</v>
      </c>
      <c r="S1716" s="17">
        <f t="shared" si="54"/>
        <v>42095.918530092589</v>
      </c>
      <c r="T1716" s="17">
        <f t="shared" si="55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s="11">
        <f>ROUND(E1717/D1717*100,0)</f>
        <v>0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P1717" t="s">
        <v>8291</v>
      </c>
      <c r="Q1717" s="13" t="s">
        <v>8322</v>
      </c>
      <c r="R1717" t="s">
        <v>8344</v>
      </c>
      <c r="S1717" s="17">
        <f t="shared" si="54"/>
        <v>42064.217418981483</v>
      </c>
      <c r="T1717" s="17">
        <f t="shared" si="55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s="11">
        <f>ROUND(E1718/D1718*100,0)</f>
        <v>8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P1718" t="s">
        <v>8291</v>
      </c>
      <c r="Q1718" s="13" t="s">
        <v>8322</v>
      </c>
      <c r="R1718" t="s">
        <v>8344</v>
      </c>
      <c r="S1718" s="17">
        <f t="shared" si="54"/>
        <v>42673.577534722222</v>
      </c>
      <c r="T1718" s="17">
        <f t="shared" si="55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s="11">
        <f>ROUND(E1719/D1719*100,0)</f>
        <v>43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P1719" t="s">
        <v>8291</v>
      </c>
      <c r="Q1719" s="13" t="s">
        <v>8322</v>
      </c>
      <c r="R1719" t="s">
        <v>8344</v>
      </c>
      <c r="S1719" s="17">
        <f t="shared" si="54"/>
        <v>42460.98192129629</v>
      </c>
      <c r="T1719" s="17">
        <f t="shared" si="55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s="11">
        <f>ROUND(E1720/D1720*100,0)</f>
        <v>0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P1720" t="s">
        <v>8291</v>
      </c>
      <c r="Q1720" s="13" t="s">
        <v>8322</v>
      </c>
      <c r="R1720" t="s">
        <v>8344</v>
      </c>
      <c r="S1720" s="17">
        <f t="shared" si="54"/>
        <v>42460.610520833332</v>
      </c>
      <c r="T1720" s="17">
        <f t="shared" si="55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s="11">
        <f>ROUND(E1721/D1721*100,0)</f>
        <v>1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P1721" t="s">
        <v>8291</v>
      </c>
      <c r="Q1721" s="13" t="s">
        <v>8322</v>
      </c>
      <c r="R1721" t="s">
        <v>8344</v>
      </c>
      <c r="S1721" s="17">
        <f t="shared" si="54"/>
        <v>41869.534618055557</v>
      </c>
      <c r="T1721" s="17">
        <f t="shared" si="55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s="11">
        <f>ROUND(E1722/D1722*100,0)</f>
        <v>6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P1722" t="s">
        <v>8291</v>
      </c>
      <c r="Q1722" s="13" t="s">
        <v>8322</v>
      </c>
      <c r="R1722" t="s">
        <v>8344</v>
      </c>
      <c r="S1722" s="17">
        <f t="shared" si="54"/>
        <v>41922.783229166671</v>
      </c>
      <c r="T1722" s="17">
        <f t="shared" si="55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s="11">
        <f>ROUND(E1723/D1723*100,0)</f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P1723" t="s">
        <v>8291</v>
      </c>
      <c r="Q1723" s="13" t="s">
        <v>8322</v>
      </c>
      <c r="R1723" t="s">
        <v>8344</v>
      </c>
      <c r="S1723" s="17">
        <f t="shared" si="54"/>
        <v>42319.461377314816</v>
      </c>
      <c r="T1723" s="17">
        <f t="shared" si="55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s="11">
        <f>ROUND(E1724/D1724*100,0)</f>
        <v>0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P1724" t="s">
        <v>8291</v>
      </c>
      <c r="Q1724" s="13" t="s">
        <v>8322</v>
      </c>
      <c r="R1724" t="s">
        <v>8344</v>
      </c>
      <c r="S1724" s="17">
        <f t="shared" si="54"/>
        <v>42425.960983796293</v>
      </c>
      <c r="T1724" s="17">
        <f t="shared" si="55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s="11">
        <f>ROUND(E1725/D1725*100,0)</f>
        <v>7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P1725" t="s">
        <v>8291</v>
      </c>
      <c r="Q1725" s="13" t="s">
        <v>8322</v>
      </c>
      <c r="R1725" t="s">
        <v>8344</v>
      </c>
      <c r="S1725" s="17">
        <f t="shared" si="54"/>
        <v>42129.82540509259</v>
      </c>
      <c r="T1725" s="17">
        <f t="shared" si="55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s="11">
        <f>ROUND(E1726/D1726*100,0)</f>
        <v>1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P1726" t="s">
        <v>8291</v>
      </c>
      <c r="Q1726" s="13" t="s">
        <v>8322</v>
      </c>
      <c r="R1726" t="s">
        <v>8344</v>
      </c>
      <c r="S1726" s="17">
        <f t="shared" si="54"/>
        <v>41912.932430555556</v>
      </c>
      <c r="T1726" s="17">
        <f t="shared" si="55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s="11">
        <f>ROUND(E1727/D1727*100,0)</f>
        <v>10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P1727" t="s">
        <v>8291</v>
      </c>
      <c r="Q1727" s="13" t="s">
        <v>8322</v>
      </c>
      <c r="R1727" t="s">
        <v>8344</v>
      </c>
      <c r="S1727" s="17">
        <f t="shared" si="54"/>
        <v>41845.968159722222</v>
      </c>
      <c r="T1727" s="17">
        <f t="shared" si="55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s="11">
        <f>ROUND(E1728/D1728*100,0)</f>
        <v>34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P1728" t="s">
        <v>8291</v>
      </c>
      <c r="Q1728" s="13" t="s">
        <v>8322</v>
      </c>
      <c r="R1728" t="s">
        <v>8344</v>
      </c>
      <c r="S1728" s="17">
        <f t="shared" si="54"/>
        <v>41788.919722222221</v>
      </c>
      <c r="T1728" s="17">
        <f t="shared" si="55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s="11">
        <f>ROUND(E1729/D1729*100,0)</f>
        <v>0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P1729" t="s">
        <v>8291</v>
      </c>
      <c r="Q1729" s="13" t="s">
        <v>8322</v>
      </c>
      <c r="R1729" t="s">
        <v>8344</v>
      </c>
      <c r="S1729" s="17">
        <f t="shared" si="54"/>
        <v>42044.927974537044</v>
      </c>
      <c r="T1729" s="17">
        <f t="shared" si="55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s="11">
        <f>ROUND(E1730/D1730*100,0)</f>
        <v>68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P1730" t="s">
        <v>8291</v>
      </c>
      <c r="Q1730" s="13" t="s">
        <v>8322</v>
      </c>
      <c r="R1730" t="s">
        <v>8344</v>
      </c>
      <c r="S1730" s="17">
        <f t="shared" si="54"/>
        <v>42268.625856481478</v>
      </c>
      <c r="T1730" s="17">
        <f t="shared" si="55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s="11">
        <f>ROUND(E1731/D1731*100,0)</f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P1731" t="s">
        <v>8291</v>
      </c>
      <c r="Q1731" s="13" t="s">
        <v>8322</v>
      </c>
      <c r="R1731" t="s">
        <v>8344</v>
      </c>
      <c r="S1731" s="17">
        <f t="shared" ref="S1731:S1794" si="56">(((K1731/60)/60)/24)+DATE(1970,1,1)</f>
        <v>42471.052152777775</v>
      </c>
      <c r="T1731" s="17">
        <f t="shared" ref="T1731:T1794" si="57">(((J1731/60)/60)/24)+DATE(1970,1,1)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s="11">
        <f>ROUND(E1732/D1732*100,0)</f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P1732" t="s">
        <v>8291</v>
      </c>
      <c r="Q1732" s="13" t="s">
        <v>8322</v>
      </c>
      <c r="R1732" t="s">
        <v>8344</v>
      </c>
      <c r="S1732" s="17">
        <f t="shared" si="56"/>
        <v>42272.087766203709</v>
      </c>
      <c r="T1732" s="17">
        <f t="shared" si="57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s="11">
        <f>ROUND(E1733/D1733*100,0)</f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P1733" t="s">
        <v>8291</v>
      </c>
      <c r="Q1733" s="13" t="s">
        <v>8322</v>
      </c>
      <c r="R1733" t="s">
        <v>8344</v>
      </c>
      <c r="S1733" s="17">
        <f t="shared" si="56"/>
        <v>42152.906851851847</v>
      </c>
      <c r="T1733" s="17">
        <f t="shared" si="57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s="11">
        <f>ROUND(E1734/D1734*100,0)</f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P1734" t="s">
        <v>8291</v>
      </c>
      <c r="Q1734" s="13" t="s">
        <v>8322</v>
      </c>
      <c r="R1734" t="s">
        <v>8344</v>
      </c>
      <c r="S1734" s="17">
        <f t="shared" si="56"/>
        <v>42325.683807870373</v>
      </c>
      <c r="T1734" s="17">
        <f t="shared" si="57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s="11">
        <f>ROUND(E1735/D1735*100,0)</f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P1735" t="s">
        <v>8291</v>
      </c>
      <c r="Q1735" s="13" t="s">
        <v>8322</v>
      </c>
      <c r="R1735" t="s">
        <v>8344</v>
      </c>
      <c r="S1735" s="17">
        <f t="shared" si="56"/>
        <v>42614.675625000003</v>
      </c>
      <c r="T1735" s="17">
        <f t="shared" si="57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s="11">
        <f>ROUND(E1736/D1736*100,0)</f>
        <v>0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P1736" t="s">
        <v>8291</v>
      </c>
      <c r="Q1736" s="13" t="s">
        <v>8322</v>
      </c>
      <c r="R1736" t="s">
        <v>8344</v>
      </c>
      <c r="S1736" s="17">
        <f t="shared" si="56"/>
        <v>42102.036527777775</v>
      </c>
      <c r="T1736" s="17">
        <f t="shared" si="57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s="11">
        <f>ROUND(E1737/D1737*100,0)</f>
        <v>11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P1737" t="s">
        <v>8291</v>
      </c>
      <c r="Q1737" s="13" t="s">
        <v>8322</v>
      </c>
      <c r="R1737" t="s">
        <v>8344</v>
      </c>
      <c r="S1737" s="17">
        <f t="shared" si="56"/>
        <v>42559.814178240747</v>
      </c>
      <c r="T1737" s="17">
        <f t="shared" si="57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s="11">
        <f>ROUND(E1738/D1738*100,0)</f>
        <v>1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P1738" t="s">
        <v>8291</v>
      </c>
      <c r="Q1738" s="13" t="s">
        <v>8322</v>
      </c>
      <c r="R1738" t="s">
        <v>8344</v>
      </c>
      <c r="S1738" s="17">
        <f t="shared" si="56"/>
        <v>42286.861493055556</v>
      </c>
      <c r="T1738" s="17">
        <f t="shared" si="57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s="11">
        <f>ROUND(E1739/D1739*100,0)</f>
        <v>21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P1739" t="s">
        <v>8291</v>
      </c>
      <c r="Q1739" s="13" t="s">
        <v>8322</v>
      </c>
      <c r="R1739" t="s">
        <v>8344</v>
      </c>
      <c r="S1739" s="17">
        <f t="shared" si="56"/>
        <v>42175.948981481488</v>
      </c>
      <c r="T1739" s="17">
        <f t="shared" si="57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s="11">
        <f>ROUND(E1740/D1740*100,0)</f>
        <v>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P1740" t="s">
        <v>8291</v>
      </c>
      <c r="Q1740" s="13" t="s">
        <v>8322</v>
      </c>
      <c r="R1740" t="s">
        <v>8344</v>
      </c>
      <c r="S1740" s="17">
        <f t="shared" si="56"/>
        <v>41884.874328703707</v>
      </c>
      <c r="T1740" s="17">
        <f t="shared" si="57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s="11">
        <f>ROUND(E1741/D1741*100,0)</f>
        <v>0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P1741" t="s">
        <v>8291</v>
      </c>
      <c r="Q1741" s="13" t="s">
        <v>8322</v>
      </c>
      <c r="R1741" t="s">
        <v>8344</v>
      </c>
      <c r="S1741" s="17">
        <f t="shared" si="56"/>
        <v>42435.874212962968</v>
      </c>
      <c r="T1741" s="17">
        <f t="shared" si="57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s="11">
        <f>ROUND(E1742/D1742*100,0)</f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P1742" t="s">
        <v>8291</v>
      </c>
      <c r="Q1742" s="13" t="s">
        <v>8322</v>
      </c>
      <c r="R1742" t="s">
        <v>8344</v>
      </c>
      <c r="S1742" s="17">
        <f t="shared" si="56"/>
        <v>42171.817384259266</v>
      </c>
      <c r="T1742" s="17">
        <f t="shared" si="57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s="11">
        <f>ROUND(E1743/D1743*100,0)</f>
        <v>111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P1743" t="s">
        <v>8283</v>
      </c>
      <c r="Q1743" s="13" t="s">
        <v>8335</v>
      </c>
      <c r="R1743" t="s">
        <v>8336</v>
      </c>
      <c r="S1743" s="17">
        <f t="shared" si="56"/>
        <v>42120.628136574072</v>
      </c>
      <c r="T1743" s="17">
        <f t="shared" si="57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s="11">
        <f>ROUND(E1744/D1744*100,0)</f>
        <v>109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P1744" t="s">
        <v>8283</v>
      </c>
      <c r="Q1744" s="13" t="s">
        <v>8335</v>
      </c>
      <c r="R1744" t="s">
        <v>8336</v>
      </c>
      <c r="S1744" s="17">
        <f t="shared" si="56"/>
        <v>42710.876967592587</v>
      </c>
      <c r="T1744" s="17">
        <f t="shared" si="57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s="11">
        <f>ROUND(E1745/D1745*100,0)</f>
        <v>100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P1745" t="s">
        <v>8283</v>
      </c>
      <c r="Q1745" s="13" t="s">
        <v>8335</v>
      </c>
      <c r="R1745" t="s">
        <v>8336</v>
      </c>
      <c r="S1745" s="17">
        <f t="shared" si="56"/>
        <v>42586.925636574073</v>
      </c>
      <c r="T1745" s="17">
        <f t="shared" si="57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s="11">
        <f>ROUND(E1746/D1746*100,0)</f>
        <v>118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P1746" t="s">
        <v>8283</v>
      </c>
      <c r="Q1746" s="13" t="s">
        <v>8335</v>
      </c>
      <c r="R1746" t="s">
        <v>8336</v>
      </c>
      <c r="S1746" s="17">
        <f t="shared" si="56"/>
        <v>42026.605057870373</v>
      </c>
      <c r="T1746" s="17">
        <f t="shared" si="57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s="11">
        <f>ROUND(E1747/D1747*100,0)</f>
        <v>114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P1747" t="s">
        <v>8283</v>
      </c>
      <c r="Q1747" s="13" t="s">
        <v>8335</v>
      </c>
      <c r="R1747" t="s">
        <v>8336</v>
      </c>
      <c r="S1747" s="17">
        <f t="shared" si="56"/>
        <v>42690.259699074071</v>
      </c>
      <c r="T1747" s="17">
        <f t="shared" si="57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s="11">
        <f>ROUND(E1748/D1748*100,0)</f>
        <v>148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P1748" t="s">
        <v>8283</v>
      </c>
      <c r="Q1748" s="13" t="s">
        <v>8335</v>
      </c>
      <c r="R1748" t="s">
        <v>8336</v>
      </c>
      <c r="S1748" s="17">
        <f t="shared" si="56"/>
        <v>42668.176701388889</v>
      </c>
      <c r="T1748" s="17">
        <f t="shared" si="57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s="11">
        <f>ROUND(E1749/D1749*100,0)</f>
        <v>105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P1749" t="s">
        <v>8283</v>
      </c>
      <c r="Q1749" s="13" t="s">
        <v>8335</v>
      </c>
      <c r="R1749" t="s">
        <v>8336</v>
      </c>
      <c r="S1749" s="17">
        <f t="shared" si="56"/>
        <v>42292.435532407413</v>
      </c>
      <c r="T1749" s="17">
        <f t="shared" si="57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s="11">
        <f>ROUND(E1750/D1750*100,0)</f>
        <v>130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P1750" t="s">
        <v>8283</v>
      </c>
      <c r="Q1750" s="13" t="s">
        <v>8335</v>
      </c>
      <c r="R1750" t="s">
        <v>8336</v>
      </c>
      <c r="S1750" s="17">
        <f t="shared" si="56"/>
        <v>42219.950729166667</v>
      </c>
      <c r="T1750" s="17">
        <f t="shared" si="57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s="11">
        <f>ROUND(E1751/D1751*100,0)</f>
        <v>123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P1751" t="s">
        <v>8283</v>
      </c>
      <c r="Q1751" s="13" t="s">
        <v>8335</v>
      </c>
      <c r="R1751" t="s">
        <v>8336</v>
      </c>
      <c r="S1751" s="17">
        <f t="shared" si="56"/>
        <v>42758.975937499999</v>
      </c>
      <c r="T1751" s="17">
        <f t="shared" si="57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s="11">
        <f>ROUND(E1752/D1752*100,0)</f>
        <v>202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P1752" t="s">
        <v>8283</v>
      </c>
      <c r="Q1752" s="13" t="s">
        <v>8335</v>
      </c>
      <c r="R1752" t="s">
        <v>8336</v>
      </c>
      <c r="S1752" s="17">
        <f t="shared" si="56"/>
        <v>42454.836851851855</v>
      </c>
      <c r="T1752" s="17">
        <f t="shared" si="57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s="11">
        <f>ROUND(E1753/D1753*100,0)</f>
        <v>103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P1753" t="s">
        <v>8283</v>
      </c>
      <c r="Q1753" s="13" t="s">
        <v>8335</v>
      </c>
      <c r="R1753" t="s">
        <v>8336</v>
      </c>
      <c r="S1753" s="17">
        <f t="shared" si="56"/>
        <v>42052.7815162037</v>
      </c>
      <c r="T1753" s="17">
        <f t="shared" si="57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s="11">
        <f>ROUND(E1754/D1754*100,0)</f>
        <v>260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P1754" t="s">
        <v>8283</v>
      </c>
      <c r="Q1754" s="13" t="s">
        <v>8335</v>
      </c>
      <c r="R1754" t="s">
        <v>8336</v>
      </c>
      <c r="S1754" s="17">
        <f t="shared" si="56"/>
        <v>42627.253263888888</v>
      </c>
      <c r="T1754" s="17">
        <f t="shared" si="57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s="11">
        <f>ROUND(E1755/D1755*100,0)</f>
        <v>108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P1755" t="s">
        <v>8283</v>
      </c>
      <c r="Q1755" s="13" t="s">
        <v>8335</v>
      </c>
      <c r="R1755" t="s">
        <v>8336</v>
      </c>
      <c r="S1755" s="17">
        <f t="shared" si="56"/>
        <v>42420.74962962963</v>
      </c>
      <c r="T1755" s="17">
        <f t="shared" si="57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s="11">
        <f>ROUND(E1756/D1756*100,0)</f>
        <v>111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P1756" t="s">
        <v>8283</v>
      </c>
      <c r="Q1756" s="13" t="s">
        <v>8335</v>
      </c>
      <c r="R1756" t="s">
        <v>8336</v>
      </c>
      <c r="S1756" s="17">
        <f t="shared" si="56"/>
        <v>42067.876770833333</v>
      </c>
      <c r="T1756" s="17">
        <f t="shared" si="57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s="11">
        <f>ROUND(E1757/D1757*100,0)</f>
        <v>120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P1757" t="s">
        <v>8283</v>
      </c>
      <c r="Q1757" s="13" t="s">
        <v>8335</v>
      </c>
      <c r="R1757" t="s">
        <v>8336</v>
      </c>
      <c r="S1757" s="17">
        <f t="shared" si="56"/>
        <v>42252.788900462961</v>
      </c>
      <c r="T1757" s="17">
        <f t="shared" si="57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s="11">
        <f>ROUND(E1758/D1758*100,0)</f>
        <v>103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P1758" t="s">
        <v>8283</v>
      </c>
      <c r="Q1758" s="13" t="s">
        <v>8335</v>
      </c>
      <c r="R1758" t="s">
        <v>8336</v>
      </c>
      <c r="S1758" s="17">
        <f t="shared" si="56"/>
        <v>42571.167465277773</v>
      </c>
      <c r="T1758" s="17">
        <f t="shared" si="57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s="11">
        <f>ROUND(E1759/D1759*100,0)</f>
        <v>116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P1759" t="s">
        <v>8283</v>
      </c>
      <c r="Q1759" s="13" t="s">
        <v>8335</v>
      </c>
      <c r="R1759" t="s">
        <v>8336</v>
      </c>
      <c r="S1759" s="17">
        <f t="shared" si="56"/>
        <v>42733.827349537038</v>
      </c>
      <c r="T1759" s="17">
        <f t="shared" si="57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s="11">
        <f>ROUND(E1760/D1760*100,0)</f>
        <v>115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P1760" t="s">
        <v>8283</v>
      </c>
      <c r="Q1760" s="13" t="s">
        <v>8335</v>
      </c>
      <c r="R1760" t="s">
        <v>8336</v>
      </c>
      <c r="S1760" s="17">
        <f t="shared" si="56"/>
        <v>42505.955925925926</v>
      </c>
      <c r="T1760" s="17">
        <f t="shared" si="57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s="11">
        <f>ROUND(E1761/D1761*100,0)</f>
        <v>107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P1761" t="s">
        <v>8283</v>
      </c>
      <c r="Q1761" s="13" t="s">
        <v>8335</v>
      </c>
      <c r="R1761" t="s">
        <v>8336</v>
      </c>
      <c r="S1761" s="17">
        <f t="shared" si="56"/>
        <v>42068.829039351855</v>
      </c>
      <c r="T1761" s="17">
        <f t="shared" si="57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s="11">
        <f>ROUND(E1762/D1762*100,0)</f>
        <v>165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P1762" t="s">
        <v>8283</v>
      </c>
      <c r="Q1762" s="13" t="s">
        <v>8335</v>
      </c>
      <c r="R1762" t="s">
        <v>8336</v>
      </c>
      <c r="S1762" s="17">
        <f t="shared" si="56"/>
        <v>42405.67260416667</v>
      </c>
      <c r="T1762" s="17">
        <f t="shared" si="57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s="11">
        <f>ROUND(E1763/D1763*100,0)</f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P1763" t="s">
        <v>8283</v>
      </c>
      <c r="Q1763" s="13" t="s">
        <v>8335</v>
      </c>
      <c r="R1763" t="s">
        <v>8336</v>
      </c>
      <c r="S1763" s="17">
        <f t="shared" si="56"/>
        <v>42209.567824074074</v>
      </c>
      <c r="T1763" s="17">
        <f t="shared" si="57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s="11">
        <f>ROUND(E1764/D1764*100,0)</f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P1764" t="s">
        <v>8283</v>
      </c>
      <c r="Q1764" s="13" t="s">
        <v>8335</v>
      </c>
      <c r="R1764" t="s">
        <v>8336</v>
      </c>
      <c r="S1764" s="17">
        <f t="shared" si="56"/>
        <v>42410.982002314813</v>
      </c>
      <c r="T1764" s="17">
        <f t="shared" si="57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s="11">
        <f>ROUND(E1765/D1765*100,0)</f>
        <v>102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P1765" t="s">
        <v>8283</v>
      </c>
      <c r="Q1765" s="13" t="s">
        <v>8335</v>
      </c>
      <c r="R1765" t="s">
        <v>8336</v>
      </c>
      <c r="S1765" s="17">
        <f t="shared" si="56"/>
        <v>42636.868518518517</v>
      </c>
      <c r="T1765" s="17">
        <f t="shared" si="57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s="11">
        <f>ROUND(E1766/D1766*100,0)</f>
        <v>20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P1766" t="s">
        <v>8283</v>
      </c>
      <c r="Q1766" s="13" t="s">
        <v>8335</v>
      </c>
      <c r="R1766" t="s">
        <v>8336</v>
      </c>
      <c r="S1766" s="17">
        <f t="shared" si="56"/>
        <v>41825.485868055555</v>
      </c>
      <c r="T1766" s="17">
        <f t="shared" si="57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s="11">
        <f>ROUND(E1767/D1767*100,0)</f>
        <v>59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P1767" t="s">
        <v>8283</v>
      </c>
      <c r="Q1767" s="13" t="s">
        <v>8335</v>
      </c>
      <c r="R1767" t="s">
        <v>8336</v>
      </c>
      <c r="S1767" s="17">
        <f t="shared" si="56"/>
        <v>41834.980462962965</v>
      </c>
      <c r="T1767" s="17">
        <f t="shared" si="57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s="11">
        <f>ROUND(E1768/D1768*100,0)</f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P1768" t="s">
        <v>8283</v>
      </c>
      <c r="Q1768" s="13" t="s">
        <v>8335</v>
      </c>
      <c r="R1768" t="s">
        <v>8336</v>
      </c>
      <c r="S1768" s="17">
        <f t="shared" si="56"/>
        <v>41855.859814814816</v>
      </c>
      <c r="T1768" s="17">
        <f t="shared" si="57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s="11">
        <f>ROUND(E1769/D1769*100,0)</f>
        <v>46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P1769" t="s">
        <v>8283</v>
      </c>
      <c r="Q1769" s="13" t="s">
        <v>8335</v>
      </c>
      <c r="R1769" t="s">
        <v>8336</v>
      </c>
      <c r="S1769" s="17">
        <f t="shared" si="56"/>
        <v>41824.658379629633</v>
      </c>
      <c r="T1769" s="17">
        <f t="shared" si="57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s="11">
        <f>ROUND(E1770/D1770*100,0)</f>
        <v>4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P1770" t="s">
        <v>8283</v>
      </c>
      <c r="Q1770" s="13" t="s">
        <v>8335</v>
      </c>
      <c r="R1770" t="s">
        <v>8336</v>
      </c>
      <c r="S1770" s="17">
        <f t="shared" si="56"/>
        <v>41849.560694444444</v>
      </c>
      <c r="T1770" s="17">
        <f t="shared" si="57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s="11">
        <f>ROUND(E1771/D1771*100,0)</f>
        <v>3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P1771" t="s">
        <v>8283</v>
      </c>
      <c r="Q1771" s="13" t="s">
        <v>8335</v>
      </c>
      <c r="R1771" t="s">
        <v>8336</v>
      </c>
      <c r="S1771" s="17">
        <f t="shared" si="56"/>
        <v>41987.818969907406</v>
      </c>
      <c r="T1771" s="17">
        <f t="shared" si="57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s="11">
        <f>ROUND(E1772/D1772*100,0)</f>
        <v>57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P1772" t="s">
        <v>8283</v>
      </c>
      <c r="Q1772" s="13" t="s">
        <v>8335</v>
      </c>
      <c r="R1772" t="s">
        <v>8336</v>
      </c>
      <c r="S1772" s="17">
        <f t="shared" si="56"/>
        <v>41891.780023148152</v>
      </c>
      <c r="T1772" s="17">
        <f t="shared" si="57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s="11">
        <f>ROUND(E1773/D1773*100,0)</f>
        <v>21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P1773" t="s">
        <v>8283</v>
      </c>
      <c r="Q1773" s="13" t="s">
        <v>8335</v>
      </c>
      <c r="R1773" t="s">
        <v>8336</v>
      </c>
      <c r="S1773" s="17">
        <f t="shared" si="56"/>
        <v>41905.979629629634</v>
      </c>
      <c r="T1773" s="17">
        <f t="shared" si="57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s="11">
        <f>ROUND(E1774/D1774*100,0)</f>
        <v>16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P1774" t="s">
        <v>8283</v>
      </c>
      <c r="Q1774" s="13" t="s">
        <v>8335</v>
      </c>
      <c r="R1774" t="s">
        <v>8336</v>
      </c>
      <c r="S1774" s="17">
        <f t="shared" si="56"/>
        <v>41766.718009259261</v>
      </c>
      <c r="T1774" s="17">
        <f t="shared" si="57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s="11">
        <f>ROUND(E1775/D1775*100,0)</f>
        <v>6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P1775" t="s">
        <v>8283</v>
      </c>
      <c r="Q1775" s="13" t="s">
        <v>8335</v>
      </c>
      <c r="R1775" t="s">
        <v>8336</v>
      </c>
      <c r="S1775" s="17">
        <f t="shared" si="56"/>
        <v>41978.760393518518</v>
      </c>
      <c r="T1775" s="17">
        <f t="shared" si="57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s="11">
        <f>ROUND(E1776/D1776*100,0)</f>
        <v>46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P1776" t="s">
        <v>8283</v>
      </c>
      <c r="Q1776" s="13" t="s">
        <v>8335</v>
      </c>
      <c r="R1776" t="s">
        <v>8336</v>
      </c>
      <c r="S1776" s="17">
        <f t="shared" si="56"/>
        <v>41930.218657407408</v>
      </c>
      <c r="T1776" s="17">
        <f t="shared" si="57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s="11">
        <f>ROUND(E1777/D1777*100,0)</f>
        <v>65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P1777" t="s">
        <v>8283</v>
      </c>
      <c r="Q1777" s="13" t="s">
        <v>8335</v>
      </c>
      <c r="R1777" t="s">
        <v>8336</v>
      </c>
      <c r="S1777" s="17">
        <f t="shared" si="56"/>
        <v>41891.976388888892</v>
      </c>
      <c r="T1777" s="17">
        <f t="shared" si="57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s="11">
        <f>ROUND(E1778/D1778*100,0)</f>
        <v>7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P1778" t="s">
        <v>8283</v>
      </c>
      <c r="Q1778" s="13" t="s">
        <v>8335</v>
      </c>
      <c r="R1778" t="s">
        <v>8336</v>
      </c>
      <c r="S1778" s="17">
        <f t="shared" si="56"/>
        <v>41905.95684027778</v>
      </c>
      <c r="T1778" s="17">
        <f t="shared" si="57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s="11">
        <f>ROUND(E1779/D1779*100,0)</f>
        <v>14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P1779" t="s">
        <v>8283</v>
      </c>
      <c r="Q1779" s="13" t="s">
        <v>8335</v>
      </c>
      <c r="R1779" t="s">
        <v>8336</v>
      </c>
      <c r="S1779" s="17">
        <f t="shared" si="56"/>
        <v>42025.357094907406</v>
      </c>
      <c r="T1779" s="17">
        <f t="shared" si="57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s="11">
        <f>ROUND(E1780/D1780*100,0)</f>
        <v>2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P1780" t="s">
        <v>8283</v>
      </c>
      <c r="Q1780" s="13" t="s">
        <v>8335</v>
      </c>
      <c r="R1780" t="s">
        <v>8336</v>
      </c>
      <c r="S1780" s="17">
        <f t="shared" si="56"/>
        <v>42045.86336805555</v>
      </c>
      <c r="T1780" s="17">
        <f t="shared" si="57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s="11">
        <f>ROUND(E1781/D1781*100,0)</f>
        <v>36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P1781" t="s">
        <v>8283</v>
      </c>
      <c r="Q1781" s="13" t="s">
        <v>8335</v>
      </c>
      <c r="R1781" t="s">
        <v>8336</v>
      </c>
      <c r="S1781" s="17">
        <f t="shared" si="56"/>
        <v>42585.691898148143</v>
      </c>
      <c r="T1781" s="17">
        <f t="shared" si="57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s="11">
        <f>ROUND(E1782/D1782*100,0)</f>
        <v>40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P1782" t="s">
        <v>8283</v>
      </c>
      <c r="Q1782" s="13" t="s">
        <v>8335</v>
      </c>
      <c r="R1782" t="s">
        <v>8336</v>
      </c>
      <c r="S1782" s="17">
        <f t="shared" si="56"/>
        <v>42493.600810185191</v>
      </c>
      <c r="T1782" s="17">
        <f t="shared" si="57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s="11">
        <f>ROUND(E1783/D1783*100,0)</f>
        <v>26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P1783" t="s">
        <v>8283</v>
      </c>
      <c r="Q1783" s="13" t="s">
        <v>8335</v>
      </c>
      <c r="R1783" t="s">
        <v>8336</v>
      </c>
      <c r="S1783" s="17">
        <f t="shared" si="56"/>
        <v>42597.617418981477</v>
      </c>
      <c r="T1783" s="17">
        <f t="shared" si="57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s="11">
        <f>ROUND(E1784/D1784*100,0)</f>
        <v>15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P1784" t="s">
        <v>8283</v>
      </c>
      <c r="Q1784" s="13" t="s">
        <v>8335</v>
      </c>
      <c r="R1784" t="s">
        <v>8336</v>
      </c>
      <c r="S1784" s="17">
        <f t="shared" si="56"/>
        <v>42388.575104166666</v>
      </c>
      <c r="T1784" s="17">
        <f t="shared" si="57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s="11">
        <f>ROUND(E1785/D1785*100,0)</f>
        <v>24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P1785" t="s">
        <v>8283</v>
      </c>
      <c r="Q1785" s="13" t="s">
        <v>8335</v>
      </c>
      <c r="R1785" t="s">
        <v>8336</v>
      </c>
      <c r="S1785" s="17">
        <f t="shared" si="56"/>
        <v>42115.949976851851</v>
      </c>
      <c r="T1785" s="17">
        <f t="shared" si="57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s="11">
        <f>ROUND(E1786/D1786*100,0)</f>
        <v>40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P1786" t="s">
        <v>8283</v>
      </c>
      <c r="Q1786" s="13" t="s">
        <v>8335</v>
      </c>
      <c r="R1786" t="s">
        <v>8336</v>
      </c>
      <c r="S1786" s="17">
        <f t="shared" si="56"/>
        <v>42003.655555555553</v>
      </c>
      <c r="T1786" s="17">
        <f t="shared" si="57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s="11">
        <f>ROUND(E1787/D1787*100,0)</f>
        <v>20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P1787" t="s">
        <v>8283</v>
      </c>
      <c r="Q1787" s="13" t="s">
        <v>8335</v>
      </c>
      <c r="R1787" t="s">
        <v>8336</v>
      </c>
      <c r="S1787" s="17">
        <f t="shared" si="56"/>
        <v>41897.134895833333</v>
      </c>
      <c r="T1787" s="17">
        <f t="shared" si="57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s="11">
        <f>ROUND(E1788/D1788*100,0)</f>
        <v>48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P1788" t="s">
        <v>8283</v>
      </c>
      <c r="Q1788" s="13" t="s">
        <v>8335</v>
      </c>
      <c r="R1788" t="s">
        <v>8336</v>
      </c>
      <c r="S1788" s="17">
        <f t="shared" si="56"/>
        <v>41958.550659722227</v>
      </c>
      <c r="T1788" s="17">
        <f t="shared" si="57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s="11">
        <f>ROUND(E1789/D1789*100,0)</f>
        <v>15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P1789" t="s">
        <v>8283</v>
      </c>
      <c r="Q1789" s="13" t="s">
        <v>8335</v>
      </c>
      <c r="R1789" t="s">
        <v>8336</v>
      </c>
      <c r="S1789" s="17">
        <f t="shared" si="56"/>
        <v>42068.65552083333</v>
      </c>
      <c r="T1789" s="17">
        <f t="shared" si="57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s="11">
        <f>ROUND(E1790/D1790*100,0)</f>
        <v>1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P1790" t="s">
        <v>8283</v>
      </c>
      <c r="Q1790" s="13" t="s">
        <v>8335</v>
      </c>
      <c r="R1790" t="s">
        <v>8336</v>
      </c>
      <c r="S1790" s="17">
        <f t="shared" si="56"/>
        <v>41913.94840277778</v>
      </c>
      <c r="T1790" s="17">
        <f t="shared" si="57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s="11">
        <f>ROUND(E1791/D1791*100,0)</f>
        <v>1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P1791" t="s">
        <v>8283</v>
      </c>
      <c r="Q1791" s="13" t="s">
        <v>8335</v>
      </c>
      <c r="R1791" t="s">
        <v>8336</v>
      </c>
      <c r="S1791" s="17">
        <f t="shared" si="56"/>
        <v>41956.250034722223</v>
      </c>
      <c r="T1791" s="17">
        <f t="shared" si="57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s="11">
        <f>ROUND(E1792/D1792*100,0)</f>
        <v>5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P1792" t="s">
        <v>8283</v>
      </c>
      <c r="Q1792" s="13" t="s">
        <v>8335</v>
      </c>
      <c r="R1792" t="s">
        <v>8336</v>
      </c>
      <c r="S1792" s="17">
        <f t="shared" si="56"/>
        <v>42010.674513888895</v>
      </c>
      <c r="T1792" s="17">
        <f t="shared" si="57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s="11">
        <f>ROUND(E1793/D1793*100,0)</f>
        <v>4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P1793" t="s">
        <v>8283</v>
      </c>
      <c r="Q1793" s="13" t="s">
        <v>8335</v>
      </c>
      <c r="R1793" t="s">
        <v>8336</v>
      </c>
      <c r="S1793" s="17">
        <f t="shared" si="56"/>
        <v>41973.740335648152</v>
      </c>
      <c r="T1793" s="17">
        <f t="shared" si="57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s="11">
        <f>ROUND(E1794/D1794*100,0)</f>
        <v>61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P1794" t="s">
        <v>8283</v>
      </c>
      <c r="Q1794" s="13" t="s">
        <v>8335</v>
      </c>
      <c r="R1794" t="s">
        <v>8336</v>
      </c>
      <c r="S1794" s="17">
        <f t="shared" si="56"/>
        <v>42189.031041666662</v>
      </c>
      <c r="T1794" s="17">
        <f t="shared" si="57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s="11">
        <f>ROUND(E1795/D1795*100,0)</f>
        <v>1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P1795" t="s">
        <v>8283</v>
      </c>
      <c r="Q1795" s="13" t="s">
        <v>8335</v>
      </c>
      <c r="R1795" t="s">
        <v>8336</v>
      </c>
      <c r="S1795" s="17">
        <f t="shared" ref="S1795:S1858" si="58">(((K1795/60)/60)/24)+DATE(1970,1,1)</f>
        <v>41940.89166666667</v>
      </c>
      <c r="T1795" s="17">
        <f t="shared" ref="T1795:T1858" si="59">(((J1795/60)/60)/24)+DATE(1970,1,1)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s="11">
        <f>ROUND(E1796/D1796*100,0)</f>
        <v>11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P1796" t="s">
        <v>8283</v>
      </c>
      <c r="Q1796" s="13" t="s">
        <v>8335</v>
      </c>
      <c r="R1796" t="s">
        <v>8336</v>
      </c>
      <c r="S1796" s="17">
        <f t="shared" si="58"/>
        <v>42011.551180555558</v>
      </c>
      <c r="T1796" s="17">
        <f t="shared" si="59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s="11">
        <f>ROUND(E1797/D1797*100,0)</f>
        <v>39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P1797" t="s">
        <v>8283</v>
      </c>
      <c r="Q1797" s="13" t="s">
        <v>8335</v>
      </c>
      <c r="R1797" t="s">
        <v>8336</v>
      </c>
      <c r="S1797" s="17">
        <f t="shared" si="58"/>
        <v>42628.288668981477</v>
      </c>
      <c r="T1797" s="17">
        <f t="shared" si="59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s="11">
        <f>ROUND(E1798/D1798*100,0)</f>
        <v>22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P1798" t="s">
        <v>8283</v>
      </c>
      <c r="Q1798" s="13" t="s">
        <v>8335</v>
      </c>
      <c r="R1798" t="s">
        <v>8336</v>
      </c>
      <c r="S1798" s="17">
        <f t="shared" si="58"/>
        <v>42515.439421296294</v>
      </c>
      <c r="T1798" s="17">
        <f t="shared" si="59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s="11">
        <f>ROUND(E1799/D1799*100,0)</f>
        <v>68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P1799" t="s">
        <v>8283</v>
      </c>
      <c r="Q1799" s="13" t="s">
        <v>8335</v>
      </c>
      <c r="R1799" t="s">
        <v>8336</v>
      </c>
      <c r="S1799" s="17">
        <f t="shared" si="58"/>
        <v>42689.56931712963</v>
      </c>
      <c r="T1799" s="17">
        <f t="shared" si="59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s="11">
        <f>ROUND(E1800/D1800*100,0)</f>
        <v>14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P1800" t="s">
        <v>8283</v>
      </c>
      <c r="Q1800" s="13" t="s">
        <v>8335</v>
      </c>
      <c r="R1800" t="s">
        <v>8336</v>
      </c>
      <c r="S1800" s="17">
        <f t="shared" si="58"/>
        <v>42344.32677083333</v>
      </c>
      <c r="T1800" s="17">
        <f t="shared" si="59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s="11">
        <f>ROUND(E1801/D1801*100,0)</f>
        <v>2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P1801" t="s">
        <v>8283</v>
      </c>
      <c r="Q1801" s="13" t="s">
        <v>8335</v>
      </c>
      <c r="R1801" t="s">
        <v>8336</v>
      </c>
      <c r="S1801" s="17">
        <f t="shared" si="58"/>
        <v>41934.842685185184</v>
      </c>
      <c r="T1801" s="17">
        <f t="shared" si="59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s="11">
        <f>ROUND(E1802/D1802*100,0)</f>
        <v>20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P1802" t="s">
        <v>8283</v>
      </c>
      <c r="Q1802" s="13" t="s">
        <v>8335</v>
      </c>
      <c r="R1802" t="s">
        <v>8336</v>
      </c>
      <c r="S1802" s="17">
        <f t="shared" si="58"/>
        <v>42623.606134259258</v>
      </c>
      <c r="T1802" s="17">
        <f t="shared" si="59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s="11">
        <f>ROUND(E1803/D1803*100,0)</f>
        <v>14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P1803" t="s">
        <v>8283</v>
      </c>
      <c r="Q1803" s="13" t="s">
        <v>8335</v>
      </c>
      <c r="R1803" t="s">
        <v>8336</v>
      </c>
      <c r="S1803" s="17">
        <f t="shared" si="58"/>
        <v>42321.660509259258</v>
      </c>
      <c r="T1803" s="17">
        <f t="shared" si="59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s="11">
        <f>ROUND(E1804/D1804*100,0)</f>
        <v>48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P1804" t="s">
        <v>8283</v>
      </c>
      <c r="Q1804" s="13" t="s">
        <v>8335</v>
      </c>
      <c r="R1804" t="s">
        <v>8336</v>
      </c>
      <c r="S1804" s="17">
        <f t="shared" si="58"/>
        <v>42159.47256944445</v>
      </c>
      <c r="T1804" s="17">
        <f t="shared" si="59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s="11">
        <f>ROUND(E1805/D1805*100,0)</f>
        <v>31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P1805" t="s">
        <v>8283</v>
      </c>
      <c r="Q1805" s="13" t="s">
        <v>8335</v>
      </c>
      <c r="R1805" t="s">
        <v>8336</v>
      </c>
      <c r="S1805" s="17">
        <f t="shared" si="58"/>
        <v>42018.071550925932</v>
      </c>
      <c r="T1805" s="17">
        <f t="shared" si="59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s="11">
        <f>ROUND(E1806/D1806*100,0)</f>
        <v>35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P1806" t="s">
        <v>8283</v>
      </c>
      <c r="Q1806" s="13" t="s">
        <v>8335</v>
      </c>
      <c r="R1806" t="s">
        <v>8336</v>
      </c>
      <c r="S1806" s="17">
        <f t="shared" si="58"/>
        <v>42282.678287037037</v>
      </c>
      <c r="T1806" s="17">
        <f t="shared" si="59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s="11">
        <f>ROUND(E1807/D1807*100,0)</f>
        <v>36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P1807" t="s">
        <v>8283</v>
      </c>
      <c r="Q1807" s="13" t="s">
        <v>8335</v>
      </c>
      <c r="R1807" t="s">
        <v>8336</v>
      </c>
      <c r="S1807" s="17">
        <f t="shared" si="58"/>
        <v>42247.803912037038</v>
      </c>
      <c r="T1807" s="17">
        <f t="shared" si="59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s="11">
        <f>ROUND(E1808/D1808*100,0)</f>
        <v>3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P1808" t="s">
        <v>8283</v>
      </c>
      <c r="Q1808" s="13" t="s">
        <v>8335</v>
      </c>
      <c r="R1808" t="s">
        <v>8336</v>
      </c>
      <c r="S1808" s="17">
        <f t="shared" si="58"/>
        <v>41877.638298611113</v>
      </c>
      <c r="T1808" s="17">
        <f t="shared" si="59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s="11">
        <f>ROUND(E1809/D1809*100,0)</f>
        <v>11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P1809" t="s">
        <v>8283</v>
      </c>
      <c r="Q1809" s="13" t="s">
        <v>8335</v>
      </c>
      <c r="R1809" t="s">
        <v>8336</v>
      </c>
      <c r="S1809" s="17">
        <f t="shared" si="58"/>
        <v>41880.068437499998</v>
      </c>
      <c r="T1809" s="17">
        <f t="shared" si="59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s="11">
        <f>ROUND(E1810/D1810*100,0)</f>
        <v>41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P1810" t="s">
        <v>8283</v>
      </c>
      <c r="Q1810" s="13" t="s">
        <v>8335</v>
      </c>
      <c r="R1810" t="s">
        <v>8336</v>
      </c>
      <c r="S1810" s="17">
        <f t="shared" si="58"/>
        <v>42742.680902777778</v>
      </c>
      <c r="T1810" s="17">
        <f t="shared" si="59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s="11">
        <f>ROUND(E1811/D1811*100,0)</f>
        <v>11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P1811" t="s">
        <v>8283</v>
      </c>
      <c r="Q1811" s="13" t="s">
        <v>8335</v>
      </c>
      <c r="R1811" t="s">
        <v>8336</v>
      </c>
      <c r="S1811" s="17">
        <f t="shared" si="58"/>
        <v>42029.907858796301</v>
      </c>
      <c r="T1811" s="17">
        <f t="shared" si="59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s="11">
        <f>ROUND(E1812/D1812*100,0)</f>
        <v>3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P1812" t="s">
        <v>8283</v>
      </c>
      <c r="Q1812" s="13" t="s">
        <v>8335</v>
      </c>
      <c r="R1812" t="s">
        <v>8336</v>
      </c>
      <c r="S1812" s="17">
        <f t="shared" si="58"/>
        <v>41860.91002314815</v>
      </c>
      <c r="T1812" s="17">
        <f t="shared" si="59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s="11">
        <f>ROUND(E1813/D1813*100,0)</f>
        <v>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P1813" t="s">
        <v>8283</v>
      </c>
      <c r="Q1813" s="13" t="s">
        <v>8335</v>
      </c>
      <c r="R1813" t="s">
        <v>8336</v>
      </c>
      <c r="S1813" s="17">
        <f t="shared" si="58"/>
        <v>41876.433680555558</v>
      </c>
      <c r="T1813" s="17">
        <f t="shared" si="59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s="11">
        <f>ROUND(E1814/D1814*100,0)</f>
        <v>13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P1814" t="s">
        <v>8283</v>
      </c>
      <c r="Q1814" s="13" t="s">
        <v>8335</v>
      </c>
      <c r="R1814" t="s">
        <v>8336</v>
      </c>
      <c r="S1814" s="17">
        <f t="shared" si="58"/>
        <v>42524.318703703699</v>
      </c>
      <c r="T1814" s="17">
        <f t="shared" si="59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s="11">
        <f>ROUND(E1815/D1815*100,0)</f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P1815" t="s">
        <v>8283</v>
      </c>
      <c r="Q1815" s="13" t="s">
        <v>8335</v>
      </c>
      <c r="R1815" t="s">
        <v>8336</v>
      </c>
      <c r="S1815" s="17">
        <f t="shared" si="58"/>
        <v>41829.889027777775</v>
      </c>
      <c r="T1815" s="17">
        <f t="shared" si="59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s="11">
        <f>ROUND(E1816/D1816*100,0)</f>
        <v>49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P1816" t="s">
        <v>8283</v>
      </c>
      <c r="Q1816" s="13" t="s">
        <v>8335</v>
      </c>
      <c r="R1816" t="s">
        <v>8336</v>
      </c>
      <c r="S1816" s="17">
        <f t="shared" si="58"/>
        <v>42033.314074074078</v>
      </c>
      <c r="T1816" s="17">
        <f t="shared" si="59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s="11">
        <f>ROUND(E1817/D1817*100,0)</f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P1817" t="s">
        <v>8283</v>
      </c>
      <c r="Q1817" s="13" t="s">
        <v>8335</v>
      </c>
      <c r="R1817" t="s">
        <v>8336</v>
      </c>
      <c r="S1817" s="17">
        <f t="shared" si="58"/>
        <v>42172.906678240746</v>
      </c>
      <c r="T1817" s="17">
        <f t="shared" si="59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s="11">
        <f>ROUND(E1818/D1818*100,0)</f>
        <v>2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P1818" t="s">
        <v>8283</v>
      </c>
      <c r="Q1818" s="13" t="s">
        <v>8335</v>
      </c>
      <c r="R1818" t="s">
        <v>8336</v>
      </c>
      <c r="S1818" s="17">
        <f t="shared" si="58"/>
        <v>42548.876192129625</v>
      </c>
      <c r="T1818" s="17">
        <f t="shared" si="59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s="11">
        <f>ROUND(E1819/D1819*100,0)</f>
        <v>52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P1819" t="s">
        <v>8283</v>
      </c>
      <c r="Q1819" s="13" t="s">
        <v>8335</v>
      </c>
      <c r="R1819" t="s">
        <v>8336</v>
      </c>
      <c r="S1819" s="17">
        <f t="shared" si="58"/>
        <v>42705.662118055552</v>
      </c>
      <c r="T1819" s="17">
        <f t="shared" si="59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s="11">
        <f>ROUND(E1820/D1820*100,0)</f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P1820" t="s">
        <v>8283</v>
      </c>
      <c r="Q1820" s="13" t="s">
        <v>8335</v>
      </c>
      <c r="R1820" t="s">
        <v>8336</v>
      </c>
      <c r="S1820" s="17">
        <f t="shared" si="58"/>
        <v>42067.234375</v>
      </c>
      <c r="T1820" s="17">
        <f t="shared" si="59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s="11">
        <f>ROUND(E1821/D1821*100,0)</f>
        <v>2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P1821" t="s">
        <v>8283</v>
      </c>
      <c r="Q1821" s="13" t="s">
        <v>8335</v>
      </c>
      <c r="R1821" t="s">
        <v>8336</v>
      </c>
      <c r="S1821" s="17">
        <f t="shared" si="58"/>
        <v>41820.752268518518</v>
      </c>
      <c r="T1821" s="17">
        <f t="shared" si="59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s="11">
        <f>ROUND(E1822/D1822*100,0)</f>
        <v>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P1822" t="s">
        <v>8283</v>
      </c>
      <c r="Q1822" s="13" t="s">
        <v>8335</v>
      </c>
      <c r="R1822" t="s">
        <v>8336</v>
      </c>
      <c r="S1822" s="17">
        <f t="shared" si="58"/>
        <v>42065.084375000006</v>
      </c>
      <c r="T1822" s="17">
        <f t="shared" si="59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s="11">
        <f>ROUND(E1823/D1823*100,0)</f>
        <v>135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P1823" t="s">
        <v>8274</v>
      </c>
      <c r="Q1823" s="13" t="s">
        <v>8322</v>
      </c>
      <c r="R1823" t="s">
        <v>8323</v>
      </c>
      <c r="S1823" s="17">
        <f t="shared" si="58"/>
        <v>40926.319062499999</v>
      </c>
      <c r="T1823" s="17">
        <f t="shared" si="59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s="11">
        <f>ROUND(E1824/D1824*100,0)</f>
        <v>100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P1824" t="s">
        <v>8274</v>
      </c>
      <c r="Q1824" s="13" t="s">
        <v>8322</v>
      </c>
      <c r="R1824" t="s">
        <v>8323</v>
      </c>
      <c r="S1824" s="17">
        <f t="shared" si="58"/>
        <v>41634.797013888885</v>
      </c>
      <c r="T1824" s="17">
        <f t="shared" si="59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s="11">
        <f>ROUND(E1825/D1825*100,0)</f>
        <v>116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P1825" t="s">
        <v>8274</v>
      </c>
      <c r="Q1825" s="13" t="s">
        <v>8322</v>
      </c>
      <c r="R1825" t="s">
        <v>8323</v>
      </c>
      <c r="S1825" s="17">
        <f t="shared" si="58"/>
        <v>41176.684907407405</v>
      </c>
      <c r="T1825" s="17">
        <f t="shared" si="59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s="11">
        <f>ROUND(E1826/D1826*100,0)</f>
        <v>100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P1826" t="s">
        <v>8274</v>
      </c>
      <c r="Q1826" s="13" t="s">
        <v>8322</v>
      </c>
      <c r="R1826" t="s">
        <v>8323</v>
      </c>
      <c r="S1826" s="17">
        <f t="shared" si="58"/>
        <v>41626.916284722225</v>
      </c>
      <c r="T1826" s="17">
        <f t="shared" si="59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s="11">
        <f>ROUND(E1827/D1827*100,0)</f>
        <v>105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P1827" t="s">
        <v>8274</v>
      </c>
      <c r="Q1827" s="13" t="s">
        <v>8322</v>
      </c>
      <c r="R1827" t="s">
        <v>8323</v>
      </c>
      <c r="S1827" s="17">
        <f t="shared" si="58"/>
        <v>41443.83452546296</v>
      </c>
      <c r="T1827" s="17">
        <f t="shared" si="59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s="11">
        <f>ROUND(E1828/D1828*100,0)</f>
        <v>101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P1828" t="s">
        <v>8274</v>
      </c>
      <c r="Q1828" s="13" t="s">
        <v>8322</v>
      </c>
      <c r="R1828" t="s">
        <v>8323</v>
      </c>
      <c r="S1828" s="17">
        <f t="shared" si="58"/>
        <v>41657.923807870371</v>
      </c>
      <c r="T1828" s="17">
        <f t="shared" si="59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s="11">
        <f>ROUND(E1829/D1829*100,0)</f>
        <v>101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P1829" t="s">
        <v>8274</v>
      </c>
      <c r="Q1829" s="13" t="s">
        <v>8322</v>
      </c>
      <c r="R1829" t="s">
        <v>8323</v>
      </c>
      <c r="S1829" s="17">
        <f t="shared" si="58"/>
        <v>40555.325937499998</v>
      </c>
      <c r="T1829" s="17">
        <f t="shared" si="59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s="11">
        <f>ROUND(E1830/D1830*100,0)</f>
        <v>100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P1830" t="s">
        <v>8274</v>
      </c>
      <c r="Q1830" s="13" t="s">
        <v>8322</v>
      </c>
      <c r="R1830" t="s">
        <v>8323</v>
      </c>
      <c r="S1830" s="17">
        <f t="shared" si="58"/>
        <v>41736.899652777778</v>
      </c>
      <c r="T1830" s="17">
        <f t="shared" si="59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s="11">
        <f>ROUND(E1831/D1831*100,0)</f>
        <v>167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P1831" t="s">
        <v>8274</v>
      </c>
      <c r="Q1831" s="13" t="s">
        <v>8322</v>
      </c>
      <c r="R1831" t="s">
        <v>8323</v>
      </c>
      <c r="S1831" s="17">
        <f t="shared" si="58"/>
        <v>40516.087627314817</v>
      </c>
      <c r="T1831" s="17">
        <f t="shared" si="59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s="11">
        <f>ROUND(E1832/D1832*100,0)</f>
        <v>102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P1832" t="s">
        <v>8274</v>
      </c>
      <c r="Q1832" s="13" t="s">
        <v>8322</v>
      </c>
      <c r="R1832" t="s">
        <v>8323</v>
      </c>
      <c r="S1832" s="17">
        <f t="shared" si="58"/>
        <v>41664.684108796297</v>
      </c>
      <c r="T1832" s="17">
        <f t="shared" si="59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s="11">
        <f>ROUND(E1833/D1833*100,0)</f>
        <v>103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P1833" t="s">
        <v>8274</v>
      </c>
      <c r="Q1833" s="13" t="s">
        <v>8322</v>
      </c>
      <c r="R1833" t="s">
        <v>8323</v>
      </c>
      <c r="S1833" s="17">
        <f t="shared" si="58"/>
        <v>41026.996099537035</v>
      </c>
      <c r="T1833" s="17">
        <f t="shared" si="59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s="11">
        <f>ROUND(E1834/D1834*100,0)</f>
        <v>143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P1834" t="s">
        <v>8274</v>
      </c>
      <c r="Q1834" s="13" t="s">
        <v>8322</v>
      </c>
      <c r="R1834" t="s">
        <v>8323</v>
      </c>
      <c r="S1834" s="17">
        <f t="shared" si="58"/>
        <v>40576.539664351854</v>
      </c>
      <c r="T1834" s="17">
        <f t="shared" si="59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s="11">
        <f>ROUND(E1835/D1835*100,0)</f>
        <v>263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P1835" t="s">
        <v>8274</v>
      </c>
      <c r="Q1835" s="13" t="s">
        <v>8322</v>
      </c>
      <c r="R1835" t="s">
        <v>8323</v>
      </c>
      <c r="S1835" s="17">
        <f t="shared" si="58"/>
        <v>41303.044016203705</v>
      </c>
      <c r="T1835" s="17">
        <f t="shared" si="59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s="11">
        <f>ROUND(E1836/D1836*100,0)</f>
        <v>118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P1836" t="s">
        <v>8274</v>
      </c>
      <c r="Q1836" s="13" t="s">
        <v>8322</v>
      </c>
      <c r="R1836" t="s">
        <v>8323</v>
      </c>
      <c r="S1836" s="17">
        <f t="shared" si="58"/>
        <v>41988.964062500003</v>
      </c>
      <c r="T1836" s="17">
        <f t="shared" si="59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s="11">
        <f>ROUND(E1837/D1837*100,0)</f>
        <v>104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P1837" t="s">
        <v>8274</v>
      </c>
      <c r="Q1837" s="13" t="s">
        <v>8322</v>
      </c>
      <c r="R1837" t="s">
        <v>8323</v>
      </c>
      <c r="S1837" s="17">
        <f t="shared" si="58"/>
        <v>42430.702210648145</v>
      </c>
      <c r="T1837" s="17">
        <f t="shared" si="59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s="11">
        <f>ROUND(E1838/D1838*100,0)</f>
        <v>200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P1838" t="s">
        <v>8274</v>
      </c>
      <c r="Q1838" s="13" t="s">
        <v>8322</v>
      </c>
      <c r="R1838" t="s">
        <v>8323</v>
      </c>
      <c r="S1838" s="17">
        <f t="shared" si="58"/>
        <v>41305.809363425928</v>
      </c>
      <c r="T1838" s="17">
        <f t="shared" si="59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s="11">
        <f>ROUND(E1839/D1839*100,0)</f>
        <v>307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P1839" t="s">
        <v>8274</v>
      </c>
      <c r="Q1839" s="13" t="s">
        <v>8322</v>
      </c>
      <c r="R1839" t="s">
        <v>8323</v>
      </c>
      <c r="S1839" s="17">
        <f t="shared" si="58"/>
        <v>40926.047858796301</v>
      </c>
      <c r="T1839" s="17">
        <f t="shared" si="59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s="11">
        <f>ROUND(E1840/D1840*100,0)</f>
        <v>100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P1840" t="s">
        <v>8274</v>
      </c>
      <c r="Q1840" s="13" t="s">
        <v>8322</v>
      </c>
      <c r="R1840" t="s">
        <v>8323</v>
      </c>
      <c r="S1840" s="17">
        <f t="shared" si="58"/>
        <v>40788.786539351851</v>
      </c>
      <c r="T1840" s="17">
        <f t="shared" si="59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s="11">
        <f>ROUND(E1841/D1841*100,0)</f>
        <v>205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P1841" t="s">
        <v>8274</v>
      </c>
      <c r="Q1841" s="13" t="s">
        <v>8322</v>
      </c>
      <c r="R1841" t="s">
        <v>8323</v>
      </c>
      <c r="S1841" s="17">
        <f t="shared" si="58"/>
        <v>42614.722013888888</v>
      </c>
      <c r="T1841" s="17">
        <f t="shared" si="59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s="11">
        <f>ROUND(E1842/D1842*100,0)</f>
        <v>109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P1842" t="s">
        <v>8274</v>
      </c>
      <c r="Q1842" s="13" t="s">
        <v>8322</v>
      </c>
      <c r="R1842" t="s">
        <v>8323</v>
      </c>
      <c r="S1842" s="17">
        <f t="shared" si="58"/>
        <v>41382.096180555556</v>
      </c>
      <c r="T1842" s="17">
        <f t="shared" si="59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s="11">
        <f>ROUND(E1843/D1843*100,0)</f>
        <v>102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P1843" t="s">
        <v>8274</v>
      </c>
      <c r="Q1843" s="13" t="s">
        <v>8322</v>
      </c>
      <c r="R1843" t="s">
        <v>8323</v>
      </c>
      <c r="S1843" s="17">
        <f t="shared" si="58"/>
        <v>41745.84542824074</v>
      </c>
      <c r="T1843" s="17">
        <f t="shared" si="59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s="11">
        <f>ROUND(E1844/D1844*100,0)</f>
        <v>125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P1844" t="s">
        <v>8274</v>
      </c>
      <c r="Q1844" s="13" t="s">
        <v>8322</v>
      </c>
      <c r="R1844" t="s">
        <v>8323</v>
      </c>
      <c r="S1844" s="17">
        <f t="shared" si="58"/>
        <v>42031.631724537037</v>
      </c>
      <c r="T1844" s="17">
        <f t="shared" si="59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s="11">
        <f>ROUND(E1845/D1845*100,0)</f>
        <v>124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P1845" t="s">
        <v>8274</v>
      </c>
      <c r="Q1845" s="13" t="s">
        <v>8322</v>
      </c>
      <c r="R1845" t="s">
        <v>8323</v>
      </c>
      <c r="S1845" s="17">
        <f t="shared" si="58"/>
        <v>40564.994837962964</v>
      </c>
      <c r="T1845" s="17">
        <f t="shared" si="59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s="11">
        <f>ROUND(E1846/D1846*100,0)</f>
        <v>101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P1846" t="s">
        <v>8274</v>
      </c>
      <c r="Q1846" s="13" t="s">
        <v>8322</v>
      </c>
      <c r="R1846" t="s">
        <v>8323</v>
      </c>
      <c r="S1846" s="17">
        <f t="shared" si="58"/>
        <v>40666.973541666666</v>
      </c>
      <c r="T1846" s="17">
        <f t="shared" si="59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s="11">
        <f>ROUND(E1847/D1847*100,0)</f>
        <v>100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P1847" t="s">
        <v>8274</v>
      </c>
      <c r="Q1847" s="13" t="s">
        <v>8322</v>
      </c>
      <c r="R1847" t="s">
        <v>8323</v>
      </c>
      <c r="S1847" s="17">
        <f t="shared" si="58"/>
        <v>42523.333310185189</v>
      </c>
      <c r="T1847" s="17">
        <f t="shared" si="59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s="11">
        <f>ROUND(E1848/D1848*100,0)</f>
        <v>138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P1848" t="s">
        <v>8274</v>
      </c>
      <c r="Q1848" s="13" t="s">
        <v>8322</v>
      </c>
      <c r="R1848" t="s">
        <v>8323</v>
      </c>
      <c r="S1848" s="17">
        <f t="shared" si="58"/>
        <v>41228.650196759263</v>
      </c>
      <c r="T1848" s="17">
        <f t="shared" si="59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s="11">
        <f>ROUND(E1849/D1849*100,0)</f>
        <v>121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P1849" t="s">
        <v>8274</v>
      </c>
      <c r="Q1849" s="13" t="s">
        <v>8322</v>
      </c>
      <c r="R1849" t="s">
        <v>8323</v>
      </c>
      <c r="S1849" s="17">
        <f t="shared" si="58"/>
        <v>42094.236481481479</v>
      </c>
      <c r="T1849" s="17">
        <f t="shared" si="59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s="11">
        <f>ROUND(E1850/D1850*100,0)</f>
        <v>107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P1850" t="s">
        <v>8274</v>
      </c>
      <c r="Q1850" s="13" t="s">
        <v>8322</v>
      </c>
      <c r="R1850" t="s">
        <v>8323</v>
      </c>
      <c r="S1850" s="17">
        <f t="shared" si="58"/>
        <v>40691.788055555553</v>
      </c>
      <c r="T1850" s="17">
        <f t="shared" si="59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s="11">
        <f>ROUND(E1851/D1851*100,0)</f>
        <v>100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P1851" t="s">
        <v>8274</v>
      </c>
      <c r="Q1851" s="13" t="s">
        <v>8322</v>
      </c>
      <c r="R1851" t="s">
        <v>8323</v>
      </c>
      <c r="S1851" s="17">
        <f t="shared" si="58"/>
        <v>41169.845590277779</v>
      </c>
      <c r="T1851" s="17">
        <f t="shared" si="59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s="11">
        <f>ROUND(E1852/D1852*100,0)</f>
        <v>102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P1852" t="s">
        <v>8274</v>
      </c>
      <c r="Q1852" s="13" t="s">
        <v>8322</v>
      </c>
      <c r="R1852" t="s">
        <v>8323</v>
      </c>
      <c r="S1852" s="17">
        <f t="shared" si="58"/>
        <v>41800.959490740745</v>
      </c>
      <c r="T1852" s="17">
        <f t="shared" si="59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s="11">
        <f>ROUND(E1853/D1853*100,0)</f>
        <v>100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P1853" t="s">
        <v>8274</v>
      </c>
      <c r="Q1853" s="13" t="s">
        <v>8322</v>
      </c>
      <c r="R1853" t="s">
        <v>8323</v>
      </c>
      <c r="S1853" s="17">
        <f t="shared" si="58"/>
        <v>41827.906689814816</v>
      </c>
      <c r="T1853" s="17">
        <f t="shared" si="59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s="11">
        <f>ROUND(E1854/D1854*100,0)</f>
        <v>117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P1854" t="s">
        <v>8274</v>
      </c>
      <c r="Q1854" s="13" t="s">
        <v>8322</v>
      </c>
      <c r="R1854" t="s">
        <v>8323</v>
      </c>
      <c r="S1854" s="17">
        <f t="shared" si="58"/>
        <v>42081.77143518519</v>
      </c>
      <c r="T1854" s="17">
        <f t="shared" si="59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s="11">
        <f>ROUND(E1855/D1855*100,0)</f>
        <v>102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P1855" t="s">
        <v>8274</v>
      </c>
      <c r="Q1855" s="13" t="s">
        <v>8322</v>
      </c>
      <c r="R1855" t="s">
        <v>8323</v>
      </c>
      <c r="S1855" s="17">
        <f t="shared" si="58"/>
        <v>41177.060381944444</v>
      </c>
      <c r="T1855" s="17">
        <f t="shared" si="59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s="11">
        <f>ROUND(E1856/D1856*100,0)</f>
        <v>102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P1856" t="s">
        <v>8274</v>
      </c>
      <c r="Q1856" s="13" t="s">
        <v>8322</v>
      </c>
      <c r="R1856" t="s">
        <v>8323</v>
      </c>
      <c r="S1856" s="17">
        <f t="shared" si="58"/>
        <v>41388.021261574075</v>
      </c>
      <c r="T1856" s="17">
        <f t="shared" si="59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s="11">
        <f>ROUND(E1857/D1857*100,0)</f>
        <v>154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P1857" t="s">
        <v>8274</v>
      </c>
      <c r="Q1857" s="13" t="s">
        <v>8322</v>
      </c>
      <c r="R1857" t="s">
        <v>8323</v>
      </c>
      <c r="S1857" s="17">
        <f t="shared" si="58"/>
        <v>41600.538657407407</v>
      </c>
      <c r="T1857" s="17">
        <f t="shared" si="59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s="11">
        <f>ROUND(E1858/D1858*100,0)</f>
        <v>101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P1858" t="s">
        <v>8274</v>
      </c>
      <c r="Q1858" s="13" t="s">
        <v>8322</v>
      </c>
      <c r="R1858" t="s">
        <v>8323</v>
      </c>
      <c r="S1858" s="17">
        <f t="shared" si="58"/>
        <v>41817.854999999996</v>
      </c>
      <c r="T1858" s="17">
        <f t="shared" si="59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s="11">
        <f>ROUND(E1859/D1859*100,0)</f>
        <v>100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P1859" t="s">
        <v>8274</v>
      </c>
      <c r="Q1859" s="13" t="s">
        <v>8322</v>
      </c>
      <c r="R1859" t="s">
        <v>8323</v>
      </c>
      <c r="S1859" s="17">
        <f t="shared" ref="S1859:S1922" si="60">(((K1859/60)/60)/24)+DATE(1970,1,1)</f>
        <v>41864.76866898148</v>
      </c>
      <c r="T1859" s="17">
        <f t="shared" ref="T1859:T1922" si="61">(((J1859/60)/60)/24)+DATE(1970,1,1)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s="11">
        <f>ROUND(E1860/D1860*100,0)</f>
        <v>109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P1860" t="s">
        <v>8274</v>
      </c>
      <c r="Q1860" s="13" t="s">
        <v>8322</v>
      </c>
      <c r="R1860" t="s">
        <v>8323</v>
      </c>
      <c r="S1860" s="17">
        <f t="shared" si="60"/>
        <v>40833.200474537036</v>
      </c>
      <c r="T1860" s="17">
        <f t="shared" si="61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s="11">
        <f>ROUND(E1861/D1861*100,0)</f>
        <v>132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P1861" t="s">
        <v>8274</v>
      </c>
      <c r="Q1861" s="13" t="s">
        <v>8322</v>
      </c>
      <c r="R1861" t="s">
        <v>8323</v>
      </c>
      <c r="S1861" s="17">
        <f t="shared" si="60"/>
        <v>40778.770011574074</v>
      </c>
      <c r="T1861" s="17">
        <f t="shared" si="61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s="11">
        <f>ROUND(E1862/D1862*100,0)</f>
        <v>133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P1862" t="s">
        <v>8274</v>
      </c>
      <c r="Q1862" s="13" t="s">
        <v>8322</v>
      </c>
      <c r="R1862" t="s">
        <v>8323</v>
      </c>
      <c r="S1862" s="17">
        <f t="shared" si="60"/>
        <v>41655.709305555552</v>
      </c>
      <c r="T1862" s="17">
        <f t="shared" si="61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s="11">
        <f>ROUND(E1863/D1863*100,0)</f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P1863" t="s">
        <v>8281</v>
      </c>
      <c r="Q1863" s="13" t="s">
        <v>8330</v>
      </c>
      <c r="R1863" t="s">
        <v>8332</v>
      </c>
      <c r="S1863" s="17">
        <f t="shared" si="60"/>
        <v>42000.300243055557</v>
      </c>
      <c r="T1863" s="17">
        <f t="shared" si="61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s="11">
        <f>ROUND(E1864/D1864*100,0)</f>
        <v>8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P1864" t="s">
        <v>8281</v>
      </c>
      <c r="Q1864" s="13" t="s">
        <v>8330</v>
      </c>
      <c r="R1864" t="s">
        <v>8332</v>
      </c>
      <c r="S1864" s="17">
        <f t="shared" si="60"/>
        <v>42755.492754629624</v>
      </c>
      <c r="T1864" s="17">
        <f t="shared" si="61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s="11">
        <f>ROUND(E1865/D1865*100,0)</f>
        <v>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P1865" t="s">
        <v>8281</v>
      </c>
      <c r="Q1865" s="13" t="s">
        <v>8330</v>
      </c>
      <c r="R1865" t="s">
        <v>8332</v>
      </c>
      <c r="S1865" s="17">
        <f t="shared" si="60"/>
        <v>41772.797280092593</v>
      </c>
      <c r="T1865" s="17">
        <f t="shared" si="61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s="11">
        <f>ROUND(E1866/D1866*100,0)</f>
        <v>43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P1866" t="s">
        <v>8281</v>
      </c>
      <c r="Q1866" s="13" t="s">
        <v>8330</v>
      </c>
      <c r="R1866" t="s">
        <v>8332</v>
      </c>
      <c r="S1866" s="17">
        <f t="shared" si="60"/>
        <v>41733.716435185182</v>
      </c>
      <c r="T1866" s="17">
        <f t="shared" si="61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s="11">
        <f>ROUND(E1867/D1867*100,0)</f>
        <v>0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P1867" t="s">
        <v>8281</v>
      </c>
      <c r="Q1867" s="13" t="s">
        <v>8330</v>
      </c>
      <c r="R1867" t="s">
        <v>8332</v>
      </c>
      <c r="S1867" s="17">
        <f t="shared" si="60"/>
        <v>42645.367442129631</v>
      </c>
      <c r="T1867" s="17">
        <f t="shared" si="61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s="11">
        <f>ROUND(E1868/D1868*100,0)</f>
        <v>1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P1868" t="s">
        <v>8281</v>
      </c>
      <c r="Q1868" s="13" t="s">
        <v>8330</v>
      </c>
      <c r="R1868" t="s">
        <v>8332</v>
      </c>
      <c r="S1868" s="17">
        <f t="shared" si="60"/>
        <v>42742.246493055558</v>
      </c>
      <c r="T1868" s="17">
        <f t="shared" si="61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s="11">
        <f>ROUND(E1869/D1869*100,0)</f>
        <v>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P1869" t="s">
        <v>8281</v>
      </c>
      <c r="Q1869" s="13" t="s">
        <v>8330</v>
      </c>
      <c r="R1869" t="s">
        <v>8332</v>
      </c>
      <c r="S1869" s="17">
        <f t="shared" si="60"/>
        <v>42649.924907407403</v>
      </c>
      <c r="T1869" s="17">
        <f t="shared" si="61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s="11">
        <f>ROUND(E1870/D1870*100,0)</f>
        <v>5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P1870" t="s">
        <v>8281</v>
      </c>
      <c r="Q1870" s="13" t="s">
        <v>8330</v>
      </c>
      <c r="R1870" t="s">
        <v>8332</v>
      </c>
      <c r="S1870" s="17">
        <f t="shared" si="60"/>
        <v>42328.779224537036</v>
      </c>
      <c r="T1870" s="17">
        <f t="shared" si="61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s="11">
        <f>ROUND(E1871/D1871*100,0)</f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P1871" t="s">
        <v>8281</v>
      </c>
      <c r="Q1871" s="13" t="s">
        <v>8330</v>
      </c>
      <c r="R1871" t="s">
        <v>8332</v>
      </c>
      <c r="S1871" s="17">
        <f t="shared" si="60"/>
        <v>42709.002881944441</v>
      </c>
      <c r="T1871" s="17">
        <f t="shared" si="61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s="11">
        <f>ROUND(E1872/D1872*100,0)</f>
        <v>10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P1872" t="s">
        <v>8281</v>
      </c>
      <c r="Q1872" s="13" t="s">
        <v>8330</v>
      </c>
      <c r="R1872" t="s">
        <v>8332</v>
      </c>
      <c r="S1872" s="17">
        <f t="shared" si="60"/>
        <v>42371.355729166666</v>
      </c>
      <c r="T1872" s="17">
        <f t="shared" si="61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s="11">
        <f>ROUND(E1873/D1873*100,0)</f>
        <v>72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P1873" t="s">
        <v>8281</v>
      </c>
      <c r="Q1873" s="13" t="s">
        <v>8330</v>
      </c>
      <c r="R1873" t="s">
        <v>8332</v>
      </c>
      <c r="S1873" s="17">
        <f t="shared" si="60"/>
        <v>41923.783576388887</v>
      </c>
      <c r="T1873" s="17">
        <f t="shared" si="61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s="11">
        <f>ROUND(E1874/D1874*100,0)</f>
        <v>1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P1874" t="s">
        <v>8281</v>
      </c>
      <c r="Q1874" s="13" t="s">
        <v>8330</v>
      </c>
      <c r="R1874" t="s">
        <v>8332</v>
      </c>
      <c r="S1874" s="17">
        <f t="shared" si="60"/>
        <v>42155.129652777774</v>
      </c>
      <c r="T1874" s="17">
        <f t="shared" si="61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s="11">
        <f>ROUND(E1875/D1875*100,0)</f>
        <v>0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P1875" t="s">
        <v>8281</v>
      </c>
      <c r="Q1875" s="13" t="s">
        <v>8330</v>
      </c>
      <c r="R1875" t="s">
        <v>8332</v>
      </c>
      <c r="S1875" s="17">
        <f t="shared" si="60"/>
        <v>42164.615856481483</v>
      </c>
      <c r="T1875" s="17">
        <f t="shared" si="61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s="11">
        <f>ROUND(E1876/D1876*100,0)</f>
        <v>0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P1876" t="s">
        <v>8281</v>
      </c>
      <c r="Q1876" s="13" t="s">
        <v>8330</v>
      </c>
      <c r="R1876" t="s">
        <v>8332</v>
      </c>
      <c r="S1876" s="17">
        <f t="shared" si="60"/>
        <v>42529.969131944439</v>
      </c>
      <c r="T1876" s="17">
        <f t="shared" si="61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s="11">
        <f>ROUND(E1877/D1877*100,0)</f>
        <v>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P1877" t="s">
        <v>8281</v>
      </c>
      <c r="Q1877" s="13" t="s">
        <v>8330</v>
      </c>
      <c r="R1877" t="s">
        <v>8332</v>
      </c>
      <c r="S1877" s="17">
        <f t="shared" si="60"/>
        <v>42528.899398148147</v>
      </c>
      <c r="T1877" s="17">
        <f t="shared" si="61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s="11">
        <f>ROUND(E1878/D1878*100,0)</f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P1878" t="s">
        <v>8281</v>
      </c>
      <c r="Q1878" s="13" t="s">
        <v>8330</v>
      </c>
      <c r="R1878" t="s">
        <v>8332</v>
      </c>
      <c r="S1878" s="17">
        <f t="shared" si="60"/>
        <v>41776.284780092588</v>
      </c>
      <c r="T1878" s="17">
        <f t="shared" si="61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s="11">
        <f>ROUND(E1879/D1879*100,0)</f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P1879" t="s">
        <v>8281</v>
      </c>
      <c r="Q1879" s="13" t="s">
        <v>8330</v>
      </c>
      <c r="R1879" t="s">
        <v>8332</v>
      </c>
      <c r="S1879" s="17">
        <f t="shared" si="60"/>
        <v>42035.029224537036</v>
      </c>
      <c r="T1879" s="17">
        <f t="shared" si="61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s="11">
        <f>ROUND(E1880/D1880*100,0)</f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P1880" t="s">
        <v>8281</v>
      </c>
      <c r="Q1880" s="13" t="s">
        <v>8330</v>
      </c>
      <c r="R1880" t="s">
        <v>8332</v>
      </c>
      <c r="S1880" s="17">
        <f t="shared" si="60"/>
        <v>41773.008738425924</v>
      </c>
      <c r="T1880" s="17">
        <f t="shared" si="61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s="11">
        <f>ROUND(E1881/D1881*100,0)</f>
        <v>0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P1881" t="s">
        <v>8281</v>
      </c>
      <c r="Q1881" s="13" t="s">
        <v>8330</v>
      </c>
      <c r="R1881" t="s">
        <v>8332</v>
      </c>
      <c r="S1881" s="17">
        <f t="shared" si="60"/>
        <v>42413.649641203709</v>
      </c>
      <c r="T1881" s="17">
        <f t="shared" si="61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s="11">
        <f>ROUND(E1882/D1882*100,0)</f>
        <v>20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P1882" t="s">
        <v>8281</v>
      </c>
      <c r="Q1882" s="13" t="s">
        <v>8330</v>
      </c>
      <c r="R1882" t="s">
        <v>8332</v>
      </c>
      <c r="S1882" s="17">
        <f t="shared" si="60"/>
        <v>42430.566898148143</v>
      </c>
      <c r="T1882" s="17">
        <f t="shared" si="61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s="11">
        <f>ROUND(E1883/D1883*100,0)</f>
        <v>173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P1883" t="s">
        <v>8277</v>
      </c>
      <c r="Q1883" s="13" t="s">
        <v>8322</v>
      </c>
      <c r="R1883" t="s">
        <v>8326</v>
      </c>
      <c r="S1883" s="17">
        <f t="shared" si="60"/>
        <v>42043.152650462958</v>
      </c>
      <c r="T1883" s="17">
        <f t="shared" si="61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s="11">
        <f>ROUND(E1884/D1884*100,0)</f>
        <v>101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P1884" t="s">
        <v>8277</v>
      </c>
      <c r="Q1884" s="13" t="s">
        <v>8322</v>
      </c>
      <c r="R1884" t="s">
        <v>8326</v>
      </c>
      <c r="S1884" s="17">
        <f t="shared" si="60"/>
        <v>41067.949212962965</v>
      </c>
      <c r="T1884" s="17">
        <f t="shared" si="61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s="11">
        <f>ROUND(E1885/D1885*100,0)</f>
        <v>105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P1885" t="s">
        <v>8277</v>
      </c>
      <c r="Q1885" s="13" t="s">
        <v>8322</v>
      </c>
      <c r="R1885" t="s">
        <v>8326</v>
      </c>
      <c r="S1885" s="17">
        <f t="shared" si="60"/>
        <v>40977.948009259257</v>
      </c>
      <c r="T1885" s="17">
        <f t="shared" si="61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s="11">
        <f>ROUND(E1886/D1886*100,0)</f>
        <v>135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P1886" t="s">
        <v>8277</v>
      </c>
      <c r="Q1886" s="13" t="s">
        <v>8322</v>
      </c>
      <c r="R1886" t="s">
        <v>8326</v>
      </c>
      <c r="S1886" s="17">
        <f t="shared" si="60"/>
        <v>41205.198321759257</v>
      </c>
      <c r="T1886" s="17">
        <f t="shared" si="61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s="11">
        <f>ROUND(E1887/D1887*100,0)</f>
        <v>116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P1887" t="s">
        <v>8277</v>
      </c>
      <c r="Q1887" s="13" t="s">
        <v>8322</v>
      </c>
      <c r="R1887" t="s">
        <v>8326</v>
      </c>
      <c r="S1887" s="17">
        <f t="shared" si="60"/>
        <v>41099.093865740739</v>
      </c>
      <c r="T1887" s="17">
        <f t="shared" si="61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s="11">
        <f>ROUND(E1888/D1888*100,0)</f>
        <v>102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P1888" t="s">
        <v>8277</v>
      </c>
      <c r="Q1888" s="13" t="s">
        <v>8322</v>
      </c>
      <c r="R1888" t="s">
        <v>8326</v>
      </c>
      <c r="S1888" s="17">
        <f t="shared" si="60"/>
        <v>41925.906689814816</v>
      </c>
      <c r="T1888" s="17">
        <f t="shared" si="61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s="11">
        <f>ROUND(E1889/D1889*100,0)</f>
        <v>111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P1889" t="s">
        <v>8277</v>
      </c>
      <c r="Q1889" s="13" t="s">
        <v>8322</v>
      </c>
      <c r="R1889" t="s">
        <v>8326</v>
      </c>
      <c r="S1889" s="17">
        <f t="shared" si="60"/>
        <v>42323.800138888888</v>
      </c>
      <c r="T1889" s="17">
        <f t="shared" si="61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s="11">
        <f>ROUND(E1890/D1890*100,0)</f>
        <v>166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P1890" t="s">
        <v>8277</v>
      </c>
      <c r="Q1890" s="13" t="s">
        <v>8322</v>
      </c>
      <c r="R1890" t="s">
        <v>8326</v>
      </c>
      <c r="S1890" s="17">
        <f t="shared" si="60"/>
        <v>40299.239953703705</v>
      </c>
      <c r="T1890" s="17">
        <f t="shared" si="61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s="11">
        <f>ROUND(E1891/D1891*100,0)</f>
        <v>107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P1891" t="s">
        <v>8277</v>
      </c>
      <c r="Q1891" s="13" t="s">
        <v>8322</v>
      </c>
      <c r="R1891" t="s">
        <v>8326</v>
      </c>
      <c r="S1891" s="17">
        <f t="shared" si="60"/>
        <v>41299.793356481481</v>
      </c>
      <c r="T1891" s="17">
        <f t="shared" si="61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s="11">
        <f>ROUND(E1892/D1892*100,0)</f>
        <v>145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P1892" t="s">
        <v>8277</v>
      </c>
      <c r="Q1892" s="13" t="s">
        <v>8322</v>
      </c>
      <c r="R1892" t="s">
        <v>8326</v>
      </c>
      <c r="S1892" s="17">
        <f t="shared" si="60"/>
        <v>41228.786203703705</v>
      </c>
      <c r="T1892" s="17">
        <f t="shared" si="61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s="11">
        <f>ROUND(E1893/D1893*100,0)</f>
        <v>106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P1893" t="s">
        <v>8277</v>
      </c>
      <c r="Q1893" s="13" t="s">
        <v>8322</v>
      </c>
      <c r="R1893" t="s">
        <v>8326</v>
      </c>
      <c r="S1893" s="17">
        <f t="shared" si="60"/>
        <v>40335.798078703701</v>
      </c>
      <c r="T1893" s="17">
        <f t="shared" si="61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s="11">
        <f>ROUND(E1894/D1894*100,0)</f>
        <v>137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P1894" t="s">
        <v>8277</v>
      </c>
      <c r="Q1894" s="13" t="s">
        <v>8322</v>
      </c>
      <c r="R1894" t="s">
        <v>8326</v>
      </c>
      <c r="S1894" s="17">
        <f t="shared" si="60"/>
        <v>40671.637511574074</v>
      </c>
      <c r="T1894" s="17">
        <f t="shared" si="61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s="11">
        <f>ROUND(E1895/D1895*100,0)</f>
        <v>104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P1895" t="s">
        <v>8277</v>
      </c>
      <c r="Q1895" s="13" t="s">
        <v>8322</v>
      </c>
      <c r="R1895" t="s">
        <v>8326</v>
      </c>
      <c r="S1895" s="17">
        <f t="shared" si="60"/>
        <v>40632.94195601852</v>
      </c>
      <c r="T1895" s="17">
        <f t="shared" si="61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s="11">
        <f>ROUND(E1896/D1896*100,0)</f>
        <v>115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P1896" t="s">
        <v>8277</v>
      </c>
      <c r="Q1896" s="13" t="s">
        <v>8322</v>
      </c>
      <c r="R1896" t="s">
        <v>8326</v>
      </c>
      <c r="S1896" s="17">
        <f t="shared" si="60"/>
        <v>40920.904895833337</v>
      </c>
      <c r="T1896" s="17">
        <f t="shared" si="61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s="11">
        <f>ROUND(E1897/D1897*100,0)</f>
        <v>102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P1897" t="s">
        <v>8277</v>
      </c>
      <c r="Q1897" s="13" t="s">
        <v>8322</v>
      </c>
      <c r="R1897" t="s">
        <v>8326</v>
      </c>
      <c r="S1897" s="17">
        <f t="shared" si="60"/>
        <v>42267.746782407412</v>
      </c>
      <c r="T1897" s="17">
        <f t="shared" si="61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s="11">
        <f>ROUND(E1898/D1898*100,0)</f>
        <v>124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P1898" t="s">
        <v>8277</v>
      </c>
      <c r="Q1898" s="13" t="s">
        <v>8322</v>
      </c>
      <c r="R1898" t="s">
        <v>8326</v>
      </c>
      <c r="S1898" s="17">
        <f t="shared" si="60"/>
        <v>40981.710243055553</v>
      </c>
      <c r="T1898" s="17">
        <f t="shared" si="61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s="11">
        <f>ROUND(E1899/D1899*100,0)</f>
        <v>102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P1899" t="s">
        <v>8277</v>
      </c>
      <c r="Q1899" s="13" t="s">
        <v>8322</v>
      </c>
      <c r="R1899" t="s">
        <v>8326</v>
      </c>
      <c r="S1899" s="17">
        <f t="shared" si="60"/>
        <v>41680.583402777782</v>
      </c>
      <c r="T1899" s="17">
        <f t="shared" si="61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s="11">
        <f>ROUND(E1900/D1900*100,0)</f>
        <v>145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P1900" t="s">
        <v>8277</v>
      </c>
      <c r="Q1900" s="13" t="s">
        <v>8322</v>
      </c>
      <c r="R1900" t="s">
        <v>8326</v>
      </c>
      <c r="S1900" s="17">
        <f t="shared" si="60"/>
        <v>42366.192974537036</v>
      </c>
      <c r="T1900" s="17">
        <f t="shared" si="61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s="11">
        <f>ROUND(E1901/D1901*100,0)</f>
        <v>133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P1901" t="s">
        <v>8277</v>
      </c>
      <c r="Q1901" s="13" t="s">
        <v>8322</v>
      </c>
      <c r="R1901" t="s">
        <v>8326</v>
      </c>
      <c r="S1901" s="17">
        <f t="shared" si="60"/>
        <v>42058.941736111112</v>
      </c>
      <c r="T1901" s="17">
        <f t="shared" si="61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s="11">
        <f>ROUND(E1902/D1902*100,0)</f>
        <v>109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P1902" t="s">
        <v>8277</v>
      </c>
      <c r="Q1902" s="13" t="s">
        <v>8322</v>
      </c>
      <c r="R1902" t="s">
        <v>8326</v>
      </c>
      <c r="S1902" s="17">
        <f t="shared" si="60"/>
        <v>41160.871886574074</v>
      </c>
      <c r="T1902" s="17">
        <f t="shared" si="61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s="11">
        <f>ROUND(E1903/D1903*100,0)</f>
        <v>3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P1903" t="s">
        <v>8292</v>
      </c>
      <c r="Q1903" s="13" t="s">
        <v>8316</v>
      </c>
      <c r="R1903" t="s">
        <v>8345</v>
      </c>
      <c r="S1903" s="17">
        <f t="shared" si="60"/>
        <v>42116.54315972222</v>
      </c>
      <c r="T1903" s="17">
        <f t="shared" si="61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s="11">
        <f>ROUND(E1904/D1904*100,0)</f>
        <v>1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P1904" t="s">
        <v>8292</v>
      </c>
      <c r="Q1904" s="13" t="s">
        <v>8316</v>
      </c>
      <c r="R1904" t="s">
        <v>8345</v>
      </c>
      <c r="S1904" s="17">
        <f t="shared" si="60"/>
        <v>42037.789895833332</v>
      </c>
      <c r="T1904" s="17">
        <f t="shared" si="61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s="11">
        <f>ROUND(E1905/D1905*100,0)</f>
        <v>47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P1905" t="s">
        <v>8292</v>
      </c>
      <c r="Q1905" s="13" t="s">
        <v>8316</v>
      </c>
      <c r="R1905" t="s">
        <v>8345</v>
      </c>
      <c r="S1905" s="17">
        <f t="shared" si="60"/>
        <v>42702.770729166667</v>
      </c>
      <c r="T1905" s="17">
        <f t="shared" si="61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s="11">
        <f>ROUND(E1906/D1906*100,0)</f>
        <v>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P1906" t="s">
        <v>8292</v>
      </c>
      <c r="Q1906" s="13" t="s">
        <v>8316</v>
      </c>
      <c r="R1906" t="s">
        <v>8345</v>
      </c>
      <c r="S1906" s="17">
        <f t="shared" si="60"/>
        <v>42326.685428240744</v>
      </c>
      <c r="T1906" s="17">
        <f t="shared" si="61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s="11">
        <f>ROUND(E1907/D1907*100,0)</f>
        <v>0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P1907" t="s">
        <v>8292</v>
      </c>
      <c r="Q1907" s="13" t="s">
        <v>8316</v>
      </c>
      <c r="R1907" t="s">
        <v>8345</v>
      </c>
      <c r="S1907" s="17">
        <f t="shared" si="60"/>
        <v>41859.925856481481</v>
      </c>
      <c r="T1907" s="17">
        <f t="shared" si="61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s="11">
        <f>ROUND(E1908/D1908*100,0)</f>
        <v>43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P1908" t="s">
        <v>8292</v>
      </c>
      <c r="Q1908" s="13" t="s">
        <v>8316</v>
      </c>
      <c r="R1908" t="s">
        <v>8345</v>
      </c>
      <c r="S1908" s="17">
        <f t="shared" si="60"/>
        <v>42514.671099537038</v>
      </c>
      <c r="T1908" s="17">
        <f t="shared" si="61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s="11">
        <f>ROUND(E1909/D1909*100,0)</f>
        <v>0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P1909" t="s">
        <v>8292</v>
      </c>
      <c r="Q1909" s="13" t="s">
        <v>8316</v>
      </c>
      <c r="R1909" t="s">
        <v>8345</v>
      </c>
      <c r="S1909" s="17">
        <f t="shared" si="60"/>
        <v>41767.587094907409</v>
      </c>
      <c r="T1909" s="17">
        <f t="shared" si="61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s="11">
        <f>ROUND(E1910/D1910*100,0)</f>
        <v>2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P1910" t="s">
        <v>8292</v>
      </c>
      <c r="Q1910" s="13" t="s">
        <v>8316</v>
      </c>
      <c r="R1910" t="s">
        <v>8345</v>
      </c>
      <c r="S1910" s="17">
        <f t="shared" si="60"/>
        <v>42703.917824074073</v>
      </c>
      <c r="T1910" s="17">
        <f t="shared" si="61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s="11">
        <f>ROUND(E1911/D1911*100,0)</f>
        <v>14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P1911" t="s">
        <v>8292</v>
      </c>
      <c r="Q1911" s="13" t="s">
        <v>8316</v>
      </c>
      <c r="R1911" t="s">
        <v>8345</v>
      </c>
      <c r="S1911" s="17">
        <f t="shared" si="60"/>
        <v>41905.429155092592</v>
      </c>
      <c r="T1911" s="17">
        <f t="shared" si="61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s="11">
        <f>ROUND(E1912/D1912*100,0)</f>
        <v>39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P1912" t="s">
        <v>8292</v>
      </c>
      <c r="Q1912" s="13" t="s">
        <v>8316</v>
      </c>
      <c r="R1912" t="s">
        <v>8345</v>
      </c>
      <c r="S1912" s="17">
        <f t="shared" si="60"/>
        <v>42264.963159722218</v>
      </c>
      <c r="T1912" s="17">
        <f t="shared" si="61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s="11">
        <f>ROUND(E1913/D1913*100,0)</f>
        <v>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P1913" t="s">
        <v>8292</v>
      </c>
      <c r="Q1913" s="13" t="s">
        <v>8316</v>
      </c>
      <c r="R1913" t="s">
        <v>8345</v>
      </c>
      <c r="S1913" s="17">
        <f t="shared" si="60"/>
        <v>41830.033958333333</v>
      </c>
      <c r="T1913" s="17">
        <f t="shared" si="61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s="11">
        <f>ROUND(E1914/D1914*100,0)</f>
        <v>59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P1914" t="s">
        <v>8292</v>
      </c>
      <c r="Q1914" s="13" t="s">
        <v>8316</v>
      </c>
      <c r="R1914" t="s">
        <v>8345</v>
      </c>
      <c r="S1914" s="17">
        <f t="shared" si="60"/>
        <v>42129.226388888885</v>
      </c>
      <c r="T1914" s="17">
        <f t="shared" si="61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s="11">
        <f>ROUND(E1915/D1915*100,0)</f>
        <v>1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P1915" t="s">
        <v>8292</v>
      </c>
      <c r="Q1915" s="13" t="s">
        <v>8316</v>
      </c>
      <c r="R1915" t="s">
        <v>8345</v>
      </c>
      <c r="S1915" s="17">
        <f t="shared" si="60"/>
        <v>41890.511319444442</v>
      </c>
      <c r="T1915" s="17">
        <f t="shared" si="61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s="11">
        <f>ROUND(E1916/D1916*100,0)</f>
        <v>9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P1916" t="s">
        <v>8292</v>
      </c>
      <c r="Q1916" s="13" t="s">
        <v>8316</v>
      </c>
      <c r="R1916" t="s">
        <v>8345</v>
      </c>
      <c r="S1916" s="17">
        <f t="shared" si="60"/>
        <v>41929.174456018518</v>
      </c>
      <c r="T1916" s="17">
        <f t="shared" si="61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s="11">
        <f>ROUND(E1917/D1917*100,0)</f>
        <v>2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P1917" t="s">
        <v>8292</v>
      </c>
      <c r="Q1917" s="13" t="s">
        <v>8316</v>
      </c>
      <c r="R1917" t="s">
        <v>8345</v>
      </c>
      <c r="S1917" s="17">
        <f t="shared" si="60"/>
        <v>41864.04886574074</v>
      </c>
      <c r="T1917" s="17">
        <f t="shared" si="61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s="11">
        <f>ROUND(E1918/D1918*100,0)</f>
        <v>1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P1918" t="s">
        <v>8292</v>
      </c>
      <c r="Q1918" s="13" t="s">
        <v>8316</v>
      </c>
      <c r="R1918" t="s">
        <v>8345</v>
      </c>
      <c r="S1918" s="17">
        <f t="shared" si="60"/>
        <v>42656.717303240745</v>
      </c>
      <c r="T1918" s="17">
        <f t="shared" si="61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s="11">
        <f>ROUND(E1919/D1919*100,0)</f>
        <v>53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P1919" t="s">
        <v>8292</v>
      </c>
      <c r="Q1919" s="13" t="s">
        <v>8316</v>
      </c>
      <c r="R1919" t="s">
        <v>8345</v>
      </c>
      <c r="S1919" s="17">
        <f t="shared" si="60"/>
        <v>42746.270057870366</v>
      </c>
      <c r="T1919" s="17">
        <f t="shared" si="61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s="11">
        <f>ROUND(E1920/D1920*100,0)</f>
        <v>1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P1920" t="s">
        <v>8292</v>
      </c>
      <c r="Q1920" s="13" t="s">
        <v>8316</v>
      </c>
      <c r="R1920" t="s">
        <v>8345</v>
      </c>
      <c r="S1920" s="17">
        <f t="shared" si="60"/>
        <v>41828.789942129632</v>
      </c>
      <c r="T1920" s="17">
        <f t="shared" si="61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s="11">
        <f>ROUND(E1921/D1921*100,0)</f>
        <v>47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P1921" t="s">
        <v>8292</v>
      </c>
      <c r="Q1921" s="13" t="s">
        <v>8316</v>
      </c>
      <c r="R1921" t="s">
        <v>8345</v>
      </c>
      <c r="S1921" s="17">
        <f t="shared" si="60"/>
        <v>42113.875567129624</v>
      </c>
      <c r="T1921" s="17">
        <f t="shared" si="61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s="11">
        <f>ROUND(E1922/D1922*100,0)</f>
        <v>43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P1922" t="s">
        <v>8292</v>
      </c>
      <c r="Q1922" s="13" t="s">
        <v>8316</v>
      </c>
      <c r="R1922" t="s">
        <v>8345</v>
      </c>
      <c r="S1922" s="17">
        <f t="shared" si="60"/>
        <v>42270.875706018516</v>
      </c>
      <c r="T1922" s="17">
        <f t="shared" si="61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s="11">
        <f>ROUND(E1923/D1923*100,0)</f>
        <v>137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P1923" t="s">
        <v>8277</v>
      </c>
      <c r="Q1923" s="13" t="s">
        <v>8322</v>
      </c>
      <c r="R1923" t="s">
        <v>8326</v>
      </c>
      <c r="S1923" s="17">
        <f t="shared" ref="S1923:S1986" si="62">(((K1923/60)/60)/24)+DATE(1970,1,1)</f>
        <v>41074.221562500003</v>
      </c>
      <c r="T1923" s="17">
        <f t="shared" ref="T1923:T1986" si="63">(((J1923/60)/60)/24)+DATE(1970,1,1)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s="11">
        <f>ROUND(E1924/D1924*100,0)</f>
        <v>116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P1924" t="s">
        <v>8277</v>
      </c>
      <c r="Q1924" s="13" t="s">
        <v>8322</v>
      </c>
      <c r="R1924" t="s">
        <v>8326</v>
      </c>
      <c r="S1924" s="17">
        <f t="shared" si="62"/>
        <v>41590.255868055552</v>
      </c>
      <c r="T1924" s="17">
        <f t="shared" si="6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s="11">
        <f>ROUND(E1925/D1925*100,0)</f>
        <v>241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P1925" t="s">
        <v>8277</v>
      </c>
      <c r="Q1925" s="13" t="s">
        <v>8322</v>
      </c>
      <c r="R1925" t="s">
        <v>8326</v>
      </c>
      <c r="S1925" s="17">
        <f t="shared" si="62"/>
        <v>40772.848749999997</v>
      </c>
      <c r="T1925" s="17">
        <f t="shared" si="6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s="11">
        <f>ROUND(E1926/D1926*100,0)</f>
        <v>114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P1926" t="s">
        <v>8277</v>
      </c>
      <c r="Q1926" s="13" t="s">
        <v>8322</v>
      </c>
      <c r="R1926" t="s">
        <v>8326</v>
      </c>
      <c r="S1926" s="17">
        <f t="shared" si="62"/>
        <v>41626.761053240742</v>
      </c>
      <c r="T1926" s="17">
        <f t="shared" si="6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s="11">
        <f>ROUND(E1927/D1927*100,0)</f>
        <v>110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P1927" t="s">
        <v>8277</v>
      </c>
      <c r="Q1927" s="13" t="s">
        <v>8322</v>
      </c>
      <c r="R1927" t="s">
        <v>8326</v>
      </c>
      <c r="S1927" s="17">
        <f t="shared" si="62"/>
        <v>41535.90148148148</v>
      </c>
      <c r="T1927" s="17">
        <f t="shared" si="6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s="11">
        <f>ROUND(E1928/D1928*100,0)</f>
        <v>195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P1928" t="s">
        <v>8277</v>
      </c>
      <c r="Q1928" s="13" t="s">
        <v>8322</v>
      </c>
      <c r="R1928" t="s">
        <v>8326</v>
      </c>
      <c r="S1928" s="17">
        <f t="shared" si="62"/>
        <v>40456.954351851848</v>
      </c>
      <c r="T1928" s="17">
        <f t="shared" si="6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s="11">
        <f>ROUND(E1929/D1929*100,0)</f>
        <v>103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P1929" t="s">
        <v>8277</v>
      </c>
      <c r="Q1929" s="13" t="s">
        <v>8322</v>
      </c>
      <c r="R1929" t="s">
        <v>8326</v>
      </c>
      <c r="S1929" s="17">
        <f t="shared" si="62"/>
        <v>40960.861562500002</v>
      </c>
      <c r="T1929" s="17">
        <f t="shared" si="6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s="11">
        <f>ROUND(E1930/D1930*100,0)</f>
        <v>103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P1930" t="s">
        <v>8277</v>
      </c>
      <c r="Q1930" s="13" t="s">
        <v>8322</v>
      </c>
      <c r="R1930" t="s">
        <v>8326</v>
      </c>
      <c r="S1930" s="17">
        <f t="shared" si="62"/>
        <v>41371.648078703707</v>
      </c>
      <c r="T1930" s="17">
        <f t="shared" si="6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s="11">
        <f>ROUND(E1931/D1931*100,0)</f>
        <v>100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P1931" t="s">
        <v>8277</v>
      </c>
      <c r="Q1931" s="13" t="s">
        <v>8322</v>
      </c>
      <c r="R1931" t="s">
        <v>8326</v>
      </c>
      <c r="S1931" s="17">
        <f t="shared" si="62"/>
        <v>40687.021597222221</v>
      </c>
      <c r="T1931" s="17">
        <f t="shared" si="6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s="11">
        <f>ROUND(E1932/D1932*100,0)</f>
        <v>127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P1932" t="s">
        <v>8277</v>
      </c>
      <c r="Q1932" s="13" t="s">
        <v>8322</v>
      </c>
      <c r="R1932" t="s">
        <v>8326</v>
      </c>
      <c r="S1932" s="17">
        <f t="shared" si="62"/>
        <v>41402.558819444443</v>
      </c>
      <c r="T1932" s="17">
        <f t="shared" si="6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s="11">
        <f>ROUND(E1933/D1933*100,0)</f>
        <v>121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P1933" t="s">
        <v>8277</v>
      </c>
      <c r="Q1933" s="13" t="s">
        <v>8322</v>
      </c>
      <c r="R1933" t="s">
        <v>8326</v>
      </c>
      <c r="S1933" s="17">
        <f t="shared" si="62"/>
        <v>41037.892465277779</v>
      </c>
      <c r="T1933" s="17">
        <f t="shared" si="6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s="11">
        <f>ROUND(E1934/D1934*100,0)</f>
        <v>107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P1934" t="s">
        <v>8277</v>
      </c>
      <c r="Q1934" s="13" t="s">
        <v>8322</v>
      </c>
      <c r="R1934" t="s">
        <v>8326</v>
      </c>
      <c r="S1934" s="17">
        <f t="shared" si="62"/>
        <v>40911.809872685182</v>
      </c>
      <c r="T1934" s="17">
        <f t="shared" si="6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s="11">
        <f>ROUND(E1935/D1935*100,0)</f>
        <v>172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P1935" t="s">
        <v>8277</v>
      </c>
      <c r="Q1935" s="13" t="s">
        <v>8322</v>
      </c>
      <c r="R1935" t="s">
        <v>8326</v>
      </c>
      <c r="S1935" s="17">
        <f t="shared" si="62"/>
        <v>41879.130868055552</v>
      </c>
      <c r="T1935" s="17">
        <f t="shared" si="6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s="11">
        <f>ROUND(E1936/D1936*100,0)</f>
        <v>124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P1936" t="s">
        <v>8277</v>
      </c>
      <c r="Q1936" s="13" t="s">
        <v>8322</v>
      </c>
      <c r="R1936" t="s">
        <v>8326</v>
      </c>
      <c r="S1936" s="17">
        <f t="shared" si="62"/>
        <v>40865.867141203707</v>
      </c>
      <c r="T1936" s="17">
        <f t="shared" si="6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s="11">
        <f>ROUND(E1937/D1937*100,0)</f>
        <v>108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P1937" t="s">
        <v>8277</v>
      </c>
      <c r="Q1937" s="13" t="s">
        <v>8322</v>
      </c>
      <c r="R1937" t="s">
        <v>8326</v>
      </c>
      <c r="S1937" s="17">
        <f t="shared" si="62"/>
        <v>41773.932534722226</v>
      </c>
      <c r="T1937" s="17">
        <f t="shared" si="6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s="11">
        <f>ROUND(E1938/D1938*100,0)</f>
        <v>117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P1938" t="s">
        <v>8277</v>
      </c>
      <c r="Q1938" s="13" t="s">
        <v>8322</v>
      </c>
      <c r="R1938" t="s">
        <v>8326</v>
      </c>
      <c r="S1938" s="17">
        <f t="shared" si="62"/>
        <v>40852.889699074076</v>
      </c>
      <c r="T1938" s="17">
        <f t="shared" si="6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s="11">
        <f>ROUND(E1939/D1939*100,0)</f>
        <v>187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P1939" t="s">
        <v>8277</v>
      </c>
      <c r="Q1939" s="13" t="s">
        <v>8322</v>
      </c>
      <c r="R1939" t="s">
        <v>8326</v>
      </c>
      <c r="S1939" s="17">
        <f t="shared" si="62"/>
        <v>41059.118993055556</v>
      </c>
      <c r="T1939" s="17">
        <f t="shared" si="6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s="11">
        <f>ROUND(E1940/D1940*100,0)</f>
        <v>116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P1940" t="s">
        <v>8277</v>
      </c>
      <c r="Q1940" s="13" t="s">
        <v>8322</v>
      </c>
      <c r="R1940" t="s">
        <v>8326</v>
      </c>
      <c r="S1940" s="17">
        <f t="shared" si="62"/>
        <v>41426.259618055556</v>
      </c>
      <c r="T1940" s="17">
        <f t="shared" si="6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s="11">
        <f>ROUND(E1941/D1941*100,0)</f>
        <v>111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P1941" t="s">
        <v>8277</v>
      </c>
      <c r="Q1941" s="13" t="s">
        <v>8322</v>
      </c>
      <c r="R1941" t="s">
        <v>8326</v>
      </c>
      <c r="S1941" s="17">
        <f t="shared" si="62"/>
        <v>41313.985046296293</v>
      </c>
      <c r="T1941" s="17">
        <f t="shared" si="6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s="11">
        <f>ROUND(E1942/D1942*100,0)</f>
        <v>171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P1942" t="s">
        <v>8277</v>
      </c>
      <c r="Q1942" s="13" t="s">
        <v>8322</v>
      </c>
      <c r="R1942" t="s">
        <v>8326</v>
      </c>
      <c r="S1942" s="17">
        <f t="shared" si="62"/>
        <v>40670.507326388892</v>
      </c>
      <c r="T1942" s="17">
        <f t="shared" si="6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s="11">
        <f>ROUND(E1943/D1943*100,0)</f>
        <v>126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P1943" t="s">
        <v>8293</v>
      </c>
      <c r="Q1943" s="13" t="s">
        <v>8316</v>
      </c>
      <c r="R1943" t="s">
        <v>8346</v>
      </c>
      <c r="S1943" s="17">
        <f t="shared" si="62"/>
        <v>41744.290868055556</v>
      </c>
      <c r="T1943" s="17">
        <f t="shared" si="6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s="11">
        <f>ROUND(E1944/D1944*100,0)</f>
        <v>138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P1944" t="s">
        <v>8293</v>
      </c>
      <c r="Q1944" s="13" t="s">
        <v>8316</v>
      </c>
      <c r="R1944" t="s">
        <v>8346</v>
      </c>
      <c r="S1944" s="17">
        <f t="shared" si="62"/>
        <v>40638.828009259261</v>
      </c>
      <c r="T1944" s="17">
        <f t="shared" si="6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s="11">
        <f>ROUND(E1945/D1945*100,0)</f>
        <v>1705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P1945" t="s">
        <v>8293</v>
      </c>
      <c r="Q1945" s="13" t="s">
        <v>8316</v>
      </c>
      <c r="R1945" t="s">
        <v>8346</v>
      </c>
      <c r="S1945" s="17">
        <f t="shared" si="62"/>
        <v>42548.269861111112</v>
      </c>
      <c r="T1945" s="17">
        <f t="shared" si="6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s="11">
        <f>ROUND(E1946/D1946*100,0)</f>
        <v>788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P1946" t="s">
        <v>8293</v>
      </c>
      <c r="Q1946" s="13" t="s">
        <v>8316</v>
      </c>
      <c r="R1946" t="s">
        <v>8346</v>
      </c>
      <c r="S1946" s="17">
        <f t="shared" si="62"/>
        <v>41730.584374999999</v>
      </c>
      <c r="T1946" s="17">
        <f t="shared" si="6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s="11">
        <f>ROUND(E1947/D1947*100,0)</f>
        <v>348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P1947" t="s">
        <v>8293</v>
      </c>
      <c r="Q1947" s="13" t="s">
        <v>8316</v>
      </c>
      <c r="R1947" t="s">
        <v>8346</v>
      </c>
      <c r="S1947" s="17">
        <f t="shared" si="62"/>
        <v>42157.251828703709</v>
      </c>
      <c r="T1947" s="17">
        <f t="shared" si="6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s="11">
        <f>ROUND(E1948/D1948*100,0)</f>
        <v>150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P1948" t="s">
        <v>8293</v>
      </c>
      <c r="Q1948" s="13" t="s">
        <v>8316</v>
      </c>
      <c r="R1948" t="s">
        <v>8346</v>
      </c>
      <c r="S1948" s="17">
        <f t="shared" si="62"/>
        <v>41689.150011574071</v>
      </c>
      <c r="T1948" s="17">
        <f t="shared" si="6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s="11">
        <f>ROUND(E1949/D1949*100,0)</f>
        <v>101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P1949" t="s">
        <v>8293</v>
      </c>
      <c r="Q1949" s="13" t="s">
        <v>8316</v>
      </c>
      <c r="R1949" t="s">
        <v>8346</v>
      </c>
      <c r="S1949" s="17">
        <f t="shared" si="62"/>
        <v>40102.918055555558</v>
      </c>
      <c r="T1949" s="17">
        <f t="shared" si="6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s="11">
        <f>ROUND(E1950/D1950*100,0)</f>
        <v>800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P1950" t="s">
        <v>8293</v>
      </c>
      <c r="Q1950" s="13" t="s">
        <v>8316</v>
      </c>
      <c r="R1950" t="s">
        <v>8346</v>
      </c>
      <c r="S1950" s="17">
        <f t="shared" si="62"/>
        <v>42473.604270833333</v>
      </c>
      <c r="T1950" s="17">
        <f t="shared" si="6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s="11">
        <f>ROUND(E1951/D1951*100,0)</f>
        <v>106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P1951" t="s">
        <v>8293</v>
      </c>
      <c r="Q1951" s="13" t="s">
        <v>8316</v>
      </c>
      <c r="R1951" t="s">
        <v>8346</v>
      </c>
      <c r="S1951" s="17">
        <f t="shared" si="62"/>
        <v>41800.423043981478</v>
      </c>
      <c r="T1951" s="17">
        <f t="shared" si="6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s="11">
        <f>ROUND(E1952/D1952*100,0)</f>
        <v>201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P1952" t="s">
        <v>8293</v>
      </c>
      <c r="Q1952" s="13" t="s">
        <v>8316</v>
      </c>
      <c r="R1952" t="s">
        <v>8346</v>
      </c>
      <c r="S1952" s="17">
        <f t="shared" si="62"/>
        <v>40624.181400462963</v>
      </c>
      <c r="T1952" s="17">
        <f t="shared" si="6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s="11">
        <f>ROUND(E1953/D1953*100,0)</f>
        <v>212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P1953" t="s">
        <v>8293</v>
      </c>
      <c r="Q1953" s="13" t="s">
        <v>8316</v>
      </c>
      <c r="R1953" t="s">
        <v>8346</v>
      </c>
      <c r="S1953" s="17">
        <f t="shared" si="62"/>
        <v>42651.420567129629</v>
      </c>
      <c r="T1953" s="17">
        <f t="shared" si="6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s="11">
        <f>ROUND(E1954/D1954*100,0)</f>
        <v>198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P1954" t="s">
        <v>8293</v>
      </c>
      <c r="Q1954" s="13" t="s">
        <v>8316</v>
      </c>
      <c r="R1954" t="s">
        <v>8346</v>
      </c>
      <c r="S1954" s="17">
        <f t="shared" si="62"/>
        <v>41526.60665509259</v>
      </c>
      <c r="T1954" s="17">
        <f t="shared" si="6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s="11">
        <f>ROUND(E1955/D1955*100,0)</f>
        <v>226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P1955" t="s">
        <v>8293</v>
      </c>
      <c r="Q1955" s="13" t="s">
        <v>8316</v>
      </c>
      <c r="R1955" t="s">
        <v>8346</v>
      </c>
      <c r="S1955" s="17">
        <f t="shared" si="62"/>
        <v>40941.199826388889</v>
      </c>
      <c r="T1955" s="17">
        <f t="shared" si="6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s="11">
        <f>ROUND(E1956/D1956*100,0)</f>
        <v>699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P1956" t="s">
        <v>8293</v>
      </c>
      <c r="Q1956" s="13" t="s">
        <v>8316</v>
      </c>
      <c r="R1956" t="s">
        <v>8346</v>
      </c>
      <c r="S1956" s="17">
        <f t="shared" si="62"/>
        <v>42394.580740740741</v>
      </c>
      <c r="T1956" s="17">
        <f t="shared" si="6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s="11">
        <f>ROUND(E1957/D1957*100,0)</f>
        <v>399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P1957" t="s">
        <v>8293</v>
      </c>
      <c r="Q1957" s="13" t="s">
        <v>8316</v>
      </c>
      <c r="R1957" t="s">
        <v>8346</v>
      </c>
      <c r="S1957" s="17">
        <f t="shared" si="62"/>
        <v>41020.271770833337</v>
      </c>
      <c r="T1957" s="17">
        <f t="shared" si="6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s="11">
        <f>ROUND(E1958/D1958*100,0)</f>
        <v>294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P1958" t="s">
        <v>8293</v>
      </c>
      <c r="Q1958" s="13" t="s">
        <v>8316</v>
      </c>
      <c r="R1958" t="s">
        <v>8346</v>
      </c>
      <c r="S1958" s="17">
        <f t="shared" si="62"/>
        <v>42067.923668981486</v>
      </c>
      <c r="T1958" s="17">
        <f t="shared" si="6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s="11">
        <f>ROUND(E1959/D1959*100,0)</f>
        <v>168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P1959" t="s">
        <v>8293</v>
      </c>
      <c r="Q1959" s="13" t="s">
        <v>8316</v>
      </c>
      <c r="R1959" t="s">
        <v>8346</v>
      </c>
      <c r="S1959" s="17">
        <f t="shared" si="62"/>
        <v>41179.098530092589</v>
      </c>
      <c r="T1959" s="17">
        <f t="shared" si="6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s="11">
        <f>ROUND(E1960/D1960*100,0)</f>
        <v>1436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P1960" t="s">
        <v>8293</v>
      </c>
      <c r="Q1960" s="13" t="s">
        <v>8316</v>
      </c>
      <c r="R1960" t="s">
        <v>8346</v>
      </c>
      <c r="S1960" s="17">
        <f t="shared" si="62"/>
        <v>41326.987974537034</v>
      </c>
      <c r="T1960" s="17">
        <f t="shared" si="6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s="11">
        <f>ROUND(E1961/D1961*100,0)</f>
        <v>157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P1961" t="s">
        <v>8293</v>
      </c>
      <c r="Q1961" s="13" t="s">
        <v>8316</v>
      </c>
      <c r="R1961" t="s">
        <v>8346</v>
      </c>
      <c r="S1961" s="17">
        <f t="shared" si="62"/>
        <v>41871.845601851855</v>
      </c>
      <c r="T1961" s="17">
        <f t="shared" si="6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s="11">
        <f>ROUND(E1962/D1962*100,0)</f>
        <v>118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P1962" t="s">
        <v>8293</v>
      </c>
      <c r="Q1962" s="13" t="s">
        <v>8316</v>
      </c>
      <c r="R1962" t="s">
        <v>8346</v>
      </c>
      <c r="S1962" s="17">
        <f t="shared" si="62"/>
        <v>41964.362743055557</v>
      </c>
      <c r="T1962" s="17">
        <f t="shared" si="6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s="11">
        <f>ROUND(E1963/D1963*100,0)</f>
        <v>1105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P1963" t="s">
        <v>8293</v>
      </c>
      <c r="Q1963" s="13" t="s">
        <v>8316</v>
      </c>
      <c r="R1963" t="s">
        <v>8346</v>
      </c>
      <c r="S1963" s="17">
        <f t="shared" si="62"/>
        <v>41148.194641203707</v>
      </c>
      <c r="T1963" s="17">
        <f t="shared" si="6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s="11">
        <f>ROUND(E1964/D1964*100,0)</f>
        <v>193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P1964" t="s">
        <v>8293</v>
      </c>
      <c r="Q1964" s="13" t="s">
        <v>8316</v>
      </c>
      <c r="R1964" t="s">
        <v>8346</v>
      </c>
      <c r="S1964" s="17">
        <f t="shared" si="62"/>
        <v>41742.780509259261</v>
      </c>
      <c r="T1964" s="17">
        <f t="shared" si="6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s="11">
        <f>ROUND(E1965/D1965*100,0)</f>
        <v>127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P1965" t="s">
        <v>8293</v>
      </c>
      <c r="Q1965" s="13" t="s">
        <v>8316</v>
      </c>
      <c r="R1965" t="s">
        <v>8346</v>
      </c>
      <c r="S1965" s="17">
        <f t="shared" si="62"/>
        <v>41863.429791666669</v>
      </c>
      <c r="T1965" s="17">
        <f t="shared" si="6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s="11">
        <f>ROUND(E1966/D1966*100,0)</f>
        <v>260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P1966" t="s">
        <v>8293</v>
      </c>
      <c r="Q1966" s="13" t="s">
        <v>8316</v>
      </c>
      <c r="R1966" t="s">
        <v>8346</v>
      </c>
      <c r="S1966" s="17">
        <f t="shared" si="62"/>
        <v>42452.272824074069</v>
      </c>
      <c r="T1966" s="17">
        <f t="shared" si="6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s="11">
        <f>ROUND(E1967/D1967*100,0)</f>
        <v>262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P1967" t="s">
        <v>8293</v>
      </c>
      <c r="Q1967" s="13" t="s">
        <v>8316</v>
      </c>
      <c r="R1967" t="s">
        <v>8346</v>
      </c>
      <c r="S1967" s="17">
        <f t="shared" si="62"/>
        <v>40898.089236111111</v>
      </c>
      <c r="T1967" s="17">
        <f t="shared" si="6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s="11">
        <f>ROUND(E1968/D1968*100,0)</f>
        <v>207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P1968" t="s">
        <v>8293</v>
      </c>
      <c r="Q1968" s="13" t="s">
        <v>8316</v>
      </c>
      <c r="R1968" t="s">
        <v>8346</v>
      </c>
      <c r="S1968" s="17">
        <f t="shared" si="62"/>
        <v>41835.540486111109</v>
      </c>
      <c r="T1968" s="17">
        <f t="shared" si="6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s="11">
        <f>ROUND(E1969/D1969*100,0)</f>
        <v>370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P1969" t="s">
        <v>8293</v>
      </c>
      <c r="Q1969" s="13" t="s">
        <v>8316</v>
      </c>
      <c r="R1969" t="s">
        <v>8346</v>
      </c>
      <c r="S1969" s="17">
        <f t="shared" si="62"/>
        <v>41730.663530092592</v>
      </c>
      <c r="T1969" s="17">
        <f t="shared" si="6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s="11">
        <f>ROUND(E1970/D1970*100,0)</f>
        <v>285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P1970" t="s">
        <v>8293</v>
      </c>
      <c r="Q1970" s="13" t="s">
        <v>8316</v>
      </c>
      <c r="R1970" t="s">
        <v>8346</v>
      </c>
      <c r="S1970" s="17">
        <f t="shared" si="62"/>
        <v>42676.586979166663</v>
      </c>
      <c r="T1970" s="17">
        <f t="shared" si="6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s="11">
        <f>ROUND(E1971/D1971*100,0)</f>
        <v>579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P1971" t="s">
        <v>8293</v>
      </c>
      <c r="Q1971" s="13" t="s">
        <v>8316</v>
      </c>
      <c r="R1971" t="s">
        <v>8346</v>
      </c>
      <c r="S1971" s="17">
        <f t="shared" si="62"/>
        <v>42557.792453703703</v>
      </c>
      <c r="T1971" s="17">
        <f t="shared" si="6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s="11">
        <f>ROUND(E1972/D1972*100,0)</f>
        <v>1132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P1972" t="s">
        <v>8293</v>
      </c>
      <c r="Q1972" s="13" t="s">
        <v>8316</v>
      </c>
      <c r="R1972" t="s">
        <v>8346</v>
      </c>
      <c r="S1972" s="17">
        <f t="shared" si="62"/>
        <v>41324.193298611113</v>
      </c>
      <c r="T1972" s="17">
        <f t="shared" si="6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s="11">
        <f>ROUND(E1973/D1973*100,0)</f>
        <v>263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P1973" t="s">
        <v>8293</v>
      </c>
      <c r="Q1973" s="13" t="s">
        <v>8316</v>
      </c>
      <c r="R1973" t="s">
        <v>8346</v>
      </c>
      <c r="S1973" s="17">
        <f t="shared" si="62"/>
        <v>41561.500706018516</v>
      </c>
      <c r="T1973" s="17">
        <f t="shared" si="6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s="11">
        <f>ROUND(E1974/D1974*100,0)</f>
        <v>674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P1974" t="s">
        <v>8293</v>
      </c>
      <c r="Q1974" s="13" t="s">
        <v>8316</v>
      </c>
      <c r="R1974" t="s">
        <v>8346</v>
      </c>
      <c r="S1974" s="17">
        <f t="shared" si="62"/>
        <v>41201.012083333335</v>
      </c>
      <c r="T1974" s="17">
        <f t="shared" si="6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s="11">
        <f>ROUND(E1975/D1975*100,0)</f>
        <v>257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P1975" t="s">
        <v>8293</v>
      </c>
      <c r="Q1975" s="13" t="s">
        <v>8316</v>
      </c>
      <c r="R1975" t="s">
        <v>8346</v>
      </c>
      <c r="S1975" s="17">
        <f t="shared" si="62"/>
        <v>42549.722962962958</v>
      </c>
      <c r="T1975" s="17">
        <f t="shared" si="6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s="11">
        <f>ROUND(E1976/D1976*100,0)</f>
        <v>375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P1976" t="s">
        <v>8293</v>
      </c>
      <c r="Q1976" s="13" t="s">
        <v>8316</v>
      </c>
      <c r="R1976" t="s">
        <v>8346</v>
      </c>
      <c r="S1976" s="17">
        <f t="shared" si="62"/>
        <v>41445.334131944444</v>
      </c>
      <c r="T1976" s="17">
        <f t="shared" si="6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s="11">
        <f>ROUND(E1977/D1977*100,0)</f>
        <v>209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P1977" t="s">
        <v>8293</v>
      </c>
      <c r="Q1977" s="13" t="s">
        <v>8316</v>
      </c>
      <c r="R1977" t="s">
        <v>8346</v>
      </c>
      <c r="S1977" s="17">
        <f t="shared" si="62"/>
        <v>41313.755219907405</v>
      </c>
      <c r="T1977" s="17">
        <f t="shared" si="6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s="11">
        <f>ROUND(E1978/D1978*100,0)</f>
        <v>347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P1978" t="s">
        <v>8293</v>
      </c>
      <c r="Q1978" s="13" t="s">
        <v>8316</v>
      </c>
      <c r="R1978" t="s">
        <v>8346</v>
      </c>
      <c r="S1978" s="17">
        <f t="shared" si="62"/>
        <v>41438.899594907409</v>
      </c>
      <c r="T1978" s="17">
        <f t="shared" si="6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s="11">
        <f>ROUND(E1979/D1979*100,0)</f>
        <v>402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P1979" t="s">
        <v>8293</v>
      </c>
      <c r="Q1979" s="13" t="s">
        <v>8316</v>
      </c>
      <c r="R1979" t="s">
        <v>8346</v>
      </c>
      <c r="S1979" s="17">
        <f t="shared" si="62"/>
        <v>42311.216898148152</v>
      </c>
      <c r="T1979" s="17">
        <f t="shared" si="6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s="11">
        <f>ROUND(E1980/D1980*100,0)</f>
        <v>1027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P1980" t="s">
        <v>8293</v>
      </c>
      <c r="Q1980" s="13" t="s">
        <v>8316</v>
      </c>
      <c r="R1980" t="s">
        <v>8346</v>
      </c>
      <c r="S1980" s="17">
        <f t="shared" si="62"/>
        <v>41039.225601851853</v>
      </c>
      <c r="T1980" s="17">
        <f t="shared" si="6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s="11">
        <f>ROUND(E1981/D1981*100,0)</f>
        <v>115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P1981" t="s">
        <v>8293</v>
      </c>
      <c r="Q1981" s="13" t="s">
        <v>8316</v>
      </c>
      <c r="R1981" t="s">
        <v>8346</v>
      </c>
      <c r="S1981" s="17">
        <f t="shared" si="62"/>
        <v>42290.460023148145</v>
      </c>
      <c r="T1981" s="17">
        <f t="shared" si="6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s="11">
        <f>ROUND(E1982/D1982*100,0)</f>
        <v>355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P1982" t="s">
        <v>8293</v>
      </c>
      <c r="Q1982" s="13" t="s">
        <v>8316</v>
      </c>
      <c r="R1982" t="s">
        <v>8346</v>
      </c>
      <c r="S1982" s="17">
        <f t="shared" si="62"/>
        <v>42423.542384259257</v>
      </c>
      <c r="T1982" s="17">
        <f t="shared" si="6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s="11">
        <f>ROUND(E1983/D1983*100,0)</f>
        <v>5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P1983" t="s">
        <v>8294</v>
      </c>
      <c r="Q1983" s="13" t="s">
        <v>8335</v>
      </c>
      <c r="R1983" t="s">
        <v>8347</v>
      </c>
      <c r="S1983" s="17">
        <f t="shared" si="62"/>
        <v>41799.725289351853</v>
      </c>
      <c r="T1983" s="17">
        <f t="shared" si="6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s="11">
        <f>ROUND(E1984/D1984*100,0)</f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P1984" t="s">
        <v>8294</v>
      </c>
      <c r="Q1984" s="13" t="s">
        <v>8335</v>
      </c>
      <c r="R1984" t="s">
        <v>8347</v>
      </c>
      <c r="S1984" s="17">
        <f t="shared" si="62"/>
        <v>42678.586655092593</v>
      </c>
      <c r="T1984" s="17">
        <f t="shared" si="6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s="11">
        <f>ROUND(E1985/D1985*100,0)</f>
        <v>4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P1985" t="s">
        <v>8294</v>
      </c>
      <c r="Q1985" s="13" t="s">
        <v>8335</v>
      </c>
      <c r="R1985" t="s">
        <v>8347</v>
      </c>
      <c r="S1985" s="17">
        <f t="shared" si="62"/>
        <v>42593.011782407411</v>
      </c>
      <c r="T1985" s="17">
        <f t="shared" si="6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s="11">
        <f>ROUND(E1986/D1986*100,0)</f>
        <v>21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P1986" t="s">
        <v>8294</v>
      </c>
      <c r="Q1986" s="13" t="s">
        <v>8335</v>
      </c>
      <c r="R1986" t="s">
        <v>8347</v>
      </c>
      <c r="S1986" s="17">
        <f t="shared" si="62"/>
        <v>41913.790289351848</v>
      </c>
      <c r="T1986" s="17">
        <f t="shared" si="6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s="11">
        <f>ROUND(E1987/D1987*100,0)</f>
        <v>3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P1987" t="s">
        <v>8294</v>
      </c>
      <c r="Q1987" s="13" t="s">
        <v>8335</v>
      </c>
      <c r="R1987" t="s">
        <v>8347</v>
      </c>
      <c r="S1987" s="17">
        <f t="shared" ref="S1987:S2050" si="64">(((K1987/60)/60)/24)+DATE(1970,1,1)</f>
        <v>42555.698738425926</v>
      </c>
      <c r="T1987" s="17">
        <f t="shared" ref="T1987:T2050" si="65">(((J1987/60)/60)/24)+DATE(1970,1,1)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s="11">
        <f>ROUND(E1988/D1988*100,0)</f>
        <v>0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P1988" t="s">
        <v>8294</v>
      </c>
      <c r="Q1988" s="13" t="s">
        <v>8335</v>
      </c>
      <c r="R1988" t="s">
        <v>8347</v>
      </c>
      <c r="S1988" s="17">
        <f t="shared" si="64"/>
        <v>42413.433831018512</v>
      </c>
      <c r="T1988" s="17">
        <f t="shared" si="65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s="11">
        <f>ROUND(E1989/D1989*100,0)</f>
        <v>42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P1989" t="s">
        <v>8294</v>
      </c>
      <c r="Q1989" s="13" t="s">
        <v>8335</v>
      </c>
      <c r="R1989" t="s">
        <v>8347</v>
      </c>
      <c r="S1989" s="17">
        <f t="shared" si="64"/>
        <v>42034.639768518522</v>
      </c>
      <c r="T1989" s="17">
        <f t="shared" si="65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s="11">
        <f>ROUND(E1990/D1990*100,0)</f>
        <v>0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P1990" t="s">
        <v>8294</v>
      </c>
      <c r="Q1990" s="13" t="s">
        <v>8335</v>
      </c>
      <c r="R1990" t="s">
        <v>8347</v>
      </c>
      <c r="S1990" s="17">
        <f t="shared" si="64"/>
        <v>42206.763217592597</v>
      </c>
      <c r="T1990" s="17">
        <f t="shared" si="65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s="11">
        <f>ROUND(E1991/D1991*100,0)</f>
        <v>1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P1991" t="s">
        <v>8294</v>
      </c>
      <c r="Q1991" s="13" t="s">
        <v>8335</v>
      </c>
      <c r="R1991" t="s">
        <v>8347</v>
      </c>
      <c r="S1991" s="17">
        <f t="shared" si="64"/>
        <v>42685.680648148147</v>
      </c>
      <c r="T1991" s="17">
        <f t="shared" si="65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s="11">
        <f>ROUND(E1992/D1992*100,0)</f>
        <v>17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P1992" t="s">
        <v>8294</v>
      </c>
      <c r="Q1992" s="13" t="s">
        <v>8335</v>
      </c>
      <c r="R1992" t="s">
        <v>8347</v>
      </c>
      <c r="S1992" s="17">
        <f t="shared" si="64"/>
        <v>42398.195972222224</v>
      </c>
      <c r="T1992" s="17">
        <f t="shared" si="65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s="11">
        <f>ROUND(E1993/D1993*100,0)</f>
        <v>7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P1993" t="s">
        <v>8294</v>
      </c>
      <c r="Q1993" s="13" t="s">
        <v>8335</v>
      </c>
      <c r="R1993" t="s">
        <v>8347</v>
      </c>
      <c r="S1993" s="17">
        <f t="shared" si="64"/>
        <v>42167.89335648148</v>
      </c>
      <c r="T1993" s="17">
        <f t="shared" si="65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s="11">
        <f>ROUND(E1994/D1994*100,0)</f>
        <v>0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P1994" t="s">
        <v>8294</v>
      </c>
      <c r="Q1994" s="13" t="s">
        <v>8335</v>
      </c>
      <c r="R1994" t="s">
        <v>8347</v>
      </c>
      <c r="S1994" s="17">
        <f t="shared" si="64"/>
        <v>42023.143414351856</v>
      </c>
      <c r="T1994" s="17">
        <f t="shared" si="65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s="11">
        <f>ROUND(E1995/D1995*100,0)</f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P1995" t="s">
        <v>8294</v>
      </c>
      <c r="Q1995" s="13" t="s">
        <v>8335</v>
      </c>
      <c r="R1995" t="s">
        <v>8347</v>
      </c>
      <c r="S1995" s="17">
        <f t="shared" si="64"/>
        <v>42329.58839120371</v>
      </c>
      <c r="T1995" s="17">
        <f t="shared" si="65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s="11">
        <f>ROUND(E1996/D1996*100,0)</f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P1996" t="s">
        <v>8294</v>
      </c>
      <c r="Q1996" s="13" t="s">
        <v>8335</v>
      </c>
      <c r="R1996" t="s">
        <v>8347</v>
      </c>
      <c r="S1996" s="17">
        <f t="shared" si="64"/>
        <v>42651.006273148145</v>
      </c>
      <c r="T1996" s="17">
        <f t="shared" si="65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s="11">
        <f>ROUND(E1997/D1997*100,0)</f>
        <v>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P1997" t="s">
        <v>8294</v>
      </c>
      <c r="Q1997" s="13" t="s">
        <v>8335</v>
      </c>
      <c r="R1997" t="s">
        <v>8347</v>
      </c>
      <c r="S1997" s="17">
        <f t="shared" si="64"/>
        <v>42181.902037037042</v>
      </c>
      <c r="T1997" s="17">
        <f t="shared" si="65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s="11">
        <f>ROUND(E1998/D1998*100,0)</f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P1998" t="s">
        <v>8294</v>
      </c>
      <c r="Q1998" s="13" t="s">
        <v>8335</v>
      </c>
      <c r="R1998" t="s">
        <v>8347</v>
      </c>
      <c r="S1998" s="17">
        <f t="shared" si="64"/>
        <v>41800.819571759261</v>
      </c>
      <c r="T1998" s="17">
        <f t="shared" si="65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s="11">
        <f>ROUND(E1999/D1999*100,0)</f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P1999" t="s">
        <v>8294</v>
      </c>
      <c r="Q1999" s="13" t="s">
        <v>8335</v>
      </c>
      <c r="R1999" t="s">
        <v>8347</v>
      </c>
      <c r="S1999" s="17">
        <f t="shared" si="64"/>
        <v>41847.930694444447</v>
      </c>
      <c r="T1999" s="17">
        <f t="shared" si="65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s="11">
        <f>ROUND(E2000/D2000*100,0)</f>
        <v>26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P2000" t="s">
        <v>8294</v>
      </c>
      <c r="Q2000" s="13" t="s">
        <v>8335</v>
      </c>
      <c r="R2000" t="s">
        <v>8347</v>
      </c>
      <c r="S2000" s="17">
        <f t="shared" si="64"/>
        <v>41807.118495370371</v>
      </c>
      <c r="T2000" s="17">
        <f t="shared" si="65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s="11">
        <f>ROUND(E2001/D2001*100,0)</f>
        <v>1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P2001" t="s">
        <v>8294</v>
      </c>
      <c r="Q2001" s="13" t="s">
        <v>8335</v>
      </c>
      <c r="R2001" t="s">
        <v>8347</v>
      </c>
      <c r="S2001" s="17">
        <f t="shared" si="64"/>
        <v>41926.482731481483</v>
      </c>
      <c r="T2001" s="17">
        <f t="shared" si="65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s="11">
        <f>ROUND(E2002/D2002*100,0)</f>
        <v>13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P2002" t="s">
        <v>8294</v>
      </c>
      <c r="Q2002" s="13" t="s">
        <v>8335</v>
      </c>
      <c r="R2002" t="s">
        <v>8347</v>
      </c>
      <c r="S2002" s="17">
        <f t="shared" si="64"/>
        <v>42345.951539351852</v>
      </c>
      <c r="T2002" s="17">
        <f t="shared" si="65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s="11">
        <f>ROUND(E2003/D2003*100,0)</f>
        <v>382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P2003" t="s">
        <v>8293</v>
      </c>
      <c r="Q2003" s="13" t="s">
        <v>8316</v>
      </c>
      <c r="R2003" t="s">
        <v>8346</v>
      </c>
      <c r="S2003" s="17">
        <f t="shared" si="64"/>
        <v>42136.209675925929</v>
      </c>
      <c r="T2003" s="17">
        <f t="shared" si="65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s="11">
        <f>ROUND(E2004/D2004*100,0)</f>
        <v>217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P2004" t="s">
        <v>8293</v>
      </c>
      <c r="Q2004" s="13" t="s">
        <v>8316</v>
      </c>
      <c r="R2004" t="s">
        <v>8346</v>
      </c>
      <c r="S2004" s="17">
        <f t="shared" si="64"/>
        <v>42728.71230324074</v>
      </c>
      <c r="T2004" s="17">
        <f t="shared" si="65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s="11">
        <f>ROUND(E2005/D2005*100,0)</f>
        <v>312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P2005" t="s">
        <v>8293</v>
      </c>
      <c r="Q2005" s="13" t="s">
        <v>8316</v>
      </c>
      <c r="R2005" t="s">
        <v>8346</v>
      </c>
      <c r="S2005" s="17">
        <f t="shared" si="64"/>
        <v>40347.125601851854</v>
      </c>
      <c r="T2005" s="17">
        <f t="shared" si="65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s="11">
        <f>ROUND(E2006/D2006*100,0)</f>
        <v>234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P2006" t="s">
        <v>8293</v>
      </c>
      <c r="Q2006" s="13" t="s">
        <v>8316</v>
      </c>
      <c r="R2006" t="s">
        <v>8346</v>
      </c>
      <c r="S2006" s="17">
        <f t="shared" si="64"/>
        <v>41800.604895833334</v>
      </c>
      <c r="T2006" s="17">
        <f t="shared" si="65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s="11">
        <f>ROUND(E2007/D2007*100,0)</f>
        <v>124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P2007" t="s">
        <v>8293</v>
      </c>
      <c r="Q2007" s="13" t="s">
        <v>8316</v>
      </c>
      <c r="R2007" t="s">
        <v>8346</v>
      </c>
      <c r="S2007" s="17">
        <f t="shared" si="64"/>
        <v>41535.812708333331</v>
      </c>
      <c r="T2007" s="17">
        <f t="shared" si="65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s="11">
        <f>ROUND(E2008/D2008*100,0)</f>
        <v>248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P2008" t="s">
        <v>8293</v>
      </c>
      <c r="Q2008" s="13" t="s">
        <v>8316</v>
      </c>
      <c r="R2008" t="s">
        <v>8346</v>
      </c>
      <c r="S2008" s="17">
        <f t="shared" si="64"/>
        <v>41941.500520833331</v>
      </c>
      <c r="T2008" s="17">
        <f t="shared" si="65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s="11">
        <f>ROUND(E2009/D2009*100,0)</f>
        <v>116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P2009" t="s">
        <v>8293</v>
      </c>
      <c r="Q2009" s="13" t="s">
        <v>8316</v>
      </c>
      <c r="R2009" t="s">
        <v>8346</v>
      </c>
      <c r="S2009" s="17">
        <f t="shared" si="64"/>
        <v>40347.837800925925</v>
      </c>
      <c r="T2009" s="17">
        <f t="shared" si="65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s="11">
        <f>ROUND(E2010/D2010*100,0)</f>
        <v>117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P2010" t="s">
        <v>8293</v>
      </c>
      <c r="Q2010" s="13" t="s">
        <v>8316</v>
      </c>
      <c r="R2010" t="s">
        <v>8346</v>
      </c>
      <c r="S2010" s="17">
        <f t="shared" si="64"/>
        <v>40761.604421296295</v>
      </c>
      <c r="T2010" s="17">
        <f t="shared" si="65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s="11">
        <f>ROUND(E2011/D2011*100,0)</f>
        <v>305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P2011" t="s">
        <v>8293</v>
      </c>
      <c r="Q2011" s="13" t="s">
        <v>8316</v>
      </c>
      <c r="R2011" t="s">
        <v>8346</v>
      </c>
      <c r="S2011" s="17">
        <f t="shared" si="64"/>
        <v>42661.323414351849</v>
      </c>
      <c r="T2011" s="17">
        <f t="shared" si="65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s="11">
        <f>ROUND(E2012/D2012*100,0)</f>
        <v>320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P2012" t="s">
        <v>8293</v>
      </c>
      <c r="Q2012" s="13" t="s">
        <v>8316</v>
      </c>
      <c r="R2012" t="s">
        <v>8346</v>
      </c>
      <c r="S2012" s="17">
        <f t="shared" si="64"/>
        <v>42570.996423611112</v>
      </c>
      <c r="T2012" s="17">
        <f t="shared" si="65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s="11">
        <f>ROUND(E2013/D2013*100,0)</f>
        <v>820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P2013" t="s">
        <v>8293</v>
      </c>
      <c r="Q2013" s="13" t="s">
        <v>8316</v>
      </c>
      <c r="R2013" t="s">
        <v>8346</v>
      </c>
      <c r="S2013" s="17">
        <f t="shared" si="64"/>
        <v>42347.358483796299</v>
      </c>
      <c r="T2013" s="17">
        <f t="shared" si="65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s="11">
        <f>ROUND(E2014/D2014*100,0)</f>
        <v>235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P2014" t="s">
        <v>8293</v>
      </c>
      <c r="Q2014" s="13" t="s">
        <v>8316</v>
      </c>
      <c r="R2014" t="s">
        <v>8346</v>
      </c>
      <c r="S2014" s="17">
        <f t="shared" si="64"/>
        <v>42010.822233796294</v>
      </c>
      <c r="T2014" s="17">
        <f t="shared" si="65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s="11">
        <f>ROUND(E2015/D2015*100,0)</f>
        <v>495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P2015" t="s">
        <v>8293</v>
      </c>
      <c r="Q2015" s="13" t="s">
        <v>8316</v>
      </c>
      <c r="R2015" t="s">
        <v>8346</v>
      </c>
      <c r="S2015" s="17">
        <f t="shared" si="64"/>
        <v>42499.960810185185</v>
      </c>
      <c r="T2015" s="17">
        <f t="shared" si="65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s="11">
        <f>ROUND(E2016/D2016*100,0)</f>
        <v>7814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P2016" t="s">
        <v>8293</v>
      </c>
      <c r="Q2016" s="13" t="s">
        <v>8316</v>
      </c>
      <c r="R2016" t="s">
        <v>8346</v>
      </c>
      <c r="S2016" s="17">
        <f t="shared" si="64"/>
        <v>41324.214571759258</v>
      </c>
      <c r="T2016" s="17">
        <f t="shared" si="65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s="11">
        <f>ROUND(E2017/D2017*100,0)</f>
        <v>113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P2017" t="s">
        <v>8293</v>
      </c>
      <c r="Q2017" s="13" t="s">
        <v>8316</v>
      </c>
      <c r="R2017" t="s">
        <v>8346</v>
      </c>
      <c r="S2017" s="17">
        <f t="shared" si="64"/>
        <v>40765.876886574071</v>
      </c>
      <c r="T2017" s="17">
        <f t="shared" si="65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s="11">
        <f>ROUND(E2018/D2018*100,0)</f>
        <v>922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P2018" t="s">
        <v>8293</v>
      </c>
      <c r="Q2018" s="13" t="s">
        <v>8316</v>
      </c>
      <c r="R2018" t="s">
        <v>8346</v>
      </c>
      <c r="S2018" s="17">
        <f t="shared" si="64"/>
        <v>41312.88077546296</v>
      </c>
      <c r="T2018" s="17">
        <f t="shared" si="65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s="11">
        <f>ROUND(E2019/D2019*100,0)</f>
        <v>125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P2019" t="s">
        <v>8293</v>
      </c>
      <c r="Q2019" s="13" t="s">
        <v>8316</v>
      </c>
      <c r="R2019" t="s">
        <v>8346</v>
      </c>
      <c r="S2019" s="17">
        <f t="shared" si="64"/>
        <v>40961.057349537034</v>
      </c>
      <c r="T2019" s="17">
        <f t="shared" si="65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s="11">
        <f>ROUND(E2020/D2020*100,0)</f>
        <v>102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P2020" t="s">
        <v>8293</v>
      </c>
      <c r="Q2020" s="13" t="s">
        <v>8316</v>
      </c>
      <c r="R2020" t="s">
        <v>8346</v>
      </c>
      <c r="S2020" s="17">
        <f t="shared" si="64"/>
        <v>42199.365844907406</v>
      </c>
      <c r="T2020" s="17">
        <f t="shared" si="65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s="11">
        <f>ROUND(E2021/D2021*100,0)</f>
        <v>485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P2021" t="s">
        <v>8293</v>
      </c>
      <c r="Q2021" s="13" t="s">
        <v>8316</v>
      </c>
      <c r="R2021" t="s">
        <v>8346</v>
      </c>
      <c r="S2021" s="17">
        <f t="shared" si="64"/>
        <v>42605.70857638889</v>
      </c>
      <c r="T2021" s="17">
        <f t="shared" si="65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s="11">
        <f>ROUND(E2022/D2022*100,0)</f>
        <v>192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P2022" t="s">
        <v>8293</v>
      </c>
      <c r="Q2022" s="13" t="s">
        <v>8316</v>
      </c>
      <c r="R2022" t="s">
        <v>8346</v>
      </c>
      <c r="S2022" s="17">
        <f t="shared" si="64"/>
        <v>41737.097499999996</v>
      </c>
      <c r="T2022" s="17">
        <f t="shared" si="65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s="11">
        <f>ROUND(E2023/D2023*100,0)</f>
        <v>281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P2023" t="s">
        <v>8293</v>
      </c>
      <c r="Q2023" s="13" t="s">
        <v>8316</v>
      </c>
      <c r="R2023" t="s">
        <v>8346</v>
      </c>
      <c r="S2023" s="17">
        <f t="shared" si="64"/>
        <v>41861.070567129631</v>
      </c>
      <c r="T2023" s="17">
        <f t="shared" si="65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s="11">
        <f>ROUND(E2024/D2024*100,0)</f>
        <v>125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P2024" t="s">
        <v>8293</v>
      </c>
      <c r="Q2024" s="13" t="s">
        <v>8316</v>
      </c>
      <c r="R2024" t="s">
        <v>8346</v>
      </c>
      <c r="S2024" s="17">
        <f t="shared" si="64"/>
        <v>42502.569120370375</v>
      </c>
      <c r="T2024" s="17">
        <f t="shared" si="65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s="11">
        <f>ROUND(E2025/D2025*100,0)</f>
        <v>161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P2025" t="s">
        <v>8293</v>
      </c>
      <c r="Q2025" s="13" t="s">
        <v>8316</v>
      </c>
      <c r="R2025" t="s">
        <v>8346</v>
      </c>
      <c r="S2025" s="17">
        <f t="shared" si="64"/>
        <v>42136.420752314814</v>
      </c>
      <c r="T2025" s="17">
        <f t="shared" si="65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s="11">
        <f>ROUND(E2026/D2026*100,0)</f>
        <v>585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P2026" t="s">
        <v>8293</v>
      </c>
      <c r="Q2026" s="13" t="s">
        <v>8316</v>
      </c>
      <c r="R2026" t="s">
        <v>8346</v>
      </c>
      <c r="S2026" s="17">
        <f t="shared" si="64"/>
        <v>41099.966944444444</v>
      </c>
      <c r="T2026" s="17">
        <f t="shared" si="65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s="11">
        <f>ROUND(E2027/D2027*100,0)</f>
        <v>201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P2027" t="s">
        <v>8293</v>
      </c>
      <c r="Q2027" s="13" t="s">
        <v>8316</v>
      </c>
      <c r="R2027" t="s">
        <v>8346</v>
      </c>
      <c r="S2027" s="17">
        <f t="shared" si="64"/>
        <v>42136.184560185182</v>
      </c>
      <c r="T2027" s="17">
        <f t="shared" si="65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s="11">
        <f>ROUND(E2028/D2028*100,0)</f>
        <v>133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P2028" t="s">
        <v>8293</v>
      </c>
      <c r="Q2028" s="13" t="s">
        <v>8316</v>
      </c>
      <c r="R2028" t="s">
        <v>8346</v>
      </c>
      <c r="S2028" s="17">
        <f t="shared" si="64"/>
        <v>41704.735937500001</v>
      </c>
      <c r="T2028" s="17">
        <f t="shared" si="65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s="11">
        <f>ROUND(E2029/D2029*100,0)</f>
        <v>120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P2029" t="s">
        <v>8293</v>
      </c>
      <c r="Q2029" s="13" t="s">
        <v>8316</v>
      </c>
      <c r="R2029" t="s">
        <v>8346</v>
      </c>
      <c r="S2029" s="17">
        <f t="shared" si="64"/>
        <v>42048.813877314817</v>
      </c>
      <c r="T2029" s="17">
        <f t="shared" si="65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s="11">
        <f>ROUND(E2030/D2030*100,0)</f>
        <v>126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P2030" t="s">
        <v>8293</v>
      </c>
      <c r="Q2030" s="13" t="s">
        <v>8316</v>
      </c>
      <c r="R2030" t="s">
        <v>8346</v>
      </c>
      <c r="S2030" s="17">
        <f t="shared" si="64"/>
        <v>40215.919050925928</v>
      </c>
      <c r="T2030" s="17">
        <f t="shared" si="65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s="11">
        <f>ROUND(E2031/D2031*100,0)</f>
        <v>361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P2031" t="s">
        <v>8293</v>
      </c>
      <c r="Q2031" s="13" t="s">
        <v>8316</v>
      </c>
      <c r="R2031" t="s">
        <v>8346</v>
      </c>
      <c r="S2031" s="17">
        <f t="shared" si="64"/>
        <v>41848.021770833337</v>
      </c>
      <c r="T2031" s="17">
        <f t="shared" si="65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s="11">
        <f>ROUND(E2032/D2032*100,0)</f>
        <v>226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P2032" t="s">
        <v>8293</v>
      </c>
      <c r="Q2032" s="13" t="s">
        <v>8316</v>
      </c>
      <c r="R2032" t="s">
        <v>8346</v>
      </c>
      <c r="S2032" s="17">
        <f t="shared" si="64"/>
        <v>41212.996481481481</v>
      </c>
      <c r="T2032" s="17">
        <f t="shared" si="65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s="11">
        <f>ROUND(E2033/D2033*100,0)</f>
        <v>120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P2033" t="s">
        <v>8293</v>
      </c>
      <c r="Q2033" s="13" t="s">
        <v>8316</v>
      </c>
      <c r="R2033" t="s">
        <v>8346</v>
      </c>
      <c r="S2033" s="17">
        <f t="shared" si="64"/>
        <v>41975.329317129625</v>
      </c>
      <c r="T2033" s="17">
        <f t="shared" si="65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s="11">
        <f>ROUND(E2034/D2034*100,0)</f>
        <v>304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P2034" t="s">
        <v>8293</v>
      </c>
      <c r="Q2034" s="13" t="s">
        <v>8316</v>
      </c>
      <c r="R2034" t="s">
        <v>8346</v>
      </c>
      <c r="S2034" s="17">
        <f t="shared" si="64"/>
        <v>42689.565671296295</v>
      </c>
      <c r="T2034" s="17">
        <f t="shared" si="65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s="11">
        <f>ROUND(E2035/D2035*100,0)</f>
        <v>179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P2035" t="s">
        <v>8293</v>
      </c>
      <c r="Q2035" s="13" t="s">
        <v>8316</v>
      </c>
      <c r="R2035" t="s">
        <v>8346</v>
      </c>
      <c r="S2035" s="17">
        <f t="shared" si="64"/>
        <v>41725.082384259258</v>
      </c>
      <c r="T2035" s="17">
        <f t="shared" si="65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s="11">
        <f>ROUND(E2036/D2036*100,0)</f>
        <v>387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P2036" t="s">
        <v>8293</v>
      </c>
      <c r="Q2036" s="13" t="s">
        <v>8316</v>
      </c>
      <c r="R2036" t="s">
        <v>8346</v>
      </c>
      <c r="S2036" s="17">
        <f t="shared" si="64"/>
        <v>42076.130011574074</v>
      </c>
      <c r="T2036" s="17">
        <f t="shared" si="65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s="11">
        <f>ROUND(E2037/D2037*100,0)</f>
        <v>211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P2037" t="s">
        <v>8293</v>
      </c>
      <c r="Q2037" s="13" t="s">
        <v>8316</v>
      </c>
      <c r="R2037" t="s">
        <v>8346</v>
      </c>
      <c r="S2037" s="17">
        <f t="shared" si="64"/>
        <v>42311.625081018516</v>
      </c>
      <c r="T2037" s="17">
        <f t="shared" si="65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s="11">
        <f>ROUND(E2038/D2038*100,0)</f>
        <v>132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P2038" t="s">
        <v>8293</v>
      </c>
      <c r="Q2038" s="13" t="s">
        <v>8316</v>
      </c>
      <c r="R2038" t="s">
        <v>8346</v>
      </c>
      <c r="S2038" s="17">
        <f t="shared" si="64"/>
        <v>41738.864803240744</v>
      </c>
      <c r="T2038" s="17">
        <f t="shared" si="65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s="11">
        <f>ROUND(E2039/D2039*100,0)</f>
        <v>300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P2039" t="s">
        <v>8293</v>
      </c>
      <c r="Q2039" s="13" t="s">
        <v>8316</v>
      </c>
      <c r="R2039" t="s">
        <v>8346</v>
      </c>
      <c r="S2039" s="17">
        <f t="shared" si="64"/>
        <v>41578.210104166668</v>
      </c>
      <c r="T2039" s="17">
        <f t="shared" si="65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s="11">
        <f>ROUND(E2040/D2040*100,0)</f>
        <v>421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P2040" t="s">
        <v>8293</v>
      </c>
      <c r="Q2040" s="13" t="s">
        <v>8316</v>
      </c>
      <c r="R2040" t="s">
        <v>8346</v>
      </c>
      <c r="S2040" s="17">
        <f t="shared" si="64"/>
        <v>41424.27107638889</v>
      </c>
      <c r="T2040" s="17">
        <f t="shared" si="65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s="11">
        <f>ROUND(E2041/D2041*100,0)</f>
        <v>136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P2041" t="s">
        <v>8293</v>
      </c>
      <c r="Q2041" s="13" t="s">
        <v>8316</v>
      </c>
      <c r="R2041" t="s">
        <v>8346</v>
      </c>
      <c r="S2041" s="17">
        <f t="shared" si="64"/>
        <v>42675.438946759255</v>
      </c>
      <c r="T2041" s="17">
        <f t="shared" si="65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s="11">
        <f>ROUND(E2042/D2042*100,0)</f>
        <v>248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P2042" t="s">
        <v>8293</v>
      </c>
      <c r="Q2042" s="13" t="s">
        <v>8316</v>
      </c>
      <c r="R2042" t="s">
        <v>8346</v>
      </c>
      <c r="S2042" s="17">
        <f t="shared" si="64"/>
        <v>41578.927118055559</v>
      </c>
      <c r="T2042" s="17">
        <f t="shared" si="65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s="11">
        <f>ROUND(E2043/D2043*100,0)</f>
        <v>182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P2043" t="s">
        <v>8293</v>
      </c>
      <c r="Q2043" s="13" t="s">
        <v>8316</v>
      </c>
      <c r="R2043" t="s">
        <v>8346</v>
      </c>
      <c r="S2043" s="17">
        <f t="shared" si="64"/>
        <v>42654.525775462964</v>
      </c>
      <c r="T2043" s="17">
        <f t="shared" si="65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s="11">
        <f>ROUND(E2044/D2044*100,0)</f>
        <v>124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P2044" t="s">
        <v>8293</v>
      </c>
      <c r="Q2044" s="13" t="s">
        <v>8316</v>
      </c>
      <c r="R2044" t="s">
        <v>8346</v>
      </c>
      <c r="S2044" s="17">
        <f t="shared" si="64"/>
        <v>42331.708032407405</v>
      </c>
      <c r="T2044" s="17">
        <f t="shared" si="65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s="11">
        <f>ROUND(E2045/D2045*100,0)</f>
        <v>506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P2045" t="s">
        <v>8293</v>
      </c>
      <c r="Q2045" s="13" t="s">
        <v>8316</v>
      </c>
      <c r="R2045" t="s">
        <v>8346</v>
      </c>
      <c r="S2045" s="17">
        <f t="shared" si="64"/>
        <v>42661.176817129628</v>
      </c>
      <c r="T2045" s="17">
        <f t="shared" si="65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s="11">
        <f>ROUND(E2046/D2046*100,0)</f>
        <v>108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P2046" t="s">
        <v>8293</v>
      </c>
      <c r="Q2046" s="13" t="s">
        <v>8316</v>
      </c>
      <c r="R2046" t="s">
        <v>8346</v>
      </c>
      <c r="S2046" s="17">
        <f t="shared" si="64"/>
        <v>42138.684189814812</v>
      </c>
      <c r="T2046" s="17">
        <f t="shared" si="65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s="11">
        <f>ROUND(E2047/D2047*100,0)</f>
        <v>819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P2047" t="s">
        <v>8293</v>
      </c>
      <c r="Q2047" s="13" t="s">
        <v>8316</v>
      </c>
      <c r="R2047" t="s">
        <v>8346</v>
      </c>
      <c r="S2047" s="17">
        <f t="shared" si="64"/>
        <v>41069.088506944441</v>
      </c>
      <c r="T2047" s="17">
        <f t="shared" si="65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s="11">
        <f>ROUND(E2048/D2048*100,0)</f>
        <v>121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P2048" t="s">
        <v>8293</v>
      </c>
      <c r="Q2048" s="13" t="s">
        <v>8316</v>
      </c>
      <c r="R2048" t="s">
        <v>8346</v>
      </c>
      <c r="S2048" s="17">
        <f t="shared" si="64"/>
        <v>41387.171805555554</v>
      </c>
      <c r="T2048" s="17">
        <f t="shared" si="65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s="11">
        <f>ROUND(E2049/D2049*100,0)</f>
        <v>103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P2049" t="s">
        <v>8293</v>
      </c>
      <c r="Q2049" s="13" t="s">
        <v>8316</v>
      </c>
      <c r="R2049" t="s">
        <v>8346</v>
      </c>
      <c r="S2049" s="17">
        <f t="shared" si="64"/>
        <v>42081.903587962966</v>
      </c>
      <c r="T2049" s="17">
        <f t="shared" si="65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s="11">
        <f>ROUND(E2050/D2050*100,0)</f>
        <v>148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P2050" t="s">
        <v>8293</v>
      </c>
      <c r="Q2050" s="13" t="s">
        <v>8316</v>
      </c>
      <c r="R2050" t="s">
        <v>8346</v>
      </c>
      <c r="S2050" s="17">
        <f t="shared" si="64"/>
        <v>41387.651516203703</v>
      </c>
      <c r="T2050" s="17">
        <f t="shared" si="65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s="11">
        <f>ROUND(E2051/D2051*100,0)</f>
        <v>120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P2051" t="s">
        <v>8293</v>
      </c>
      <c r="Q2051" s="13" t="s">
        <v>8316</v>
      </c>
      <c r="R2051" t="s">
        <v>8346</v>
      </c>
      <c r="S2051" s="17">
        <f t="shared" ref="S2051:S2114" si="66">(((K2051/60)/60)/24)+DATE(1970,1,1)</f>
        <v>41575.527349537035</v>
      </c>
      <c r="T2051" s="17">
        <f t="shared" ref="T2051:T2114" si="67">(((J2051/60)/60)/24)+DATE(1970,1,1)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s="11">
        <f>ROUND(E2052/D2052*100,0)</f>
        <v>473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P2052" t="s">
        <v>8293</v>
      </c>
      <c r="Q2052" s="13" t="s">
        <v>8316</v>
      </c>
      <c r="R2052" t="s">
        <v>8346</v>
      </c>
      <c r="S2052" s="17">
        <f t="shared" si="66"/>
        <v>42115.071504629625</v>
      </c>
      <c r="T2052" s="17">
        <f t="shared" si="67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s="11">
        <f>ROUND(E2053/D2053*100,0)</f>
        <v>130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P2053" t="s">
        <v>8293</v>
      </c>
      <c r="Q2053" s="13" t="s">
        <v>8316</v>
      </c>
      <c r="R2053" t="s">
        <v>8346</v>
      </c>
      <c r="S2053" s="17">
        <f t="shared" si="66"/>
        <v>41604.022418981483</v>
      </c>
      <c r="T2053" s="17">
        <f t="shared" si="67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s="11">
        <f>ROUND(E2054/D2054*100,0)</f>
        <v>353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P2054" t="s">
        <v>8293</v>
      </c>
      <c r="Q2054" s="13" t="s">
        <v>8316</v>
      </c>
      <c r="R2054" t="s">
        <v>8346</v>
      </c>
      <c r="S2054" s="17">
        <f t="shared" si="66"/>
        <v>42375.08394675926</v>
      </c>
      <c r="T2054" s="17">
        <f t="shared" si="67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s="11">
        <f>ROUND(E2055/D2055*100,0)</f>
        <v>101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P2055" t="s">
        <v>8293</v>
      </c>
      <c r="Q2055" s="13" t="s">
        <v>8316</v>
      </c>
      <c r="R2055" t="s">
        <v>8346</v>
      </c>
      <c r="S2055" s="17">
        <f t="shared" si="66"/>
        <v>42303.617488425924</v>
      </c>
      <c r="T2055" s="17">
        <f t="shared" si="67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s="11">
        <f>ROUND(E2056/D2056*100,0)</f>
        <v>114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P2056" t="s">
        <v>8293</v>
      </c>
      <c r="Q2056" s="13" t="s">
        <v>8316</v>
      </c>
      <c r="R2056" t="s">
        <v>8346</v>
      </c>
      <c r="S2056" s="17">
        <f t="shared" si="66"/>
        <v>41731.520949074074</v>
      </c>
      <c r="T2056" s="17">
        <f t="shared" si="67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s="11">
        <f>ROUND(E2057/D2057*100,0)</f>
        <v>167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P2057" t="s">
        <v>8293</v>
      </c>
      <c r="Q2057" s="13" t="s">
        <v>8316</v>
      </c>
      <c r="R2057" t="s">
        <v>8346</v>
      </c>
      <c r="S2057" s="17">
        <f t="shared" si="66"/>
        <v>41946.674108796295</v>
      </c>
      <c r="T2057" s="17">
        <f t="shared" si="67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s="11">
        <f>ROUND(E2058/D2058*100,0)</f>
        <v>153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P2058" t="s">
        <v>8293</v>
      </c>
      <c r="Q2058" s="13" t="s">
        <v>8316</v>
      </c>
      <c r="R2058" t="s">
        <v>8346</v>
      </c>
      <c r="S2058" s="17">
        <f t="shared" si="66"/>
        <v>41351.76090277778</v>
      </c>
      <c r="T2058" s="17">
        <f t="shared" si="67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s="11">
        <f>ROUND(E2059/D2059*100,0)</f>
        <v>202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P2059" t="s">
        <v>8293</v>
      </c>
      <c r="Q2059" s="13" t="s">
        <v>8316</v>
      </c>
      <c r="R2059" t="s">
        <v>8346</v>
      </c>
      <c r="S2059" s="17">
        <f t="shared" si="66"/>
        <v>42396.494583333333</v>
      </c>
      <c r="T2059" s="17">
        <f t="shared" si="67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s="11">
        <f>ROUND(E2060/D2060*100,0)</f>
        <v>168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P2060" t="s">
        <v>8293</v>
      </c>
      <c r="Q2060" s="13" t="s">
        <v>8316</v>
      </c>
      <c r="R2060" t="s">
        <v>8346</v>
      </c>
      <c r="S2060" s="17">
        <f t="shared" si="66"/>
        <v>42026.370717592596</v>
      </c>
      <c r="T2060" s="17">
        <f t="shared" si="67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s="11">
        <f>ROUND(E2061/D2061*100,0)</f>
        <v>143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P2061" t="s">
        <v>8293</v>
      </c>
      <c r="Q2061" s="13" t="s">
        <v>8316</v>
      </c>
      <c r="R2061" t="s">
        <v>8346</v>
      </c>
      <c r="S2061" s="17">
        <f t="shared" si="66"/>
        <v>42361.602476851855</v>
      </c>
      <c r="T2061" s="17">
        <f t="shared" si="67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s="11">
        <f>ROUND(E2062/D2062*100,0)</f>
        <v>196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P2062" t="s">
        <v>8293</v>
      </c>
      <c r="Q2062" s="13" t="s">
        <v>8316</v>
      </c>
      <c r="R2062" t="s">
        <v>8346</v>
      </c>
      <c r="S2062" s="17">
        <f t="shared" si="66"/>
        <v>41783.642939814818</v>
      </c>
      <c r="T2062" s="17">
        <f t="shared" si="67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s="11">
        <f>ROUND(E2063/D2063*100,0)</f>
        <v>108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P2063" t="s">
        <v>8293</v>
      </c>
      <c r="Q2063" s="13" t="s">
        <v>8316</v>
      </c>
      <c r="R2063" t="s">
        <v>8346</v>
      </c>
      <c r="S2063" s="17">
        <f t="shared" si="66"/>
        <v>42705.764513888891</v>
      </c>
      <c r="T2063" s="17">
        <f t="shared" si="67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s="11">
        <f>ROUND(E2064/D2064*100,0)</f>
        <v>115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P2064" t="s">
        <v>8293</v>
      </c>
      <c r="Q2064" s="13" t="s">
        <v>8316</v>
      </c>
      <c r="R2064" t="s">
        <v>8346</v>
      </c>
      <c r="S2064" s="17">
        <f t="shared" si="66"/>
        <v>42423.3830787037</v>
      </c>
      <c r="T2064" s="17">
        <f t="shared" si="67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s="11">
        <f>ROUND(E2065/D2065*100,0)</f>
        <v>148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P2065" t="s">
        <v>8293</v>
      </c>
      <c r="Q2065" s="13" t="s">
        <v>8316</v>
      </c>
      <c r="R2065" t="s">
        <v>8346</v>
      </c>
      <c r="S2065" s="17">
        <f t="shared" si="66"/>
        <v>42472.73265046296</v>
      </c>
      <c r="T2065" s="17">
        <f t="shared" si="67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s="11">
        <f>ROUND(E2066/D2066*100,0)</f>
        <v>191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P2066" t="s">
        <v>8293</v>
      </c>
      <c r="Q2066" s="13" t="s">
        <v>8316</v>
      </c>
      <c r="R2066" t="s">
        <v>8346</v>
      </c>
      <c r="S2066" s="17">
        <f t="shared" si="66"/>
        <v>41389.364849537036</v>
      </c>
      <c r="T2066" s="17">
        <f t="shared" si="67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s="11">
        <f>ROUND(E2067/D2067*100,0)</f>
        <v>199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P2067" t="s">
        <v>8293</v>
      </c>
      <c r="Q2067" s="13" t="s">
        <v>8316</v>
      </c>
      <c r="R2067" t="s">
        <v>8346</v>
      </c>
      <c r="S2067" s="17">
        <f t="shared" si="66"/>
        <v>41603.333668981482</v>
      </c>
      <c r="T2067" s="17">
        <f t="shared" si="67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s="11">
        <f>ROUND(E2068/D2068*100,0)</f>
        <v>219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P2068" t="s">
        <v>8293</v>
      </c>
      <c r="Q2068" s="13" t="s">
        <v>8316</v>
      </c>
      <c r="R2068" t="s">
        <v>8346</v>
      </c>
      <c r="S2068" s="17">
        <f t="shared" si="66"/>
        <v>41844.771793981483</v>
      </c>
      <c r="T2068" s="17">
        <f t="shared" si="67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s="11">
        <f>ROUND(E2069/D2069*100,0)</f>
        <v>127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P2069" t="s">
        <v>8293</v>
      </c>
      <c r="Q2069" s="13" t="s">
        <v>8316</v>
      </c>
      <c r="R2069" t="s">
        <v>8346</v>
      </c>
      <c r="S2069" s="17">
        <f t="shared" si="66"/>
        <v>42115.853888888887</v>
      </c>
      <c r="T2069" s="17">
        <f t="shared" si="67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s="11">
        <f>ROUND(E2070/D2070*100,0)</f>
        <v>105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P2070" t="s">
        <v>8293</v>
      </c>
      <c r="Q2070" s="13" t="s">
        <v>8316</v>
      </c>
      <c r="R2070" t="s">
        <v>8346</v>
      </c>
      <c r="S2070" s="17">
        <f t="shared" si="66"/>
        <v>42633.841608796298</v>
      </c>
      <c r="T2070" s="17">
        <f t="shared" si="67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s="11">
        <f>ROUND(E2071/D2071*100,0)</f>
        <v>128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P2071" t="s">
        <v>8293</v>
      </c>
      <c r="Q2071" s="13" t="s">
        <v>8316</v>
      </c>
      <c r="R2071" t="s">
        <v>8346</v>
      </c>
      <c r="S2071" s="17">
        <f t="shared" si="66"/>
        <v>42340.972118055557</v>
      </c>
      <c r="T2071" s="17">
        <f t="shared" si="67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s="11">
        <f>ROUND(E2072/D2072*100,0)</f>
        <v>317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P2072" t="s">
        <v>8293</v>
      </c>
      <c r="Q2072" s="13" t="s">
        <v>8316</v>
      </c>
      <c r="R2072" t="s">
        <v>8346</v>
      </c>
      <c r="S2072" s="17">
        <f t="shared" si="66"/>
        <v>42519.6565162037</v>
      </c>
      <c r="T2072" s="17">
        <f t="shared" si="67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s="11">
        <f>ROUND(E2073/D2073*100,0)</f>
        <v>281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P2073" t="s">
        <v>8293</v>
      </c>
      <c r="Q2073" s="13" t="s">
        <v>8316</v>
      </c>
      <c r="R2073" t="s">
        <v>8346</v>
      </c>
      <c r="S2073" s="17">
        <f t="shared" si="66"/>
        <v>42600.278749999998</v>
      </c>
      <c r="T2073" s="17">
        <f t="shared" si="67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s="11">
        <f>ROUND(E2074/D2074*100,0)</f>
        <v>111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P2074" t="s">
        <v>8293</v>
      </c>
      <c r="Q2074" s="13" t="s">
        <v>8316</v>
      </c>
      <c r="R2074" t="s">
        <v>8346</v>
      </c>
      <c r="S2074" s="17">
        <f t="shared" si="66"/>
        <v>42467.581388888888</v>
      </c>
      <c r="T2074" s="17">
        <f t="shared" si="67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s="11">
        <f>ROUND(E2075/D2075*100,0)</f>
        <v>153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P2075" t="s">
        <v>8293</v>
      </c>
      <c r="Q2075" s="13" t="s">
        <v>8316</v>
      </c>
      <c r="R2075" t="s">
        <v>8346</v>
      </c>
      <c r="S2075" s="17">
        <f t="shared" si="66"/>
        <v>42087.668032407411</v>
      </c>
      <c r="T2075" s="17">
        <f t="shared" si="67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s="11">
        <f>ROUND(E2076/D2076*100,0)</f>
        <v>103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P2076" t="s">
        <v>8293</v>
      </c>
      <c r="Q2076" s="13" t="s">
        <v>8316</v>
      </c>
      <c r="R2076" t="s">
        <v>8346</v>
      </c>
      <c r="S2076" s="17">
        <f t="shared" si="66"/>
        <v>42466.826180555552</v>
      </c>
      <c r="T2076" s="17">
        <f t="shared" si="67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s="11">
        <f>ROUND(E2077/D2077*100,0)</f>
        <v>1678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P2077" t="s">
        <v>8293</v>
      </c>
      <c r="Q2077" s="13" t="s">
        <v>8316</v>
      </c>
      <c r="R2077" t="s">
        <v>8346</v>
      </c>
      <c r="S2077" s="17">
        <f t="shared" si="66"/>
        <v>41450.681574074071</v>
      </c>
      <c r="T2077" s="17">
        <f t="shared" si="67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s="11">
        <f>ROUND(E2078/D2078*100,0)</f>
        <v>543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P2078" t="s">
        <v>8293</v>
      </c>
      <c r="Q2078" s="13" t="s">
        <v>8316</v>
      </c>
      <c r="R2078" t="s">
        <v>8346</v>
      </c>
      <c r="S2078" s="17">
        <f t="shared" si="66"/>
        <v>41803.880659722221</v>
      </c>
      <c r="T2078" s="17">
        <f t="shared" si="67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s="11">
        <f>ROUND(E2079/D2079*100,0)</f>
        <v>116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P2079" t="s">
        <v>8293</v>
      </c>
      <c r="Q2079" s="13" t="s">
        <v>8316</v>
      </c>
      <c r="R2079" t="s">
        <v>8346</v>
      </c>
      <c r="S2079" s="17">
        <f t="shared" si="66"/>
        <v>42103.042546296296</v>
      </c>
      <c r="T2079" s="17">
        <f t="shared" si="67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s="11">
        <f>ROUND(E2080/D2080*100,0)</f>
        <v>131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P2080" t="s">
        <v>8293</v>
      </c>
      <c r="Q2080" s="13" t="s">
        <v>8316</v>
      </c>
      <c r="R2080" t="s">
        <v>8346</v>
      </c>
      <c r="S2080" s="17">
        <f t="shared" si="66"/>
        <v>42692.771493055552</v>
      </c>
      <c r="T2080" s="17">
        <f t="shared" si="67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s="11">
        <f>ROUND(E2081/D2081*100,0)</f>
        <v>288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P2081" t="s">
        <v>8293</v>
      </c>
      <c r="Q2081" s="13" t="s">
        <v>8316</v>
      </c>
      <c r="R2081" t="s">
        <v>8346</v>
      </c>
      <c r="S2081" s="17">
        <f t="shared" si="66"/>
        <v>42150.71056712963</v>
      </c>
      <c r="T2081" s="17">
        <f t="shared" si="67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s="11">
        <f>ROUND(E2082/D2082*100,0)</f>
        <v>508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P2082" t="s">
        <v>8293</v>
      </c>
      <c r="Q2082" s="13" t="s">
        <v>8316</v>
      </c>
      <c r="R2082" t="s">
        <v>8346</v>
      </c>
      <c r="S2082" s="17">
        <f t="shared" si="66"/>
        <v>42289.957175925927</v>
      </c>
      <c r="T2082" s="17">
        <f t="shared" si="67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s="11">
        <f>ROUND(E2083/D2083*100,0)</f>
        <v>115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P2083" t="s">
        <v>8277</v>
      </c>
      <c r="Q2083" s="13" t="s">
        <v>8322</v>
      </c>
      <c r="R2083" t="s">
        <v>8326</v>
      </c>
      <c r="S2083" s="17">
        <f t="shared" si="66"/>
        <v>41004.156886574077</v>
      </c>
      <c r="T2083" s="17">
        <f t="shared" si="67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s="11">
        <f>ROUND(E2084/D2084*100,0)</f>
        <v>111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P2084" t="s">
        <v>8277</v>
      </c>
      <c r="Q2084" s="13" t="s">
        <v>8322</v>
      </c>
      <c r="R2084" t="s">
        <v>8326</v>
      </c>
      <c r="S2084" s="17">
        <f t="shared" si="66"/>
        <v>40811.120324074072</v>
      </c>
      <c r="T2084" s="17">
        <f t="shared" si="67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s="11">
        <f>ROUND(E2085/D2085*100,0)</f>
        <v>113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P2085" t="s">
        <v>8277</v>
      </c>
      <c r="Q2085" s="13" t="s">
        <v>8322</v>
      </c>
      <c r="R2085" t="s">
        <v>8326</v>
      </c>
      <c r="S2085" s="17">
        <f t="shared" si="66"/>
        <v>41034.72216435185</v>
      </c>
      <c r="T2085" s="17">
        <f t="shared" si="67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s="11">
        <f>ROUND(E2086/D2086*100,0)</f>
        <v>108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P2086" t="s">
        <v>8277</v>
      </c>
      <c r="Q2086" s="13" t="s">
        <v>8322</v>
      </c>
      <c r="R2086" t="s">
        <v>8326</v>
      </c>
      <c r="S2086" s="17">
        <f t="shared" si="66"/>
        <v>41731.833124999997</v>
      </c>
      <c r="T2086" s="17">
        <f t="shared" si="67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s="11">
        <f>ROUND(E2087/D2087*100,0)</f>
        <v>124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P2087" t="s">
        <v>8277</v>
      </c>
      <c r="Q2087" s="13" t="s">
        <v>8322</v>
      </c>
      <c r="R2087" t="s">
        <v>8326</v>
      </c>
      <c r="S2087" s="17">
        <f t="shared" si="66"/>
        <v>41075.835497685184</v>
      </c>
      <c r="T2087" s="17">
        <f t="shared" si="67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s="11">
        <f>ROUND(E2088/D2088*100,0)</f>
        <v>101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P2088" t="s">
        <v>8277</v>
      </c>
      <c r="Q2088" s="13" t="s">
        <v>8322</v>
      </c>
      <c r="R2088" t="s">
        <v>8326</v>
      </c>
      <c r="S2088" s="17">
        <f t="shared" si="66"/>
        <v>40860.67050925926</v>
      </c>
      <c r="T2088" s="17">
        <f t="shared" si="67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s="11">
        <f>ROUND(E2089/D2089*100,0)</f>
        <v>104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P2089" t="s">
        <v>8277</v>
      </c>
      <c r="Q2089" s="13" t="s">
        <v>8322</v>
      </c>
      <c r="R2089" t="s">
        <v>8326</v>
      </c>
      <c r="S2089" s="17">
        <f t="shared" si="66"/>
        <v>40764.204375000001</v>
      </c>
      <c r="T2089" s="17">
        <f t="shared" si="67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s="11">
        <f>ROUND(E2090/D2090*100,0)</f>
        <v>116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P2090" t="s">
        <v>8277</v>
      </c>
      <c r="Q2090" s="13" t="s">
        <v>8322</v>
      </c>
      <c r="R2090" t="s">
        <v>8326</v>
      </c>
      <c r="S2090" s="17">
        <f t="shared" si="66"/>
        <v>40395.714722222219</v>
      </c>
      <c r="T2090" s="17">
        <f t="shared" si="67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s="11">
        <f>ROUND(E2091/D2091*100,0)</f>
        <v>120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P2091" t="s">
        <v>8277</v>
      </c>
      <c r="Q2091" s="13" t="s">
        <v>8322</v>
      </c>
      <c r="R2091" t="s">
        <v>8326</v>
      </c>
      <c r="S2091" s="17">
        <f t="shared" si="66"/>
        <v>41453.076319444444</v>
      </c>
      <c r="T2091" s="17">
        <f t="shared" si="67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s="11">
        <f>ROUND(E2092/D2092*100,0)</f>
        <v>115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P2092" t="s">
        <v>8277</v>
      </c>
      <c r="Q2092" s="13" t="s">
        <v>8322</v>
      </c>
      <c r="R2092" t="s">
        <v>8326</v>
      </c>
      <c r="S2092" s="17">
        <f t="shared" si="66"/>
        <v>41299.381423611114</v>
      </c>
      <c r="T2092" s="17">
        <f t="shared" si="67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s="11">
        <f>ROUND(E2093/D2093*100,0)</f>
        <v>120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P2093" t="s">
        <v>8277</v>
      </c>
      <c r="Q2093" s="13" t="s">
        <v>8322</v>
      </c>
      <c r="R2093" t="s">
        <v>8326</v>
      </c>
      <c r="S2093" s="17">
        <f t="shared" si="66"/>
        <v>40555.322662037033</v>
      </c>
      <c r="T2093" s="17">
        <f t="shared" si="67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s="11">
        <f>ROUND(E2094/D2094*100,0)</f>
        <v>101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P2094" t="s">
        <v>8277</v>
      </c>
      <c r="Q2094" s="13" t="s">
        <v>8322</v>
      </c>
      <c r="R2094" t="s">
        <v>8326</v>
      </c>
      <c r="S2094" s="17">
        <f t="shared" si="66"/>
        <v>40763.707546296297</v>
      </c>
      <c r="T2094" s="17">
        <f t="shared" si="67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s="11">
        <f>ROUND(E2095/D2095*100,0)</f>
        <v>102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P2095" t="s">
        <v>8277</v>
      </c>
      <c r="Q2095" s="13" t="s">
        <v>8322</v>
      </c>
      <c r="R2095" t="s">
        <v>8326</v>
      </c>
      <c r="S2095" s="17">
        <f t="shared" si="66"/>
        <v>41205.854537037041</v>
      </c>
      <c r="T2095" s="17">
        <f t="shared" si="67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s="11">
        <f>ROUND(E2096/D2096*100,0)</f>
        <v>121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P2096" t="s">
        <v>8277</v>
      </c>
      <c r="Q2096" s="13" t="s">
        <v>8322</v>
      </c>
      <c r="R2096" t="s">
        <v>8326</v>
      </c>
      <c r="S2096" s="17">
        <f t="shared" si="66"/>
        <v>40939.02002314815</v>
      </c>
      <c r="T2096" s="17">
        <f t="shared" si="67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s="11">
        <f>ROUND(E2097/D2097*100,0)</f>
        <v>100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P2097" t="s">
        <v>8277</v>
      </c>
      <c r="Q2097" s="13" t="s">
        <v>8322</v>
      </c>
      <c r="R2097" t="s">
        <v>8326</v>
      </c>
      <c r="S2097" s="17">
        <f t="shared" si="66"/>
        <v>40758.733483796292</v>
      </c>
      <c r="T2097" s="17">
        <f t="shared" si="67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s="11">
        <f>ROUND(E2098/D2098*100,0)</f>
        <v>102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P2098" t="s">
        <v>8277</v>
      </c>
      <c r="Q2098" s="13" t="s">
        <v>8322</v>
      </c>
      <c r="R2098" t="s">
        <v>8326</v>
      </c>
      <c r="S2098" s="17">
        <f t="shared" si="66"/>
        <v>41192.758506944447</v>
      </c>
      <c r="T2098" s="17">
        <f t="shared" si="67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s="11">
        <f>ROUND(E2099/D2099*100,0)</f>
        <v>100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P2099" t="s">
        <v>8277</v>
      </c>
      <c r="Q2099" s="13" t="s">
        <v>8322</v>
      </c>
      <c r="R2099" t="s">
        <v>8326</v>
      </c>
      <c r="S2099" s="17">
        <f t="shared" si="66"/>
        <v>40818.58489583333</v>
      </c>
      <c r="T2099" s="17">
        <f t="shared" si="67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s="11">
        <f>ROUND(E2100/D2100*100,0)</f>
        <v>100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P2100" t="s">
        <v>8277</v>
      </c>
      <c r="Q2100" s="13" t="s">
        <v>8322</v>
      </c>
      <c r="R2100" t="s">
        <v>8326</v>
      </c>
      <c r="S2100" s="17">
        <f t="shared" si="66"/>
        <v>40946.11383101852</v>
      </c>
      <c r="T2100" s="17">
        <f t="shared" si="67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s="11">
        <f>ROUND(E2101/D2101*100,0)</f>
        <v>132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P2101" t="s">
        <v>8277</v>
      </c>
      <c r="Q2101" s="13" t="s">
        <v>8322</v>
      </c>
      <c r="R2101" t="s">
        <v>8326</v>
      </c>
      <c r="S2101" s="17">
        <f t="shared" si="66"/>
        <v>42173.746342592596</v>
      </c>
      <c r="T2101" s="17">
        <f t="shared" si="67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s="11">
        <f>ROUND(E2102/D2102*100,0)</f>
        <v>137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P2102" t="s">
        <v>8277</v>
      </c>
      <c r="Q2102" s="13" t="s">
        <v>8322</v>
      </c>
      <c r="R2102" t="s">
        <v>8326</v>
      </c>
      <c r="S2102" s="17">
        <f t="shared" si="66"/>
        <v>41074.834965277776</v>
      </c>
      <c r="T2102" s="17">
        <f t="shared" si="67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s="11">
        <f>ROUND(E2103/D2103*100,0)</f>
        <v>113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P2103" t="s">
        <v>8277</v>
      </c>
      <c r="Q2103" s="13" t="s">
        <v>8322</v>
      </c>
      <c r="R2103" t="s">
        <v>8326</v>
      </c>
      <c r="S2103" s="17">
        <f t="shared" si="66"/>
        <v>40892.149467592593</v>
      </c>
      <c r="T2103" s="17">
        <f t="shared" si="67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s="11">
        <f>ROUND(E2104/D2104*100,0)</f>
        <v>136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P2104" t="s">
        <v>8277</v>
      </c>
      <c r="Q2104" s="13" t="s">
        <v>8322</v>
      </c>
      <c r="R2104" t="s">
        <v>8326</v>
      </c>
      <c r="S2104" s="17">
        <f t="shared" si="66"/>
        <v>40638.868611111109</v>
      </c>
      <c r="T2104" s="17">
        <f t="shared" si="67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s="11">
        <f>ROUND(E2105/D2105*100,0)</f>
        <v>146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P2105" t="s">
        <v>8277</v>
      </c>
      <c r="Q2105" s="13" t="s">
        <v>8322</v>
      </c>
      <c r="R2105" t="s">
        <v>8326</v>
      </c>
      <c r="S2105" s="17">
        <f t="shared" si="66"/>
        <v>41192.754942129628</v>
      </c>
      <c r="T2105" s="17">
        <f t="shared" si="67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s="11">
        <f>ROUND(E2106/D2106*100,0)</f>
        <v>130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P2106" t="s">
        <v>8277</v>
      </c>
      <c r="Q2106" s="13" t="s">
        <v>8322</v>
      </c>
      <c r="R2106" t="s">
        <v>8326</v>
      </c>
      <c r="S2106" s="17">
        <f t="shared" si="66"/>
        <v>41394.074467592596</v>
      </c>
      <c r="T2106" s="17">
        <f t="shared" si="67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s="11">
        <f>ROUND(E2107/D2107*100,0)</f>
        <v>254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P2107" t="s">
        <v>8277</v>
      </c>
      <c r="Q2107" s="13" t="s">
        <v>8322</v>
      </c>
      <c r="R2107" t="s">
        <v>8326</v>
      </c>
      <c r="S2107" s="17">
        <f t="shared" si="66"/>
        <v>41951.788807870369</v>
      </c>
      <c r="T2107" s="17">
        <f t="shared" si="67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s="11">
        <f>ROUND(E2108/D2108*100,0)</f>
        <v>107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P2108" t="s">
        <v>8277</v>
      </c>
      <c r="Q2108" s="13" t="s">
        <v>8322</v>
      </c>
      <c r="R2108" t="s">
        <v>8326</v>
      </c>
      <c r="S2108" s="17">
        <f t="shared" si="66"/>
        <v>41270.21497685185</v>
      </c>
      <c r="T2108" s="17">
        <f t="shared" si="67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s="11">
        <f>ROUND(E2109/D2109*100,0)</f>
        <v>108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P2109" t="s">
        <v>8277</v>
      </c>
      <c r="Q2109" s="13" t="s">
        <v>8322</v>
      </c>
      <c r="R2109" t="s">
        <v>8326</v>
      </c>
      <c r="S2109" s="17">
        <f t="shared" si="66"/>
        <v>41934.71056712963</v>
      </c>
      <c r="T2109" s="17">
        <f t="shared" si="67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s="11">
        <f>ROUND(E2110/D2110*100,0)</f>
        <v>107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P2110" t="s">
        <v>8277</v>
      </c>
      <c r="Q2110" s="13" t="s">
        <v>8322</v>
      </c>
      <c r="R2110" t="s">
        <v>8326</v>
      </c>
      <c r="S2110" s="17">
        <f t="shared" si="66"/>
        <v>41135.175694444442</v>
      </c>
      <c r="T2110" s="17">
        <f t="shared" si="67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s="11">
        <f>ROUND(E2111/D2111*100,0)</f>
        <v>107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P2111" t="s">
        <v>8277</v>
      </c>
      <c r="Q2111" s="13" t="s">
        <v>8322</v>
      </c>
      <c r="R2111" t="s">
        <v>8326</v>
      </c>
      <c r="S2111" s="17">
        <f t="shared" si="66"/>
        <v>42160.708530092597</v>
      </c>
      <c r="T2111" s="17">
        <f t="shared" si="67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s="11">
        <f>ROUND(E2112/D2112*100,0)</f>
        <v>100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P2112" t="s">
        <v>8277</v>
      </c>
      <c r="Q2112" s="13" t="s">
        <v>8322</v>
      </c>
      <c r="R2112" t="s">
        <v>8326</v>
      </c>
      <c r="S2112" s="17">
        <f t="shared" si="66"/>
        <v>41759.670937499999</v>
      </c>
      <c r="T2112" s="17">
        <f t="shared" si="67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s="11">
        <f>ROUND(E2113/D2113*100,0)</f>
        <v>107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P2113" t="s">
        <v>8277</v>
      </c>
      <c r="Q2113" s="13" t="s">
        <v>8322</v>
      </c>
      <c r="R2113" t="s">
        <v>8326</v>
      </c>
      <c r="S2113" s="17">
        <f t="shared" si="66"/>
        <v>40703.197048611109</v>
      </c>
      <c r="T2113" s="17">
        <f t="shared" si="67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s="11">
        <f>ROUND(E2114/D2114*100,0)</f>
        <v>100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P2114" t="s">
        <v>8277</v>
      </c>
      <c r="Q2114" s="13" t="s">
        <v>8322</v>
      </c>
      <c r="R2114" t="s">
        <v>8326</v>
      </c>
      <c r="S2114" s="17">
        <f t="shared" si="66"/>
        <v>41365.928159722222</v>
      </c>
      <c r="T2114" s="17">
        <f t="shared" si="67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s="11">
        <f>ROUND(E2115/D2115*100,0)</f>
        <v>105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P2115" t="s">
        <v>8277</v>
      </c>
      <c r="Q2115" s="13" t="s">
        <v>8322</v>
      </c>
      <c r="R2115" t="s">
        <v>8326</v>
      </c>
      <c r="S2115" s="17">
        <f t="shared" ref="S2115:S2178" si="68">(((K2115/60)/60)/24)+DATE(1970,1,1)</f>
        <v>41870.86546296296</v>
      </c>
      <c r="T2115" s="17">
        <f t="shared" ref="T2115:T2178" si="69">(((J2115/60)/60)/24)+DATE(1970,1,1)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s="11">
        <f>ROUND(E2116/D2116*100,0)</f>
        <v>105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P2116" t="s">
        <v>8277</v>
      </c>
      <c r="Q2116" s="13" t="s">
        <v>8322</v>
      </c>
      <c r="R2116" t="s">
        <v>8326</v>
      </c>
      <c r="S2116" s="17">
        <f t="shared" si="68"/>
        <v>40458.815625000003</v>
      </c>
      <c r="T2116" s="17">
        <f t="shared" si="69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s="11">
        <f>ROUND(E2117/D2117*100,0)</f>
        <v>226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P2117" t="s">
        <v>8277</v>
      </c>
      <c r="Q2117" s="13" t="s">
        <v>8322</v>
      </c>
      <c r="R2117" t="s">
        <v>8326</v>
      </c>
      <c r="S2117" s="17">
        <f t="shared" si="68"/>
        <v>40564.081030092595</v>
      </c>
      <c r="T2117" s="17">
        <f t="shared" si="69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s="11">
        <f>ROUND(E2118/D2118*100,0)</f>
        <v>101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P2118" t="s">
        <v>8277</v>
      </c>
      <c r="Q2118" s="13" t="s">
        <v>8322</v>
      </c>
      <c r="R2118" t="s">
        <v>8326</v>
      </c>
      <c r="S2118" s="17">
        <f t="shared" si="68"/>
        <v>41136.777812500004</v>
      </c>
      <c r="T2118" s="17">
        <f t="shared" si="69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s="11">
        <f>ROUND(E2119/D2119*100,0)</f>
        <v>148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P2119" t="s">
        <v>8277</v>
      </c>
      <c r="Q2119" s="13" t="s">
        <v>8322</v>
      </c>
      <c r="R2119" t="s">
        <v>8326</v>
      </c>
      <c r="S2119" s="17">
        <f t="shared" si="68"/>
        <v>42290.059594907405</v>
      </c>
      <c r="T2119" s="17">
        <f t="shared" si="69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s="11">
        <f>ROUND(E2120/D2120*100,0)</f>
        <v>135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P2120" t="s">
        <v>8277</v>
      </c>
      <c r="Q2120" s="13" t="s">
        <v>8322</v>
      </c>
      <c r="R2120" t="s">
        <v>8326</v>
      </c>
      <c r="S2120" s="17">
        <f t="shared" si="68"/>
        <v>40718.839537037034</v>
      </c>
      <c r="T2120" s="17">
        <f t="shared" si="69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s="11">
        <f>ROUND(E2121/D2121*100,0)</f>
        <v>101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P2121" t="s">
        <v>8277</v>
      </c>
      <c r="Q2121" s="13" t="s">
        <v>8322</v>
      </c>
      <c r="R2121" t="s">
        <v>8326</v>
      </c>
      <c r="S2121" s="17">
        <f t="shared" si="68"/>
        <v>41107.130150462966</v>
      </c>
      <c r="T2121" s="17">
        <f t="shared" si="69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s="11">
        <f>ROUND(E2122/D2122*100,0)</f>
        <v>101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P2122" t="s">
        <v>8277</v>
      </c>
      <c r="Q2122" s="13" t="s">
        <v>8322</v>
      </c>
      <c r="R2122" t="s">
        <v>8326</v>
      </c>
      <c r="S2122" s="17">
        <f t="shared" si="68"/>
        <v>41591.964537037034</v>
      </c>
      <c r="T2122" s="17">
        <f t="shared" si="69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s="11">
        <f>ROUND(E2123/D2123*100,0)</f>
        <v>1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P2123" t="s">
        <v>8280</v>
      </c>
      <c r="Q2123" s="13" t="s">
        <v>8330</v>
      </c>
      <c r="R2123" t="s">
        <v>8331</v>
      </c>
      <c r="S2123" s="17">
        <f t="shared" si="68"/>
        <v>42716.7424537037</v>
      </c>
      <c r="T2123" s="17">
        <f t="shared" si="69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s="11">
        <f>ROUND(E2124/D2124*100,0)</f>
        <v>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P2124" t="s">
        <v>8280</v>
      </c>
      <c r="Q2124" s="13" t="s">
        <v>8330</v>
      </c>
      <c r="R2124" t="s">
        <v>8331</v>
      </c>
      <c r="S2124" s="17">
        <f t="shared" si="68"/>
        <v>42712.300567129627</v>
      </c>
      <c r="T2124" s="17">
        <f t="shared" si="69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s="11">
        <f>ROUND(E2125/D2125*100,0)</f>
        <v>10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P2125" t="s">
        <v>8280</v>
      </c>
      <c r="Q2125" s="13" t="s">
        <v>8330</v>
      </c>
      <c r="R2125" t="s">
        <v>8331</v>
      </c>
      <c r="S2125" s="17">
        <f t="shared" si="68"/>
        <v>40198.424849537041</v>
      </c>
      <c r="T2125" s="17">
        <f t="shared" si="69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s="11">
        <f>ROUND(E2126/D2126*100,0)</f>
        <v>10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P2126" t="s">
        <v>8280</v>
      </c>
      <c r="Q2126" s="13" t="s">
        <v>8330</v>
      </c>
      <c r="R2126" t="s">
        <v>8331</v>
      </c>
      <c r="S2126" s="17">
        <f t="shared" si="68"/>
        <v>40464.028182870366</v>
      </c>
      <c r="T2126" s="17">
        <f t="shared" si="69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s="11">
        <f>ROUND(E2127/D2127*100,0)</f>
        <v>1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P2127" t="s">
        <v>8280</v>
      </c>
      <c r="Q2127" s="13" t="s">
        <v>8330</v>
      </c>
      <c r="R2127" t="s">
        <v>8331</v>
      </c>
      <c r="S2127" s="17">
        <f t="shared" si="68"/>
        <v>42191.023530092592</v>
      </c>
      <c r="T2127" s="17">
        <f t="shared" si="69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s="11">
        <f>ROUND(E2128/D2128*100,0)</f>
        <v>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P2128" t="s">
        <v>8280</v>
      </c>
      <c r="Q2128" s="13" t="s">
        <v>8330</v>
      </c>
      <c r="R2128" t="s">
        <v>8331</v>
      </c>
      <c r="S2128" s="17">
        <f t="shared" si="68"/>
        <v>41951.973229166666</v>
      </c>
      <c r="T2128" s="17">
        <f t="shared" si="69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s="11">
        <f>ROUND(E2129/D2129*100,0)</f>
        <v>29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P2129" t="s">
        <v>8280</v>
      </c>
      <c r="Q2129" s="13" t="s">
        <v>8330</v>
      </c>
      <c r="R2129" t="s">
        <v>8331</v>
      </c>
      <c r="S2129" s="17">
        <f t="shared" si="68"/>
        <v>42045.50535879629</v>
      </c>
      <c r="T2129" s="17">
        <f t="shared" si="69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s="11">
        <f>ROUND(E2130/D2130*100,0)</f>
        <v>0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P2130" t="s">
        <v>8280</v>
      </c>
      <c r="Q2130" s="13" t="s">
        <v>8330</v>
      </c>
      <c r="R2130" t="s">
        <v>8331</v>
      </c>
      <c r="S2130" s="17">
        <f t="shared" si="68"/>
        <v>41843.772789351853</v>
      </c>
      <c r="T2130" s="17">
        <f t="shared" si="69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s="11">
        <f>ROUND(E2131/D2131*100,0)</f>
        <v>12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P2131" t="s">
        <v>8280</v>
      </c>
      <c r="Q2131" s="13" t="s">
        <v>8330</v>
      </c>
      <c r="R2131" t="s">
        <v>8331</v>
      </c>
      <c r="S2131" s="17">
        <f t="shared" si="68"/>
        <v>42409.024305555555</v>
      </c>
      <c r="T2131" s="17">
        <f t="shared" si="69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s="11">
        <f>ROUND(E2132/D2132*100,0)</f>
        <v>0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P2132" t="s">
        <v>8280</v>
      </c>
      <c r="Q2132" s="13" t="s">
        <v>8330</v>
      </c>
      <c r="R2132" t="s">
        <v>8331</v>
      </c>
      <c r="S2132" s="17">
        <f t="shared" si="68"/>
        <v>41832.086377314816</v>
      </c>
      <c r="T2132" s="17">
        <f t="shared" si="69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s="11">
        <f>ROUND(E2133/D2133*100,0)</f>
        <v>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P2133" t="s">
        <v>8280</v>
      </c>
      <c r="Q2133" s="13" t="s">
        <v>8330</v>
      </c>
      <c r="R2133" t="s">
        <v>8331</v>
      </c>
      <c r="S2133" s="17">
        <f t="shared" si="68"/>
        <v>42167.207071759258</v>
      </c>
      <c r="T2133" s="17">
        <f t="shared" si="69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s="11">
        <f>ROUND(E2134/D2134*100,0)</f>
        <v>2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P2134" t="s">
        <v>8280</v>
      </c>
      <c r="Q2134" s="13" t="s">
        <v>8330</v>
      </c>
      <c r="R2134" t="s">
        <v>8331</v>
      </c>
      <c r="S2134" s="17">
        <f t="shared" si="68"/>
        <v>41643.487175925926</v>
      </c>
      <c r="T2134" s="17">
        <f t="shared" si="69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s="11">
        <f>ROUND(E2135/D2135*100,0)</f>
        <v>2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P2135" t="s">
        <v>8280</v>
      </c>
      <c r="Q2135" s="13" t="s">
        <v>8330</v>
      </c>
      <c r="R2135" t="s">
        <v>8331</v>
      </c>
      <c r="S2135" s="17">
        <f t="shared" si="68"/>
        <v>40619.097210648149</v>
      </c>
      <c r="T2135" s="17">
        <f t="shared" si="69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s="11">
        <f>ROUND(E2136/D2136*100,0)</f>
        <v>2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P2136" t="s">
        <v>8280</v>
      </c>
      <c r="Q2136" s="13" t="s">
        <v>8330</v>
      </c>
      <c r="R2136" t="s">
        <v>8331</v>
      </c>
      <c r="S2136" s="17">
        <f t="shared" si="68"/>
        <v>41361.886469907404</v>
      </c>
      <c r="T2136" s="17">
        <f t="shared" si="69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s="11">
        <f>ROUND(E2137/D2137*100,0)</f>
        <v>10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P2137" t="s">
        <v>8280</v>
      </c>
      <c r="Q2137" s="13" t="s">
        <v>8330</v>
      </c>
      <c r="R2137" t="s">
        <v>8331</v>
      </c>
      <c r="S2137" s="17">
        <f t="shared" si="68"/>
        <v>41156.963344907403</v>
      </c>
      <c r="T2137" s="17">
        <f t="shared" si="69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s="11">
        <f>ROUND(E2138/D2138*100,0)</f>
        <v>0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P2138" t="s">
        <v>8280</v>
      </c>
      <c r="Q2138" s="13" t="s">
        <v>8330</v>
      </c>
      <c r="R2138" t="s">
        <v>8331</v>
      </c>
      <c r="S2138" s="17">
        <f t="shared" si="68"/>
        <v>41536.509097222224</v>
      </c>
      <c r="T2138" s="17">
        <f t="shared" si="69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s="11">
        <f>ROUND(E2139/D2139*100,0)</f>
        <v>28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P2139" t="s">
        <v>8280</v>
      </c>
      <c r="Q2139" s="13" t="s">
        <v>8330</v>
      </c>
      <c r="R2139" t="s">
        <v>8331</v>
      </c>
      <c r="S2139" s="17">
        <f t="shared" si="68"/>
        <v>41948.771168981482</v>
      </c>
      <c r="T2139" s="17">
        <f t="shared" si="69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s="11">
        <f>ROUND(E2140/D2140*100,0)</f>
        <v>13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P2140" t="s">
        <v>8280</v>
      </c>
      <c r="Q2140" s="13" t="s">
        <v>8330</v>
      </c>
      <c r="R2140" t="s">
        <v>8331</v>
      </c>
      <c r="S2140" s="17">
        <f t="shared" si="68"/>
        <v>41557.013182870374</v>
      </c>
      <c r="T2140" s="17">
        <f t="shared" si="69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s="11">
        <f>ROUND(E2141/D2141*100,0)</f>
        <v>5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P2141" t="s">
        <v>8280</v>
      </c>
      <c r="Q2141" s="13" t="s">
        <v>8330</v>
      </c>
      <c r="R2141" t="s">
        <v>8331</v>
      </c>
      <c r="S2141" s="17">
        <f t="shared" si="68"/>
        <v>42647.750092592592</v>
      </c>
      <c r="T2141" s="17">
        <f t="shared" si="69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s="11">
        <f>ROUND(E2142/D2142*100,0)</f>
        <v>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P2142" t="s">
        <v>8280</v>
      </c>
      <c r="Q2142" s="13" t="s">
        <v>8330</v>
      </c>
      <c r="R2142" t="s">
        <v>8331</v>
      </c>
      <c r="S2142" s="17">
        <f t="shared" si="68"/>
        <v>41255.833611111113</v>
      </c>
      <c r="T2142" s="17">
        <f t="shared" si="69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s="11">
        <f>ROUND(E2143/D2143*100,0)</f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P2143" t="s">
        <v>8280</v>
      </c>
      <c r="Q2143" s="13" t="s">
        <v>8330</v>
      </c>
      <c r="R2143" t="s">
        <v>8331</v>
      </c>
      <c r="S2143" s="17">
        <f t="shared" si="68"/>
        <v>41927.235636574071</v>
      </c>
      <c r="T2143" s="17">
        <f t="shared" si="69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s="11">
        <f>ROUND(E2144/D2144*100,0)</f>
        <v>6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P2144" t="s">
        <v>8280</v>
      </c>
      <c r="Q2144" s="13" t="s">
        <v>8330</v>
      </c>
      <c r="R2144" t="s">
        <v>8331</v>
      </c>
      <c r="S2144" s="17">
        <f t="shared" si="68"/>
        <v>42340.701504629629</v>
      </c>
      <c r="T2144" s="17">
        <f t="shared" si="69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s="11">
        <f>ROUND(E2145/D2145*100,0)</f>
        <v>11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P2145" t="s">
        <v>8280</v>
      </c>
      <c r="Q2145" s="13" t="s">
        <v>8330</v>
      </c>
      <c r="R2145" t="s">
        <v>8331</v>
      </c>
      <c r="S2145" s="17">
        <f t="shared" si="68"/>
        <v>40332.886712962965</v>
      </c>
      <c r="T2145" s="17">
        <f t="shared" si="69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s="11">
        <f>ROUND(E2146/D2146*100,0)</f>
        <v>2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P2146" t="s">
        <v>8280</v>
      </c>
      <c r="Q2146" s="13" t="s">
        <v>8330</v>
      </c>
      <c r="R2146" t="s">
        <v>8331</v>
      </c>
      <c r="S2146" s="17">
        <f t="shared" si="68"/>
        <v>41499.546759259261</v>
      </c>
      <c r="T2146" s="17">
        <f t="shared" si="69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s="11">
        <f>ROUND(E2147/D2147*100,0)</f>
        <v>30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P2147" t="s">
        <v>8280</v>
      </c>
      <c r="Q2147" s="13" t="s">
        <v>8330</v>
      </c>
      <c r="R2147" t="s">
        <v>8331</v>
      </c>
      <c r="S2147" s="17">
        <f t="shared" si="68"/>
        <v>41575.237430555557</v>
      </c>
      <c r="T2147" s="17">
        <f t="shared" si="69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s="11">
        <f>ROUND(E2148/D2148*100,0)</f>
        <v>0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P2148" t="s">
        <v>8280</v>
      </c>
      <c r="Q2148" s="13" t="s">
        <v>8330</v>
      </c>
      <c r="R2148" t="s">
        <v>8331</v>
      </c>
      <c r="S2148" s="17">
        <f t="shared" si="68"/>
        <v>42397.679513888885</v>
      </c>
      <c r="T2148" s="17">
        <f t="shared" si="69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s="11">
        <f>ROUND(E2149/D2149*100,0)</f>
        <v>1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P2149" t="s">
        <v>8280</v>
      </c>
      <c r="Q2149" s="13" t="s">
        <v>8330</v>
      </c>
      <c r="R2149" t="s">
        <v>8331</v>
      </c>
      <c r="S2149" s="17">
        <f t="shared" si="68"/>
        <v>41927.295694444445</v>
      </c>
      <c r="T2149" s="17">
        <f t="shared" si="69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s="11">
        <f>ROUND(E2150/D2150*100,0)</f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P2150" t="s">
        <v>8280</v>
      </c>
      <c r="Q2150" s="13" t="s">
        <v>8330</v>
      </c>
      <c r="R2150" t="s">
        <v>8331</v>
      </c>
      <c r="S2150" s="17">
        <f t="shared" si="68"/>
        <v>42066.733587962968</v>
      </c>
      <c r="T2150" s="17">
        <f t="shared" si="69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s="11">
        <f>ROUND(E2151/D2151*100,0)</f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P2151" t="s">
        <v>8280</v>
      </c>
      <c r="Q2151" s="13" t="s">
        <v>8330</v>
      </c>
      <c r="R2151" t="s">
        <v>8331</v>
      </c>
      <c r="S2151" s="17">
        <f t="shared" si="68"/>
        <v>40355.024953703702</v>
      </c>
      <c r="T2151" s="17">
        <f t="shared" si="69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s="11">
        <f>ROUND(E2152/D2152*100,0)</f>
        <v>1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P2152" t="s">
        <v>8280</v>
      </c>
      <c r="Q2152" s="13" t="s">
        <v>8330</v>
      </c>
      <c r="R2152" t="s">
        <v>8331</v>
      </c>
      <c r="S2152" s="17">
        <f t="shared" si="68"/>
        <v>42534.284710648149</v>
      </c>
      <c r="T2152" s="17">
        <f t="shared" si="69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s="11">
        <f>ROUND(E2153/D2153*100,0)</f>
        <v>0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P2153" t="s">
        <v>8280</v>
      </c>
      <c r="Q2153" s="13" t="s">
        <v>8330</v>
      </c>
      <c r="R2153" t="s">
        <v>8331</v>
      </c>
      <c r="S2153" s="17">
        <f t="shared" si="68"/>
        <v>42520.847384259265</v>
      </c>
      <c r="T2153" s="17">
        <f t="shared" si="69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s="11">
        <f>ROUND(E2154/D2154*100,0)</f>
        <v>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P2154" t="s">
        <v>8280</v>
      </c>
      <c r="Q2154" s="13" t="s">
        <v>8330</v>
      </c>
      <c r="R2154" t="s">
        <v>8331</v>
      </c>
      <c r="S2154" s="17">
        <f t="shared" si="68"/>
        <v>41683.832280092596</v>
      </c>
      <c r="T2154" s="17">
        <f t="shared" si="69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s="11">
        <f>ROUND(E2155/D2155*100,0)</f>
        <v>0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P2155" t="s">
        <v>8280</v>
      </c>
      <c r="Q2155" s="13" t="s">
        <v>8330</v>
      </c>
      <c r="R2155" t="s">
        <v>8331</v>
      </c>
      <c r="S2155" s="17">
        <f t="shared" si="68"/>
        <v>41974.911087962959</v>
      </c>
      <c r="T2155" s="17">
        <f t="shared" si="69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s="11">
        <f>ROUND(E2156/D2156*100,0)</f>
        <v>1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P2156" t="s">
        <v>8280</v>
      </c>
      <c r="Q2156" s="13" t="s">
        <v>8330</v>
      </c>
      <c r="R2156" t="s">
        <v>8331</v>
      </c>
      <c r="S2156" s="17">
        <f t="shared" si="68"/>
        <v>41647.632256944446</v>
      </c>
      <c r="T2156" s="17">
        <f t="shared" si="69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s="11">
        <f>ROUND(E2157/D2157*100,0)</f>
        <v>2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P2157" t="s">
        <v>8280</v>
      </c>
      <c r="Q2157" s="13" t="s">
        <v>8330</v>
      </c>
      <c r="R2157" t="s">
        <v>8331</v>
      </c>
      <c r="S2157" s="17">
        <f t="shared" si="68"/>
        <v>42430.747511574074</v>
      </c>
      <c r="T2157" s="17">
        <f t="shared" si="69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s="11">
        <f>ROUND(E2158/D2158*100,0)</f>
        <v>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P2158" t="s">
        <v>8280</v>
      </c>
      <c r="Q2158" s="13" t="s">
        <v>8330</v>
      </c>
      <c r="R2158" t="s">
        <v>8331</v>
      </c>
      <c r="S2158" s="17">
        <f t="shared" si="68"/>
        <v>41488.85423611111</v>
      </c>
      <c r="T2158" s="17">
        <f t="shared" si="69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s="11">
        <f>ROUND(E2159/D2159*100,0)</f>
        <v>28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P2159" t="s">
        <v>8280</v>
      </c>
      <c r="Q2159" s="13" t="s">
        <v>8330</v>
      </c>
      <c r="R2159" t="s">
        <v>8331</v>
      </c>
      <c r="S2159" s="17">
        <f t="shared" si="68"/>
        <v>42694.98128472222</v>
      </c>
      <c r="T2159" s="17">
        <f t="shared" si="69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s="11">
        <f>ROUND(E2160/D2160*100,0)</f>
        <v>7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P2160" t="s">
        <v>8280</v>
      </c>
      <c r="Q2160" s="13" t="s">
        <v>8330</v>
      </c>
      <c r="R2160" t="s">
        <v>8331</v>
      </c>
      <c r="S2160" s="17">
        <f t="shared" si="68"/>
        <v>41264.853865740741</v>
      </c>
      <c r="T2160" s="17">
        <f t="shared" si="69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s="11">
        <f>ROUND(E2161/D2161*100,0)</f>
        <v>1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P2161" t="s">
        <v>8280</v>
      </c>
      <c r="Q2161" s="13" t="s">
        <v>8330</v>
      </c>
      <c r="R2161" t="s">
        <v>8331</v>
      </c>
      <c r="S2161" s="17">
        <f t="shared" si="68"/>
        <v>40710.731180555551</v>
      </c>
      <c r="T2161" s="17">
        <f t="shared" si="69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s="11">
        <f>ROUND(E2162/D2162*100,0)</f>
        <v>1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P2162" t="s">
        <v>8280</v>
      </c>
      <c r="Q2162" s="13" t="s">
        <v>8330</v>
      </c>
      <c r="R2162" t="s">
        <v>8331</v>
      </c>
      <c r="S2162" s="17">
        <f t="shared" si="68"/>
        <v>41018.711863425924</v>
      </c>
      <c r="T2162" s="17">
        <f t="shared" si="69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s="11">
        <f>ROUND(E2163/D2163*100,0)</f>
        <v>116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P2163" t="s">
        <v>8274</v>
      </c>
      <c r="Q2163" s="13" t="s">
        <v>8322</v>
      </c>
      <c r="R2163" t="s">
        <v>8323</v>
      </c>
      <c r="S2163" s="17">
        <f t="shared" si="68"/>
        <v>42240.852534722217</v>
      </c>
      <c r="T2163" s="17">
        <f t="shared" si="69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s="11">
        <f>ROUND(E2164/D2164*100,0)</f>
        <v>112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P2164" t="s">
        <v>8274</v>
      </c>
      <c r="Q2164" s="13" t="s">
        <v>8322</v>
      </c>
      <c r="R2164" t="s">
        <v>8323</v>
      </c>
      <c r="S2164" s="17">
        <f t="shared" si="68"/>
        <v>41813.766099537039</v>
      </c>
      <c r="T2164" s="17">
        <f t="shared" si="69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s="11">
        <f>ROUND(E2165/D2165*100,0)</f>
        <v>132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P2165" t="s">
        <v>8274</v>
      </c>
      <c r="Q2165" s="13" t="s">
        <v>8322</v>
      </c>
      <c r="R2165" t="s">
        <v>8323</v>
      </c>
      <c r="S2165" s="17">
        <f t="shared" si="68"/>
        <v>42111.899537037039</v>
      </c>
      <c r="T2165" s="17">
        <f t="shared" si="69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s="11">
        <f>ROUND(E2166/D2166*100,0)</f>
        <v>103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P2166" t="s">
        <v>8274</v>
      </c>
      <c r="Q2166" s="13" t="s">
        <v>8322</v>
      </c>
      <c r="R2166" t="s">
        <v>8323</v>
      </c>
      <c r="S2166" s="17">
        <f t="shared" si="68"/>
        <v>42515.71775462963</v>
      </c>
      <c r="T2166" s="17">
        <f t="shared" si="69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s="11">
        <f>ROUND(E2167/D2167*100,0)</f>
        <v>139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P2167" t="s">
        <v>8274</v>
      </c>
      <c r="Q2167" s="13" t="s">
        <v>8322</v>
      </c>
      <c r="R2167" t="s">
        <v>8323</v>
      </c>
      <c r="S2167" s="17">
        <f t="shared" si="68"/>
        <v>42438.667071759264</v>
      </c>
      <c r="T2167" s="17">
        <f t="shared" si="69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s="11">
        <f>ROUND(E2168/D2168*100,0)</f>
        <v>147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P2168" t="s">
        <v>8274</v>
      </c>
      <c r="Q2168" s="13" t="s">
        <v>8322</v>
      </c>
      <c r="R2168" t="s">
        <v>8323</v>
      </c>
      <c r="S2168" s="17">
        <f t="shared" si="68"/>
        <v>41933.838171296295</v>
      </c>
      <c r="T2168" s="17">
        <f t="shared" si="69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s="11">
        <f>ROUND(E2169/D2169*100,0)</f>
        <v>120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P2169" t="s">
        <v>8274</v>
      </c>
      <c r="Q2169" s="13" t="s">
        <v>8322</v>
      </c>
      <c r="R2169" t="s">
        <v>8323</v>
      </c>
      <c r="S2169" s="17">
        <f t="shared" si="68"/>
        <v>41153.066400462965</v>
      </c>
      <c r="T2169" s="17">
        <f t="shared" si="69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s="11">
        <f>ROUND(E2170/D2170*100,0)</f>
        <v>122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P2170" t="s">
        <v>8274</v>
      </c>
      <c r="Q2170" s="13" t="s">
        <v>8322</v>
      </c>
      <c r="R2170" t="s">
        <v>8323</v>
      </c>
      <c r="S2170" s="17">
        <f t="shared" si="68"/>
        <v>42745.600243055553</v>
      </c>
      <c r="T2170" s="17">
        <f t="shared" si="69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s="11">
        <f>ROUND(E2171/D2171*100,0)</f>
        <v>100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P2171" t="s">
        <v>8274</v>
      </c>
      <c r="Q2171" s="13" t="s">
        <v>8322</v>
      </c>
      <c r="R2171" t="s">
        <v>8323</v>
      </c>
      <c r="S2171" s="17">
        <f t="shared" si="68"/>
        <v>42793.700821759259</v>
      </c>
      <c r="T2171" s="17">
        <f t="shared" si="69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s="11">
        <f>ROUND(E2172/D2172*100,0)</f>
        <v>181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P2172" t="s">
        <v>8274</v>
      </c>
      <c r="Q2172" s="13" t="s">
        <v>8322</v>
      </c>
      <c r="R2172" t="s">
        <v>8323</v>
      </c>
      <c r="S2172" s="17">
        <f t="shared" si="68"/>
        <v>42198.750254629631</v>
      </c>
      <c r="T2172" s="17">
        <f t="shared" si="69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s="11">
        <f>ROUND(E2173/D2173*100,0)</f>
        <v>106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P2173" t="s">
        <v>8274</v>
      </c>
      <c r="Q2173" s="13" t="s">
        <v>8322</v>
      </c>
      <c r="R2173" t="s">
        <v>8323</v>
      </c>
      <c r="S2173" s="17">
        <f t="shared" si="68"/>
        <v>42141.95711805555</v>
      </c>
      <c r="T2173" s="17">
        <f t="shared" si="69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s="11">
        <f>ROUND(E2174/D2174*100,0)</f>
        <v>100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P2174" t="s">
        <v>8274</v>
      </c>
      <c r="Q2174" s="13" t="s">
        <v>8322</v>
      </c>
      <c r="R2174" t="s">
        <v>8323</v>
      </c>
      <c r="S2174" s="17">
        <f t="shared" si="68"/>
        <v>42082.580092592587</v>
      </c>
      <c r="T2174" s="17">
        <f t="shared" si="69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s="11">
        <f>ROUND(E2175/D2175*100,0)</f>
        <v>127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P2175" t="s">
        <v>8274</v>
      </c>
      <c r="Q2175" s="13" t="s">
        <v>8322</v>
      </c>
      <c r="R2175" t="s">
        <v>8323</v>
      </c>
      <c r="S2175" s="17">
        <f t="shared" si="68"/>
        <v>41495.692627314813</v>
      </c>
      <c r="T2175" s="17">
        <f t="shared" si="69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s="11">
        <f>ROUND(E2176/D2176*100,0)</f>
        <v>103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P2176" t="s">
        <v>8274</v>
      </c>
      <c r="Q2176" s="13" t="s">
        <v>8322</v>
      </c>
      <c r="R2176" t="s">
        <v>8323</v>
      </c>
      <c r="S2176" s="17">
        <f t="shared" si="68"/>
        <v>42465.542905092589</v>
      </c>
      <c r="T2176" s="17">
        <f t="shared" si="69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s="11">
        <f>ROUND(E2177/D2177*100,0)</f>
        <v>250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P2177" t="s">
        <v>8274</v>
      </c>
      <c r="Q2177" s="13" t="s">
        <v>8322</v>
      </c>
      <c r="R2177" t="s">
        <v>8323</v>
      </c>
      <c r="S2177" s="17">
        <f t="shared" si="68"/>
        <v>42565.009097222224</v>
      </c>
      <c r="T2177" s="17">
        <f t="shared" si="69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s="11">
        <f>ROUND(E2178/D2178*100,0)</f>
        <v>126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P2178" t="s">
        <v>8274</v>
      </c>
      <c r="Q2178" s="13" t="s">
        <v>8322</v>
      </c>
      <c r="R2178" t="s">
        <v>8323</v>
      </c>
      <c r="S2178" s="17">
        <f t="shared" si="68"/>
        <v>42096.633206018523</v>
      </c>
      <c r="T2178" s="17">
        <f t="shared" si="69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s="11">
        <f>ROUND(E2179/D2179*100,0)</f>
        <v>100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P2179" t="s">
        <v>8274</v>
      </c>
      <c r="Q2179" s="13" t="s">
        <v>8322</v>
      </c>
      <c r="R2179" t="s">
        <v>8323</v>
      </c>
      <c r="S2179" s="17">
        <f t="shared" ref="S2179:S2242" si="70">(((K2179/60)/60)/24)+DATE(1970,1,1)</f>
        <v>42502.250775462962</v>
      </c>
      <c r="T2179" s="17">
        <f t="shared" ref="T2179:T2242" si="71">(((J2179/60)/60)/24)+DATE(1970,1,1)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s="11">
        <f>ROUND(E2180/D2180*100,0)</f>
        <v>139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P2180" t="s">
        <v>8274</v>
      </c>
      <c r="Q2180" s="13" t="s">
        <v>8322</v>
      </c>
      <c r="R2180" t="s">
        <v>8323</v>
      </c>
      <c r="S2180" s="17">
        <f t="shared" si="70"/>
        <v>42723.63653935185</v>
      </c>
      <c r="T2180" s="17">
        <f t="shared" si="71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s="11">
        <f>ROUND(E2181/D2181*100,0)</f>
        <v>161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P2181" t="s">
        <v>8274</v>
      </c>
      <c r="Q2181" s="13" t="s">
        <v>8322</v>
      </c>
      <c r="R2181" t="s">
        <v>8323</v>
      </c>
      <c r="S2181" s="17">
        <f t="shared" si="70"/>
        <v>42075.171203703707</v>
      </c>
      <c r="T2181" s="17">
        <f t="shared" si="71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s="11">
        <f>ROUND(E2182/D2182*100,0)</f>
        <v>107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P2182" t="s">
        <v>8274</v>
      </c>
      <c r="Q2182" s="13" t="s">
        <v>8322</v>
      </c>
      <c r="R2182" t="s">
        <v>8323</v>
      </c>
      <c r="S2182" s="17">
        <f t="shared" si="70"/>
        <v>42279.669768518521</v>
      </c>
      <c r="T2182" s="17">
        <f t="shared" si="71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s="11">
        <f>ROUND(E2183/D2183*100,0)</f>
        <v>153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P2183" t="s">
        <v>8295</v>
      </c>
      <c r="Q2183" s="13" t="s">
        <v>8330</v>
      </c>
      <c r="R2183" t="s">
        <v>8348</v>
      </c>
      <c r="S2183" s="17">
        <f t="shared" si="70"/>
        <v>42773.005243055552</v>
      </c>
      <c r="T2183" s="17">
        <f t="shared" si="71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s="11">
        <f>ROUND(E2184/D2184*100,0)</f>
        <v>524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P2184" t="s">
        <v>8295</v>
      </c>
      <c r="Q2184" s="13" t="s">
        <v>8330</v>
      </c>
      <c r="R2184" t="s">
        <v>8348</v>
      </c>
      <c r="S2184" s="17">
        <f t="shared" si="70"/>
        <v>41879.900752314818</v>
      </c>
      <c r="T2184" s="17">
        <f t="shared" si="71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s="11">
        <f>ROUND(E2185/D2185*100,0)</f>
        <v>489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P2185" t="s">
        <v>8295</v>
      </c>
      <c r="Q2185" s="13" t="s">
        <v>8330</v>
      </c>
      <c r="R2185" t="s">
        <v>8348</v>
      </c>
      <c r="S2185" s="17">
        <f t="shared" si="70"/>
        <v>42745.365474537044</v>
      </c>
      <c r="T2185" s="17">
        <f t="shared" si="71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s="11">
        <f>ROUND(E2186/D2186*100,0)</f>
        <v>285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P2186" t="s">
        <v>8295</v>
      </c>
      <c r="Q2186" s="13" t="s">
        <v>8330</v>
      </c>
      <c r="R2186" t="s">
        <v>8348</v>
      </c>
      <c r="S2186" s="17">
        <f t="shared" si="70"/>
        <v>42380.690289351856</v>
      </c>
      <c r="T2186" s="17">
        <f t="shared" si="71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s="11">
        <f>ROUND(E2187/D2187*100,0)</f>
        <v>1857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P2187" t="s">
        <v>8295</v>
      </c>
      <c r="Q2187" s="13" t="s">
        <v>8330</v>
      </c>
      <c r="R2187" t="s">
        <v>8348</v>
      </c>
      <c r="S2187" s="17">
        <f t="shared" si="70"/>
        <v>41319.349988425929</v>
      </c>
      <c r="T2187" s="17">
        <f t="shared" si="71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s="11">
        <f>ROUND(E2188/D2188*100,0)</f>
        <v>110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P2188" t="s">
        <v>8295</v>
      </c>
      <c r="Q2188" s="13" t="s">
        <v>8330</v>
      </c>
      <c r="R2188" t="s">
        <v>8348</v>
      </c>
      <c r="S2188" s="17">
        <f t="shared" si="70"/>
        <v>42583.615081018521</v>
      </c>
      <c r="T2188" s="17">
        <f t="shared" si="71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s="11">
        <f>ROUND(E2189/D2189*100,0)</f>
        <v>1015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P2189" t="s">
        <v>8295</v>
      </c>
      <c r="Q2189" s="13" t="s">
        <v>8330</v>
      </c>
      <c r="R2189" t="s">
        <v>8348</v>
      </c>
      <c r="S2189" s="17">
        <f t="shared" si="70"/>
        <v>42068.209097222221</v>
      </c>
      <c r="T2189" s="17">
        <f t="shared" si="71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s="11">
        <f>ROUND(E2190/D2190*100,0)</f>
        <v>412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P2190" t="s">
        <v>8295</v>
      </c>
      <c r="Q2190" s="13" t="s">
        <v>8330</v>
      </c>
      <c r="R2190" t="s">
        <v>8348</v>
      </c>
      <c r="S2190" s="17">
        <f t="shared" si="70"/>
        <v>42633.586122685185</v>
      </c>
      <c r="T2190" s="17">
        <f t="shared" si="71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s="11">
        <f>ROUND(E2191/D2191*100,0)</f>
        <v>503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P2191" t="s">
        <v>8295</v>
      </c>
      <c r="Q2191" s="13" t="s">
        <v>8330</v>
      </c>
      <c r="R2191" t="s">
        <v>8348</v>
      </c>
      <c r="S2191" s="17">
        <f t="shared" si="70"/>
        <v>42467.788194444445</v>
      </c>
      <c r="T2191" s="17">
        <f t="shared" si="71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s="11">
        <f>ROUND(E2192/D2192*100,0)</f>
        <v>185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P2192" t="s">
        <v>8295</v>
      </c>
      <c r="Q2192" s="13" t="s">
        <v>8330</v>
      </c>
      <c r="R2192" t="s">
        <v>8348</v>
      </c>
      <c r="S2192" s="17">
        <f t="shared" si="70"/>
        <v>42417.625046296293</v>
      </c>
      <c r="T2192" s="17">
        <f t="shared" si="71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s="11">
        <f>ROUND(E2193/D2193*100,0)</f>
        <v>120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P2193" t="s">
        <v>8295</v>
      </c>
      <c r="Q2193" s="13" t="s">
        <v>8330</v>
      </c>
      <c r="R2193" t="s">
        <v>8348</v>
      </c>
      <c r="S2193" s="17">
        <f t="shared" si="70"/>
        <v>42768.833645833336</v>
      </c>
      <c r="T2193" s="17">
        <f t="shared" si="71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s="11">
        <f>ROUND(E2194/D2194*100,0)</f>
        <v>1081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P2194" t="s">
        <v>8295</v>
      </c>
      <c r="Q2194" s="13" t="s">
        <v>8330</v>
      </c>
      <c r="R2194" t="s">
        <v>8348</v>
      </c>
      <c r="S2194" s="17">
        <f t="shared" si="70"/>
        <v>42691.8512037037</v>
      </c>
      <c r="T2194" s="17">
        <f t="shared" si="71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s="11">
        <f>ROUND(E2195/D2195*100,0)</f>
        <v>452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P2195" t="s">
        <v>8295</v>
      </c>
      <c r="Q2195" s="13" t="s">
        <v>8330</v>
      </c>
      <c r="R2195" t="s">
        <v>8348</v>
      </c>
      <c r="S2195" s="17">
        <f t="shared" si="70"/>
        <v>42664.405925925923</v>
      </c>
      <c r="T2195" s="17">
        <f t="shared" si="71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s="11">
        <f>ROUND(E2196/D2196*100,0)</f>
        <v>537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P2196" t="s">
        <v>8295</v>
      </c>
      <c r="Q2196" s="13" t="s">
        <v>8330</v>
      </c>
      <c r="R2196" t="s">
        <v>8348</v>
      </c>
      <c r="S2196" s="17">
        <f t="shared" si="70"/>
        <v>42425.757986111115</v>
      </c>
      <c r="T2196" s="17">
        <f t="shared" si="71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s="11">
        <f>ROUND(E2197/D2197*100,0)</f>
        <v>120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P2197" t="s">
        <v>8295</v>
      </c>
      <c r="Q2197" s="13" t="s">
        <v>8330</v>
      </c>
      <c r="R2197" t="s">
        <v>8348</v>
      </c>
      <c r="S2197" s="17">
        <f t="shared" si="70"/>
        <v>42197.771990740745</v>
      </c>
      <c r="T2197" s="17">
        <f t="shared" si="71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s="11">
        <f>ROUND(E2198/D2198*100,0)</f>
        <v>114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P2198" t="s">
        <v>8295</v>
      </c>
      <c r="Q2198" s="13" t="s">
        <v>8330</v>
      </c>
      <c r="R2198" t="s">
        <v>8348</v>
      </c>
      <c r="S2198" s="17">
        <f t="shared" si="70"/>
        <v>42675.487291666665</v>
      </c>
      <c r="T2198" s="17">
        <f t="shared" si="71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s="11">
        <f>ROUND(E2199/D2199*100,0)</f>
        <v>951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P2199" t="s">
        <v>8295</v>
      </c>
      <c r="Q2199" s="13" t="s">
        <v>8330</v>
      </c>
      <c r="R2199" t="s">
        <v>8348</v>
      </c>
      <c r="S2199" s="17">
        <f t="shared" si="70"/>
        <v>42033.584016203706</v>
      </c>
      <c r="T2199" s="17">
        <f t="shared" si="71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s="11">
        <f>ROUND(E2200/D2200*100,0)</f>
        <v>133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P2200" t="s">
        <v>8295</v>
      </c>
      <c r="Q2200" s="13" t="s">
        <v>8330</v>
      </c>
      <c r="R2200" t="s">
        <v>8348</v>
      </c>
      <c r="S2200" s="17">
        <f t="shared" si="70"/>
        <v>42292.513888888891</v>
      </c>
      <c r="T2200" s="17">
        <f t="shared" si="71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s="11">
        <f>ROUND(E2201/D2201*100,0)</f>
        <v>147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P2201" t="s">
        <v>8295</v>
      </c>
      <c r="Q2201" s="13" t="s">
        <v>8330</v>
      </c>
      <c r="R2201" t="s">
        <v>8348</v>
      </c>
      <c r="S2201" s="17">
        <f t="shared" si="70"/>
        <v>42262.416643518518</v>
      </c>
      <c r="T2201" s="17">
        <f t="shared" si="71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s="11">
        <f>ROUND(E2202/D2202*100,0)</f>
        <v>542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P2202" t="s">
        <v>8295</v>
      </c>
      <c r="Q2202" s="13" t="s">
        <v>8330</v>
      </c>
      <c r="R2202" t="s">
        <v>8348</v>
      </c>
      <c r="S2202" s="17">
        <f t="shared" si="70"/>
        <v>42163.625787037032</v>
      </c>
      <c r="T2202" s="17">
        <f t="shared" si="71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s="11">
        <f>ROUND(E2203/D2203*100,0)</f>
        <v>383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P2203" t="s">
        <v>8278</v>
      </c>
      <c r="Q2203" s="13" t="s">
        <v>8322</v>
      </c>
      <c r="R2203" t="s">
        <v>8327</v>
      </c>
      <c r="S2203" s="17">
        <f t="shared" si="70"/>
        <v>41276.846817129634</v>
      </c>
      <c r="T2203" s="17">
        <f t="shared" si="71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s="11">
        <f>ROUND(E2204/D2204*100,0)</f>
        <v>704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P2204" t="s">
        <v>8278</v>
      </c>
      <c r="Q2204" s="13" t="s">
        <v>8322</v>
      </c>
      <c r="R2204" t="s">
        <v>8327</v>
      </c>
      <c r="S2204" s="17">
        <f t="shared" si="70"/>
        <v>41184.849166666667</v>
      </c>
      <c r="T2204" s="17">
        <f t="shared" si="71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s="11">
        <f>ROUND(E2205/D2205*100,0)</f>
        <v>110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P2205" t="s">
        <v>8278</v>
      </c>
      <c r="Q2205" s="13" t="s">
        <v>8322</v>
      </c>
      <c r="R2205" t="s">
        <v>8327</v>
      </c>
      <c r="S2205" s="17">
        <f t="shared" si="70"/>
        <v>42241.85974537037</v>
      </c>
      <c r="T2205" s="17">
        <f t="shared" si="71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s="11">
        <f>ROUND(E2206/D2206*100,0)</f>
        <v>133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P2206" t="s">
        <v>8278</v>
      </c>
      <c r="Q2206" s="13" t="s">
        <v>8322</v>
      </c>
      <c r="R2206" t="s">
        <v>8327</v>
      </c>
      <c r="S2206" s="17">
        <f t="shared" si="70"/>
        <v>41312.311562499999</v>
      </c>
      <c r="T2206" s="17">
        <f t="shared" si="71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s="11">
        <f>ROUND(E2207/D2207*100,0)</f>
        <v>152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P2207" t="s">
        <v>8278</v>
      </c>
      <c r="Q2207" s="13" t="s">
        <v>8322</v>
      </c>
      <c r="R2207" t="s">
        <v>8327</v>
      </c>
      <c r="S2207" s="17">
        <f t="shared" si="70"/>
        <v>41031.82163194444</v>
      </c>
      <c r="T2207" s="17">
        <f t="shared" si="71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s="11">
        <f>ROUND(E2208/D2208*100,0)</f>
        <v>103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P2208" t="s">
        <v>8278</v>
      </c>
      <c r="Q2208" s="13" t="s">
        <v>8322</v>
      </c>
      <c r="R2208" t="s">
        <v>8327</v>
      </c>
      <c r="S2208" s="17">
        <f t="shared" si="70"/>
        <v>40997.257222222222</v>
      </c>
      <c r="T2208" s="17">
        <f t="shared" si="71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s="11">
        <f>ROUND(E2209/D2209*100,0)</f>
        <v>100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P2209" t="s">
        <v>8278</v>
      </c>
      <c r="Q2209" s="13" t="s">
        <v>8322</v>
      </c>
      <c r="R2209" t="s">
        <v>8327</v>
      </c>
      <c r="S2209" s="17">
        <f t="shared" si="70"/>
        <v>41564.194131944445</v>
      </c>
      <c r="T2209" s="17">
        <f t="shared" si="71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s="11">
        <f>ROUND(E2210/D2210*100,0)</f>
        <v>102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P2210" t="s">
        <v>8278</v>
      </c>
      <c r="Q2210" s="13" t="s">
        <v>8322</v>
      </c>
      <c r="R2210" t="s">
        <v>8327</v>
      </c>
      <c r="S2210" s="17">
        <f t="shared" si="70"/>
        <v>40946.882245370369</v>
      </c>
      <c r="T2210" s="17">
        <f t="shared" si="71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s="11">
        <f>ROUND(E2211/D2211*100,0)</f>
        <v>151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P2211" t="s">
        <v>8278</v>
      </c>
      <c r="Q2211" s="13" t="s">
        <v>8322</v>
      </c>
      <c r="R2211" t="s">
        <v>8327</v>
      </c>
      <c r="S2211" s="17">
        <f t="shared" si="70"/>
        <v>41732.479675925926</v>
      </c>
      <c r="T2211" s="17">
        <f t="shared" si="71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s="11">
        <f>ROUND(E2212/D2212*100,0)</f>
        <v>111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P2212" t="s">
        <v>8278</v>
      </c>
      <c r="Q2212" s="13" t="s">
        <v>8322</v>
      </c>
      <c r="R2212" t="s">
        <v>8327</v>
      </c>
      <c r="S2212" s="17">
        <f t="shared" si="70"/>
        <v>40956.066087962965</v>
      </c>
      <c r="T2212" s="17">
        <f t="shared" si="71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s="11">
        <f>ROUND(E2213/D2213*100,0)</f>
        <v>196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P2213" t="s">
        <v>8278</v>
      </c>
      <c r="Q2213" s="13" t="s">
        <v>8322</v>
      </c>
      <c r="R2213" t="s">
        <v>8327</v>
      </c>
      <c r="S2213" s="17">
        <f t="shared" si="70"/>
        <v>41716.785011574073</v>
      </c>
      <c r="T2213" s="17">
        <f t="shared" si="71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s="11">
        <f>ROUND(E2214/D2214*100,0)</f>
        <v>114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P2214" t="s">
        <v>8278</v>
      </c>
      <c r="Q2214" s="13" t="s">
        <v>8322</v>
      </c>
      <c r="R2214" t="s">
        <v>8327</v>
      </c>
      <c r="S2214" s="17">
        <f t="shared" si="70"/>
        <v>41548.747418981482</v>
      </c>
      <c r="T2214" s="17">
        <f t="shared" si="71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s="11">
        <f>ROUND(E2215/D2215*100,0)</f>
        <v>200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P2215" t="s">
        <v>8278</v>
      </c>
      <c r="Q2215" s="13" t="s">
        <v>8322</v>
      </c>
      <c r="R2215" t="s">
        <v>8327</v>
      </c>
      <c r="S2215" s="17">
        <f t="shared" si="70"/>
        <v>42109.826145833329</v>
      </c>
      <c r="T2215" s="17">
        <f t="shared" si="71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s="11">
        <f>ROUND(E2216/D2216*100,0)</f>
        <v>293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P2216" t="s">
        <v>8278</v>
      </c>
      <c r="Q2216" s="13" t="s">
        <v>8322</v>
      </c>
      <c r="R2216" t="s">
        <v>8327</v>
      </c>
      <c r="S2216" s="17">
        <f t="shared" si="70"/>
        <v>41646.792222222226</v>
      </c>
      <c r="T2216" s="17">
        <f t="shared" si="71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s="11">
        <f>ROUND(E2217/D2217*100,0)</f>
        <v>156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P2217" t="s">
        <v>8278</v>
      </c>
      <c r="Q2217" s="13" t="s">
        <v>8322</v>
      </c>
      <c r="R2217" t="s">
        <v>8327</v>
      </c>
      <c r="S2217" s="17">
        <f t="shared" si="70"/>
        <v>40958.717268518521</v>
      </c>
      <c r="T2217" s="17">
        <f t="shared" si="71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s="11">
        <f>ROUND(E2218/D2218*100,0)</f>
        <v>106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P2218" t="s">
        <v>8278</v>
      </c>
      <c r="Q2218" s="13" t="s">
        <v>8322</v>
      </c>
      <c r="R2218" t="s">
        <v>8327</v>
      </c>
      <c r="S2218" s="17">
        <f t="shared" si="70"/>
        <v>42194.751678240747</v>
      </c>
      <c r="T2218" s="17">
        <f t="shared" si="71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s="11">
        <f>ROUND(E2219/D2219*100,0)</f>
        <v>101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P2219" t="s">
        <v>8278</v>
      </c>
      <c r="Q2219" s="13" t="s">
        <v>8322</v>
      </c>
      <c r="R2219" t="s">
        <v>8327</v>
      </c>
      <c r="S2219" s="17">
        <f t="shared" si="70"/>
        <v>42299.776770833334</v>
      </c>
      <c r="T2219" s="17">
        <f t="shared" si="71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s="11">
        <f>ROUND(E2220/D2220*100,0)</f>
        <v>123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P2220" t="s">
        <v>8278</v>
      </c>
      <c r="Q2220" s="13" t="s">
        <v>8322</v>
      </c>
      <c r="R2220" t="s">
        <v>8327</v>
      </c>
      <c r="S2220" s="17">
        <f t="shared" si="70"/>
        <v>41127.812303240738</v>
      </c>
      <c r="T2220" s="17">
        <f t="shared" si="71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s="11">
        <f>ROUND(E2221/D2221*100,0)</f>
        <v>102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P2221" t="s">
        <v>8278</v>
      </c>
      <c r="Q2221" s="13" t="s">
        <v>8322</v>
      </c>
      <c r="R2221" t="s">
        <v>8327</v>
      </c>
      <c r="S2221" s="17">
        <f t="shared" si="70"/>
        <v>42205.718888888892</v>
      </c>
      <c r="T2221" s="17">
        <f t="shared" si="71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s="11">
        <f>ROUND(E2222/D2222*100,0)</f>
        <v>101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P2222" t="s">
        <v>8278</v>
      </c>
      <c r="Q2222" s="13" t="s">
        <v>8322</v>
      </c>
      <c r="R2222" t="s">
        <v>8327</v>
      </c>
      <c r="S2222" s="17">
        <f t="shared" si="70"/>
        <v>41452.060601851852</v>
      </c>
      <c r="T2222" s="17">
        <f t="shared" si="71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s="11">
        <f>ROUND(E2223/D2223*100,0)</f>
        <v>108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P2223" t="s">
        <v>8295</v>
      </c>
      <c r="Q2223" s="13" t="s">
        <v>8330</v>
      </c>
      <c r="R2223" t="s">
        <v>8348</v>
      </c>
      <c r="S2223" s="17">
        <f t="shared" si="70"/>
        <v>42452.666770833333</v>
      </c>
      <c r="T2223" s="17">
        <f t="shared" si="71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s="11">
        <f>ROUND(E2224/D2224*100,0)</f>
        <v>163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P2224" t="s">
        <v>8295</v>
      </c>
      <c r="Q2224" s="13" t="s">
        <v>8330</v>
      </c>
      <c r="R2224" t="s">
        <v>8348</v>
      </c>
      <c r="S2224" s="17">
        <f t="shared" si="70"/>
        <v>40906.787581018521</v>
      </c>
      <c r="T2224" s="17">
        <f t="shared" si="71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s="11">
        <f>ROUND(E2225/D2225*100,0)</f>
        <v>106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P2225" t="s">
        <v>8295</v>
      </c>
      <c r="Q2225" s="13" t="s">
        <v>8330</v>
      </c>
      <c r="R2225" t="s">
        <v>8348</v>
      </c>
      <c r="S2225" s="17">
        <f t="shared" si="70"/>
        <v>42152.640833333338</v>
      </c>
      <c r="T2225" s="17">
        <f t="shared" si="71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s="11">
        <f>ROUND(E2226/D2226*100,0)</f>
        <v>243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P2226" t="s">
        <v>8295</v>
      </c>
      <c r="Q2226" s="13" t="s">
        <v>8330</v>
      </c>
      <c r="R2226" t="s">
        <v>8348</v>
      </c>
      <c r="S2226" s="17">
        <f t="shared" si="70"/>
        <v>42644.667534722219</v>
      </c>
      <c r="T2226" s="17">
        <f t="shared" si="71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s="11">
        <f>ROUND(E2227/D2227*100,0)</f>
        <v>945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P2227" t="s">
        <v>8295</v>
      </c>
      <c r="Q2227" s="13" t="s">
        <v>8330</v>
      </c>
      <c r="R2227" t="s">
        <v>8348</v>
      </c>
      <c r="S2227" s="17">
        <f t="shared" si="70"/>
        <v>41873.79184027778</v>
      </c>
      <c r="T2227" s="17">
        <f t="shared" si="71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s="11">
        <f>ROUND(E2228/D2228*100,0)</f>
        <v>108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P2228" t="s">
        <v>8295</v>
      </c>
      <c r="Q2228" s="13" t="s">
        <v>8330</v>
      </c>
      <c r="R2228" t="s">
        <v>8348</v>
      </c>
      <c r="S2228" s="17">
        <f t="shared" si="70"/>
        <v>42381.79886574074</v>
      </c>
      <c r="T2228" s="17">
        <f t="shared" si="71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s="11">
        <f>ROUND(E2229/D2229*100,0)</f>
        <v>157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P2229" t="s">
        <v>8295</v>
      </c>
      <c r="Q2229" s="13" t="s">
        <v>8330</v>
      </c>
      <c r="R2229" t="s">
        <v>8348</v>
      </c>
      <c r="S2229" s="17">
        <f t="shared" si="70"/>
        <v>41561.807349537034</v>
      </c>
      <c r="T2229" s="17">
        <f t="shared" si="71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s="11">
        <f>ROUND(E2230/D2230*100,0)</f>
        <v>1174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P2230" t="s">
        <v>8295</v>
      </c>
      <c r="Q2230" s="13" t="s">
        <v>8330</v>
      </c>
      <c r="R2230" t="s">
        <v>8348</v>
      </c>
      <c r="S2230" s="17">
        <f t="shared" si="70"/>
        <v>42202.278194444443</v>
      </c>
      <c r="T2230" s="17">
        <f t="shared" si="71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s="11">
        <f>ROUND(E2231/D2231*100,0)</f>
        <v>171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P2231" t="s">
        <v>8295</v>
      </c>
      <c r="Q2231" s="13" t="s">
        <v>8330</v>
      </c>
      <c r="R2231" t="s">
        <v>8348</v>
      </c>
      <c r="S2231" s="17">
        <f t="shared" si="70"/>
        <v>41484.664247685185</v>
      </c>
      <c r="T2231" s="17">
        <f t="shared" si="71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s="11">
        <f>ROUND(E2232/D2232*100,0)</f>
        <v>126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P2232" t="s">
        <v>8295</v>
      </c>
      <c r="Q2232" s="13" t="s">
        <v>8330</v>
      </c>
      <c r="R2232" t="s">
        <v>8348</v>
      </c>
      <c r="S2232" s="17">
        <f t="shared" si="70"/>
        <v>41724.881099537037</v>
      </c>
      <c r="T2232" s="17">
        <f t="shared" si="71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s="11">
        <f>ROUND(E2233/D2233*100,0)</f>
        <v>1212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P2233" t="s">
        <v>8295</v>
      </c>
      <c r="Q2233" s="13" t="s">
        <v>8330</v>
      </c>
      <c r="R2233" t="s">
        <v>8348</v>
      </c>
      <c r="S2233" s="17">
        <f t="shared" si="70"/>
        <v>41423.910891203705</v>
      </c>
      <c r="T2233" s="17">
        <f t="shared" si="71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s="11">
        <f>ROUND(E2234/D2234*100,0)</f>
        <v>496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P2234" t="s">
        <v>8295</v>
      </c>
      <c r="Q2234" s="13" t="s">
        <v>8330</v>
      </c>
      <c r="R2234" t="s">
        <v>8348</v>
      </c>
      <c r="S2234" s="17">
        <f t="shared" si="70"/>
        <v>41806.794074074074</v>
      </c>
      <c r="T2234" s="17">
        <f t="shared" si="71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s="11">
        <f>ROUND(E2235/D2235*100,0)</f>
        <v>332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P2235" t="s">
        <v>8295</v>
      </c>
      <c r="Q2235" s="13" t="s">
        <v>8330</v>
      </c>
      <c r="R2235" t="s">
        <v>8348</v>
      </c>
      <c r="S2235" s="17">
        <f t="shared" si="70"/>
        <v>42331.378923611104</v>
      </c>
      <c r="T2235" s="17">
        <f t="shared" si="71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s="11">
        <f>ROUND(E2236/D2236*100,0)</f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P2236" t="s">
        <v>8295</v>
      </c>
      <c r="Q2236" s="13" t="s">
        <v>8330</v>
      </c>
      <c r="R2236" t="s">
        <v>8348</v>
      </c>
      <c r="S2236" s="17">
        <f t="shared" si="70"/>
        <v>42710.824618055558</v>
      </c>
      <c r="T2236" s="17">
        <f t="shared" si="71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s="11">
        <f>ROUND(E2237/D2237*100,0)</f>
        <v>153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P2237" t="s">
        <v>8295</v>
      </c>
      <c r="Q2237" s="13" t="s">
        <v>8330</v>
      </c>
      <c r="R2237" t="s">
        <v>8348</v>
      </c>
      <c r="S2237" s="17">
        <f t="shared" si="70"/>
        <v>42062.022118055553</v>
      </c>
      <c r="T2237" s="17">
        <f t="shared" si="71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s="11">
        <f>ROUND(E2238/D2238*100,0)</f>
        <v>537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P2238" t="s">
        <v>8295</v>
      </c>
      <c r="Q2238" s="13" t="s">
        <v>8330</v>
      </c>
      <c r="R2238" t="s">
        <v>8348</v>
      </c>
      <c r="S2238" s="17">
        <f t="shared" si="70"/>
        <v>42371.617164351846</v>
      </c>
      <c r="T2238" s="17">
        <f t="shared" si="71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s="11">
        <f>ROUND(E2239/D2239*100,0)</f>
        <v>353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P2239" t="s">
        <v>8295</v>
      </c>
      <c r="Q2239" s="13" t="s">
        <v>8330</v>
      </c>
      <c r="R2239" t="s">
        <v>8348</v>
      </c>
      <c r="S2239" s="17">
        <f t="shared" si="70"/>
        <v>41915.003275462965</v>
      </c>
      <c r="T2239" s="17">
        <f t="shared" si="71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s="11">
        <f>ROUND(E2240/D2240*100,0)</f>
        <v>137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P2240" t="s">
        <v>8295</v>
      </c>
      <c r="Q2240" s="13" t="s">
        <v>8330</v>
      </c>
      <c r="R2240" t="s">
        <v>8348</v>
      </c>
      <c r="S2240" s="17">
        <f t="shared" si="70"/>
        <v>42774.621712962966</v>
      </c>
      <c r="T2240" s="17">
        <f t="shared" si="71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s="11">
        <f>ROUND(E2241/D2241*100,0)</f>
        <v>128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P2241" t="s">
        <v>8295</v>
      </c>
      <c r="Q2241" s="13" t="s">
        <v>8330</v>
      </c>
      <c r="R2241" t="s">
        <v>8348</v>
      </c>
      <c r="S2241" s="17">
        <f t="shared" si="70"/>
        <v>41572.958495370374</v>
      </c>
      <c r="T2241" s="17">
        <f t="shared" si="71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s="11">
        <f>ROUND(E2242/D2242*100,0)</f>
        <v>271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P2242" t="s">
        <v>8295</v>
      </c>
      <c r="Q2242" s="13" t="s">
        <v>8330</v>
      </c>
      <c r="R2242" t="s">
        <v>8348</v>
      </c>
      <c r="S2242" s="17">
        <f t="shared" si="70"/>
        <v>42452.825740740736</v>
      </c>
      <c r="T2242" s="17">
        <f t="shared" si="71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s="11">
        <f>ROUND(E2243/D2243*100,0)</f>
        <v>806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P2243" t="s">
        <v>8295</v>
      </c>
      <c r="Q2243" s="13" t="s">
        <v>8330</v>
      </c>
      <c r="R2243" t="s">
        <v>8348</v>
      </c>
      <c r="S2243" s="17">
        <f t="shared" ref="S2243:S2306" si="72">(((K2243/60)/60)/24)+DATE(1970,1,1)</f>
        <v>42766.827546296292</v>
      </c>
      <c r="T2243" s="17">
        <f t="shared" ref="T2243:T2306" si="73">(((J2243/60)/60)/24)+DATE(1970,1,1)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s="11">
        <f>ROUND(E2244/D2244*100,0)</f>
        <v>1360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P2244" t="s">
        <v>8295</v>
      </c>
      <c r="Q2244" s="13" t="s">
        <v>8330</v>
      </c>
      <c r="R2244" t="s">
        <v>8348</v>
      </c>
      <c r="S2244" s="17">
        <f t="shared" si="72"/>
        <v>41569.575613425928</v>
      </c>
      <c r="T2244" s="17">
        <f t="shared" si="7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s="11">
        <f>ROUND(E2245/D2245*100,0)</f>
        <v>930250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P2245" t="s">
        <v>8295</v>
      </c>
      <c r="Q2245" s="13" t="s">
        <v>8330</v>
      </c>
      <c r="R2245" t="s">
        <v>8348</v>
      </c>
      <c r="S2245" s="17">
        <f t="shared" si="72"/>
        <v>42800.751041666663</v>
      </c>
      <c r="T2245" s="17">
        <f t="shared" si="7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s="11">
        <f>ROUND(E2246/D2246*100,0)</f>
        <v>377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P2246" t="s">
        <v>8295</v>
      </c>
      <c r="Q2246" s="13" t="s">
        <v>8330</v>
      </c>
      <c r="R2246" t="s">
        <v>8348</v>
      </c>
      <c r="S2246" s="17">
        <f t="shared" si="72"/>
        <v>42647.818819444445</v>
      </c>
      <c r="T2246" s="17">
        <f t="shared" si="7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s="11">
        <f>ROUND(E2247/D2247*100,0)</f>
        <v>2647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P2247" t="s">
        <v>8295</v>
      </c>
      <c r="Q2247" s="13" t="s">
        <v>8330</v>
      </c>
      <c r="R2247" t="s">
        <v>8348</v>
      </c>
      <c r="S2247" s="17">
        <f t="shared" si="72"/>
        <v>41660.708530092597</v>
      </c>
      <c r="T2247" s="17">
        <f t="shared" si="7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s="11">
        <f>ROUND(E2248/D2248*100,0)</f>
        <v>100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P2248" t="s">
        <v>8295</v>
      </c>
      <c r="Q2248" s="13" t="s">
        <v>8330</v>
      </c>
      <c r="R2248" t="s">
        <v>8348</v>
      </c>
      <c r="S2248" s="17">
        <f t="shared" si="72"/>
        <v>42221.79178240741</v>
      </c>
      <c r="T2248" s="17">
        <f t="shared" si="7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s="11">
        <f>ROUND(E2249/D2249*100,0)</f>
        <v>104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P2249" t="s">
        <v>8295</v>
      </c>
      <c r="Q2249" s="13" t="s">
        <v>8330</v>
      </c>
      <c r="R2249" t="s">
        <v>8348</v>
      </c>
      <c r="S2249" s="17">
        <f t="shared" si="72"/>
        <v>42200.666261574079</v>
      </c>
      <c r="T2249" s="17">
        <f t="shared" si="7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s="11">
        <f>ROUND(E2250/D2250*100,0)</f>
        <v>107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P2250" t="s">
        <v>8295</v>
      </c>
      <c r="Q2250" s="13" t="s">
        <v>8330</v>
      </c>
      <c r="R2250" t="s">
        <v>8348</v>
      </c>
      <c r="S2250" s="17">
        <f t="shared" si="72"/>
        <v>42688.875902777778</v>
      </c>
      <c r="T2250" s="17">
        <f t="shared" si="7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s="11">
        <f>ROUND(E2251/D2251*100,0)</f>
        <v>169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P2251" t="s">
        <v>8295</v>
      </c>
      <c r="Q2251" s="13" t="s">
        <v>8330</v>
      </c>
      <c r="R2251" t="s">
        <v>8348</v>
      </c>
      <c r="S2251" s="17">
        <f t="shared" si="72"/>
        <v>41336.703298611108</v>
      </c>
      <c r="T2251" s="17">
        <f t="shared" si="7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s="11">
        <f>ROUND(E2252/D2252*100,0)</f>
        <v>975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P2252" t="s">
        <v>8295</v>
      </c>
      <c r="Q2252" s="13" t="s">
        <v>8330</v>
      </c>
      <c r="R2252" t="s">
        <v>8348</v>
      </c>
      <c r="S2252" s="17">
        <f t="shared" si="72"/>
        <v>42677.005474537036</v>
      </c>
      <c r="T2252" s="17">
        <f t="shared" si="7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s="11">
        <f>ROUND(E2253/D2253*100,0)</f>
        <v>134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P2253" t="s">
        <v>8295</v>
      </c>
      <c r="Q2253" s="13" t="s">
        <v>8330</v>
      </c>
      <c r="R2253" t="s">
        <v>8348</v>
      </c>
      <c r="S2253" s="17">
        <f t="shared" si="72"/>
        <v>41846.34579861111</v>
      </c>
      <c r="T2253" s="17">
        <f t="shared" si="7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s="11">
        <f>ROUND(E2254/D2254*100,0)</f>
        <v>272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P2254" t="s">
        <v>8295</v>
      </c>
      <c r="Q2254" s="13" t="s">
        <v>8330</v>
      </c>
      <c r="R2254" t="s">
        <v>8348</v>
      </c>
      <c r="S2254" s="17">
        <f t="shared" si="72"/>
        <v>42573.327986111108</v>
      </c>
      <c r="T2254" s="17">
        <f t="shared" si="7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s="11">
        <f>ROUND(E2255/D2255*100,0)</f>
        <v>113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P2255" t="s">
        <v>8295</v>
      </c>
      <c r="Q2255" s="13" t="s">
        <v>8330</v>
      </c>
      <c r="R2255" t="s">
        <v>8348</v>
      </c>
      <c r="S2255" s="17">
        <f t="shared" si="72"/>
        <v>42296.631331018521</v>
      </c>
      <c r="T2255" s="17">
        <f t="shared" si="7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s="11">
        <f>ROUND(E2256/D2256*100,0)</f>
        <v>460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P2256" t="s">
        <v>8295</v>
      </c>
      <c r="Q2256" s="13" t="s">
        <v>8330</v>
      </c>
      <c r="R2256" t="s">
        <v>8348</v>
      </c>
      <c r="S2256" s="17">
        <f t="shared" si="72"/>
        <v>42752.647777777776</v>
      </c>
      <c r="T2256" s="17">
        <f t="shared" si="7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s="11">
        <f>ROUND(E2257/D2257*100,0)</f>
        <v>287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P2257" t="s">
        <v>8295</v>
      </c>
      <c r="Q2257" s="13" t="s">
        <v>8330</v>
      </c>
      <c r="R2257" t="s">
        <v>8348</v>
      </c>
      <c r="S2257" s="17">
        <f t="shared" si="72"/>
        <v>42467.951979166668</v>
      </c>
      <c r="T2257" s="17">
        <f t="shared" si="7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s="11">
        <f>ROUND(E2258/D2258*100,0)</f>
        <v>223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P2258" t="s">
        <v>8295</v>
      </c>
      <c r="Q2258" s="13" t="s">
        <v>8330</v>
      </c>
      <c r="R2258" t="s">
        <v>8348</v>
      </c>
      <c r="S2258" s="17">
        <f t="shared" si="72"/>
        <v>42682.451921296291</v>
      </c>
      <c r="T2258" s="17">
        <f t="shared" si="7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s="11">
        <f>ROUND(E2259/D2259*100,0)</f>
        <v>636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P2259" t="s">
        <v>8295</v>
      </c>
      <c r="Q2259" s="13" t="s">
        <v>8330</v>
      </c>
      <c r="R2259" t="s">
        <v>8348</v>
      </c>
      <c r="S2259" s="17">
        <f t="shared" si="72"/>
        <v>42505.936678240745</v>
      </c>
      <c r="T2259" s="17">
        <f t="shared" si="7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s="11">
        <f>ROUND(E2260/D2260*100,0)</f>
        <v>147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P2260" t="s">
        <v>8295</v>
      </c>
      <c r="Q2260" s="13" t="s">
        <v>8330</v>
      </c>
      <c r="R2260" t="s">
        <v>8348</v>
      </c>
      <c r="S2260" s="17">
        <f t="shared" si="72"/>
        <v>42136.75100694444</v>
      </c>
      <c r="T2260" s="17">
        <f t="shared" si="7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s="11">
        <f>ROUND(E2261/D2261*100,0)</f>
        <v>1867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P2261" t="s">
        <v>8295</v>
      </c>
      <c r="Q2261" s="13" t="s">
        <v>8330</v>
      </c>
      <c r="R2261" t="s">
        <v>8348</v>
      </c>
      <c r="S2261" s="17">
        <f t="shared" si="72"/>
        <v>42702.804814814815</v>
      </c>
      <c r="T2261" s="17">
        <f t="shared" si="7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s="11">
        <f>ROUND(E2262/D2262*100,0)</f>
        <v>327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P2262" t="s">
        <v>8295</v>
      </c>
      <c r="Q2262" s="13" t="s">
        <v>8330</v>
      </c>
      <c r="R2262" t="s">
        <v>8348</v>
      </c>
      <c r="S2262" s="17">
        <f t="shared" si="72"/>
        <v>41695.016782407409</v>
      </c>
      <c r="T2262" s="17">
        <f t="shared" si="7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s="11">
        <f>ROUND(E2263/D2263*100,0)</f>
        <v>780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P2263" t="s">
        <v>8295</v>
      </c>
      <c r="Q2263" s="13" t="s">
        <v>8330</v>
      </c>
      <c r="R2263" t="s">
        <v>8348</v>
      </c>
      <c r="S2263" s="17">
        <f t="shared" si="72"/>
        <v>42759.724768518514</v>
      </c>
      <c r="T2263" s="17">
        <f t="shared" si="7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s="11">
        <f>ROUND(E2264/D2264*100,0)</f>
        <v>154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P2264" t="s">
        <v>8295</v>
      </c>
      <c r="Q2264" s="13" t="s">
        <v>8330</v>
      </c>
      <c r="R2264" t="s">
        <v>8348</v>
      </c>
      <c r="S2264" s="17">
        <f t="shared" si="72"/>
        <v>41926.585162037038</v>
      </c>
      <c r="T2264" s="17">
        <f t="shared" si="7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s="11">
        <f>ROUND(E2265/D2265*100,0)</f>
        <v>116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P2265" t="s">
        <v>8295</v>
      </c>
      <c r="Q2265" s="13" t="s">
        <v>8330</v>
      </c>
      <c r="R2265" t="s">
        <v>8348</v>
      </c>
      <c r="S2265" s="17">
        <f t="shared" si="72"/>
        <v>42014.832326388889</v>
      </c>
      <c r="T2265" s="17">
        <f t="shared" si="7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s="11">
        <f>ROUND(E2266/D2266*100,0)</f>
        <v>180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P2266" t="s">
        <v>8295</v>
      </c>
      <c r="Q2266" s="13" t="s">
        <v>8330</v>
      </c>
      <c r="R2266" t="s">
        <v>8348</v>
      </c>
      <c r="S2266" s="17">
        <f t="shared" si="72"/>
        <v>42496.582337962958</v>
      </c>
      <c r="T2266" s="17">
        <f t="shared" si="7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s="11">
        <f>ROUND(E2267/D2267*100,0)</f>
        <v>299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P2267" t="s">
        <v>8295</v>
      </c>
      <c r="Q2267" s="13" t="s">
        <v>8330</v>
      </c>
      <c r="R2267" t="s">
        <v>8348</v>
      </c>
      <c r="S2267" s="17">
        <f t="shared" si="72"/>
        <v>42689.853090277778</v>
      </c>
      <c r="T2267" s="17">
        <f t="shared" si="7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s="11">
        <f>ROUND(E2268/D2268*100,0)</f>
        <v>320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P2268" t="s">
        <v>8295</v>
      </c>
      <c r="Q2268" s="13" t="s">
        <v>8330</v>
      </c>
      <c r="R2268" t="s">
        <v>8348</v>
      </c>
      <c r="S2268" s="17">
        <f t="shared" si="72"/>
        <v>42469.874907407408</v>
      </c>
      <c r="T2268" s="17">
        <f t="shared" si="7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s="11">
        <f>ROUND(E2269/D2269*100,0)</f>
        <v>381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P2269" t="s">
        <v>8295</v>
      </c>
      <c r="Q2269" s="13" t="s">
        <v>8330</v>
      </c>
      <c r="R2269" t="s">
        <v>8348</v>
      </c>
      <c r="S2269" s="17">
        <f t="shared" si="72"/>
        <v>41968.829826388886</v>
      </c>
      <c r="T2269" s="17">
        <f t="shared" si="7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s="11">
        <f>ROUND(E2270/D2270*100,0)</f>
        <v>103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P2270" t="s">
        <v>8295</v>
      </c>
      <c r="Q2270" s="13" t="s">
        <v>8330</v>
      </c>
      <c r="R2270" t="s">
        <v>8348</v>
      </c>
      <c r="S2270" s="17">
        <f t="shared" si="72"/>
        <v>42776.082349537035</v>
      </c>
      <c r="T2270" s="17">
        <f t="shared" si="7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s="11">
        <f>ROUND(E2271/D2271*100,0)</f>
        <v>1802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P2271" t="s">
        <v>8295</v>
      </c>
      <c r="Q2271" s="13" t="s">
        <v>8330</v>
      </c>
      <c r="R2271" t="s">
        <v>8348</v>
      </c>
      <c r="S2271" s="17">
        <f t="shared" si="72"/>
        <v>42776.704432870371</v>
      </c>
      <c r="T2271" s="17">
        <f t="shared" si="7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s="11">
        <f>ROUND(E2272/D2272*100,0)</f>
        <v>720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P2272" t="s">
        <v>8295</v>
      </c>
      <c r="Q2272" s="13" t="s">
        <v>8330</v>
      </c>
      <c r="R2272" t="s">
        <v>8348</v>
      </c>
      <c r="S2272" s="17">
        <f t="shared" si="72"/>
        <v>42725.869363425925</v>
      </c>
      <c r="T2272" s="17">
        <f t="shared" si="7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s="11">
        <f>ROUND(E2273/D2273*100,0)</f>
        <v>283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P2273" t="s">
        <v>8295</v>
      </c>
      <c r="Q2273" s="13" t="s">
        <v>8330</v>
      </c>
      <c r="R2273" t="s">
        <v>8348</v>
      </c>
      <c r="S2273" s="17">
        <f t="shared" si="72"/>
        <v>42684.000046296293</v>
      </c>
      <c r="T2273" s="17">
        <f t="shared" si="7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s="11">
        <f>ROUND(E2274/D2274*100,0)</f>
        <v>1357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P2274" t="s">
        <v>8295</v>
      </c>
      <c r="Q2274" s="13" t="s">
        <v>8330</v>
      </c>
      <c r="R2274" t="s">
        <v>8348</v>
      </c>
      <c r="S2274" s="17">
        <f t="shared" si="72"/>
        <v>42315.699490740735</v>
      </c>
      <c r="T2274" s="17">
        <f t="shared" si="7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s="11">
        <f>ROUND(E2275/D2275*100,0)</f>
        <v>220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P2275" t="s">
        <v>8295</v>
      </c>
      <c r="Q2275" s="13" t="s">
        <v>8330</v>
      </c>
      <c r="R2275" t="s">
        <v>8348</v>
      </c>
      <c r="S2275" s="17">
        <f t="shared" si="72"/>
        <v>42781.549097222218</v>
      </c>
      <c r="T2275" s="17">
        <f t="shared" si="7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s="11">
        <f>ROUND(E2276/D2276*100,0)</f>
        <v>120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P2276" t="s">
        <v>8295</v>
      </c>
      <c r="Q2276" s="13" t="s">
        <v>8330</v>
      </c>
      <c r="R2276" t="s">
        <v>8348</v>
      </c>
      <c r="S2276" s="17">
        <f t="shared" si="72"/>
        <v>41663.500659722224</v>
      </c>
      <c r="T2276" s="17">
        <f t="shared" si="7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s="11">
        <f>ROUND(E2277/D2277*100,0)</f>
        <v>408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P2277" t="s">
        <v>8295</v>
      </c>
      <c r="Q2277" s="13" t="s">
        <v>8330</v>
      </c>
      <c r="R2277" t="s">
        <v>8348</v>
      </c>
      <c r="S2277" s="17">
        <f t="shared" si="72"/>
        <v>41965.616655092599</v>
      </c>
      <c r="T2277" s="17">
        <f t="shared" si="7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s="11">
        <f>ROUND(E2278/D2278*100,0)</f>
        <v>106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P2278" t="s">
        <v>8295</v>
      </c>
      <c r="Q2278" s="13" t="s">
        <v>8330</v>
      </c>
      <c r="R2278" t="s">
        <v>8348</v>
      </c>
      <c r="S2278" s="17">
        <f t="shared" si="72"/>
        <v>41614.651493055557</v>
      </c>
      <c r="T2278" s="17">
        <f t="shared" si="7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s="11">
        <f>ROUND(E2279/D2279*100,0)</f>
        <v>141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P2279" t="s">
        <v>8295</v>
      </c>
      <c r="Q2279" s="13" t="s">
        <v>8330</v>
      </c>
      <c r="R2279" t="s">
        <v>8348</v>
      </c>
      <c r="S2279" s="17">
        <f t="shared" si="72"/>
        <v>40936.678506944445</v>
      </c>
      <c r="T2279" s="17">
        <f t="shared" si="7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s="11">
        <f>ROUND(E2280/D2280*100,0)</f>
        <v>271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P2280" t="s">
        <v>8295</v>
      </c>
      <c r="Q2280" s="13" t="s">
        <v>8330</v>
      </c>
      <c r="R2280" t="s">
        <v>8348</v>
      </c>
      <c r="S2280" s="17">
        <f t="shared" si="72"/>
        <v>42338.709108796291</v>
      </c>
      <c r="T2280" s="17">
        <f t="shared" si="7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s="11">
        <f>ROUND(E2281/D2281*100,0)</f>
        <v>154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P2281" t="s">
        <v>8295</v>
      </c>
      <c r="Q2281" s="13" t="s">
        <v>8330</v>
      </c>
      <c r="R2281" t="s">
        <v>8348</v>
      </c>
      <c r="S2281" s="17">
        <f t="shared" si="72"/>
        <v>42020.806701388887</v>
      </c>
      <c r="T2281" s="17">
        <f t="shared" si="7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s="11">
        <f>ROUND(E2282/D2282*100,0)</f>
        <v>404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P2282" t="s">
        <v>8295</v>
      </c>
      <c r="Q2282" s="13" t="s">
        <v>8330</v>
      </c>
      <c r="R2282" t="s">
        <v>8348</v>
      </c>
      <c r="S2282" s="17">
        <f t="shared" si="72"/>
        <v>42234.624895833331</v>
      </c>
      <c r="T2282" s="17">
        <f t="shared" si="7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s="11">
        <f>ROUND(E2283/D2283*100,0)</f>
        <v>185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P2283" t="s">
        <v>8274</v>
      </c>
      <c r="Q2283" s="13" t="s">
        <v>8322</v>
      </c>
      <c r="R2283" t="s">
        <v>8323</v>
      </c>
      <c r="S2283" s="17">
        <f t="shared" si="72"/>
        <v>40687.285844907405</v>
      </c>
      <c r="T2283" s="17">
        <f t="shared" si="7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s="11">
        <f>ROUND(E2284/D2284*100,0)</f>
        <v>185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P2284" t="s">
        <v>8274</v>
      </c>
      <c r="Q2284" s="13" t="s">
        <v>8322</v>
      </c>
      <c r="R2284" t="s">
        <v>8323</v>
      </c>
      <c r="S2284" s="17">
        <f t="shared" si="72"/>
        <v>42323.17460648148</v>
      </c>
      <c r="T2284" s="17">
        <f t="shared" si="7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s="11">
        <f>ROUND(E2285/D2285*100,0)</f>
        <v>101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P2285" t="s">
        <v>8274</v>
      </c>
      <c r="Q2285" s="13" t="s">
        <v>8322</v>
      </c>
      <c r="R2285" t="s">
        <v>8323</v>
      </c>
      <c r="S2285" s="17">
        <f t="shared" si="72"/>
        <v>40978.125046296293</v>
      </c>
      <c r="T2285" s="17">
        <f t="shared" si="7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s="11">
        <f>ROUND(E2286/D2286*100,0)</f>
        <v>106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P2286" t="s">
        <v>8274</v>
      </c>
      <c r="Q2286" s="13" t="s">
        <v>8322</v>
      </c>
      <c r="R2286" t="s">
        <v>8323</v>
      </c>
      <c r="S2286" s="17">
        <f t="shared" si="72"/>
        <v>40585.796817129631</v>
      </c>
      <c r="T2286" s="17">
        <f t="shared" si="7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s="11">
        <f>ROUND(E2287/D2287*100,0)</f>
        <v>121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P2287" t="s">
        <v>8274</v>
      </c>
      <c r="Q2287" s="13" t="s">
        <v>8322</v>
      </c>
      <c r="R2287" t="s">
        <v>8323</v>
      </c>
      <c r="S2287" s="17">
        <f t="shared" si="72"/>
        <v>41059.185682870368</v>
      </c>
      <c r="T2287" s="17">
        <f t="shared" si="7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s="11">
        <f>ROUND(E2288/D2288*100,0)</f>
        <v>100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P2288" t="s">
        <v>8274</v>
      </c>
      <c r="Q2288" s="13" t="s">
        <v>8322</v>
      </c>
      <c r="R2288" t="s">
        <v>8323</v>
      </c>
      <c r="S2288" s="17">
        <f t="shared" si="72"/>
        <v>41494.963587962964</v>
      </c>
      <c r="T2288" s="17">
        <f t="shared" si="7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s="11">
        <f>ROUND(E2289/D2289*100,0)</f>
        <v>120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P2289" t="s">
        <v>8274</v>
      </c>
      <c r="Q2289" s="13" t="s">
        <v>8322</v>
      </c>
      <c r="R2289" t="s">
        <v>8323</v>
      </c>
      <c r="S2289" s="17">
        <f t="shared" si="72"/>
        <v>41792.667361111111</v>
      </c>
      <c r="T2289" s="17">
        <f t="shared" si="7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s="11">
        <f>ROUND(E2290/D2290*100,0)</f>
        <v>100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P2290" t="s">
        <v>8274</v>
      </c>
      <c r="Q2290" s="13" t="s">
        <v>8322</v>
      </c>
      <c r="R2290" t="s">
        <v>8323</v>
      </c>
      <c r="S2290" s="17">
        <f t="shared" si="72"/>
        <v>41067.827418981484</v>
      </c>
      <c r="T2290" s="17">
        <f t="shared" si="7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s="11">
        <f>ROUND(E2291/D2291*100,0)</f>
        <v>107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P2291" t="s">
        <v>8274</v>
      </c>
      <c r="Q2291" s="13" t="s">
        <v>8322</v>
      </c>
      <c r="R2291" t="s">
        <v>8323</v>
      </c>
      <c r="S2291" s="17">
        <f t="shared" si="72"/>
        <v>41571.998379629629</v>
      </c>
      <c r="T2291" s="17">
        <f t="shared" si="7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s="11">
        <f>ROUND(E2292/D2292*100,0)</f>
        <v>104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P2292" t="s">
        <v>8274</v>
      </c>
      <c r="Q2292" s="13" t="s">
        <v>8322</v>
      </c>
      <c r="R2292" t="s">
        <v>8323</v>
      </c>
      <c r="S2292" s="17">
        <f t="shared" si="72"/>
        <v>40070.253819444442</v>
      </c>
      <c r="T2292" s="17">
        <f t="shared" si="7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s="11">
        <f>ROUND(E2293/D2293*100,0)</f>
        <v>173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P2293" t="s">
        <v>8274</v>
      </c>
      <c r="Q2293" s="13" t="s">
        <v>8322</v>
      </c>
      <c r="R2293" t="s">
        <v>8323</v>
      </c>
      <c r="S2293" s="17">
        <f t="shared" si="72"/>
        <v>40987.977060185185</v>
      </c>
      <c r="T2293" s="17">
        <f t="shared" si="7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s="11">
        <f>ROUND(E2294/D2294*100,0)</f>
        <v>107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P2294" t="s">
        <v>8274</v>
      </c>
      <c r="Q2294" s="13" t="s">
        <v>8322</v>
      </c>
      <c r="R2294" t="s">
        <v>8323</v>
      </c>
      <c r="S2294" s="17">
        <f t="shared" si="72"/>
        <v>40987.697638888887</v>
      </c>
      <c r="T2294" s="17">
        <f t="shared" si="7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s="11">
        <f>ROUND(E2295/D2295*100,0)</f>
        <v>108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P2295" t="s">
        <v>8274</v>
      </c>
      <c r="Q2295" s="13" t="s">
        <v>8322</v>
      </c>
      <c r="R2295" t="s">
        <v>8323</v>
      </c>
      <c r="S2295" s="17">
        <f t="shared" si="72"/>
        <v>41151.708321759259</v>
      </c>
      <c r="T2295" s="17">
        <f t="shared" si="7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s="11">
        <f>ROUND(E2296/D2296*100,0)</f>
        <v>146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P2296" t="s">
        <v>8274</v>
      </c>
      <c r="Q2296" s="13" t="s">
        <v>8322</v>
      </c>
      <c r="R2296" t="s">
        <v>8323</v>
      </c>
      <c r="S2296" s="17">
        <f t="shared" si="72"/>
        <v>41264.72314814815</v>
      </c>
      <c r="T2296" s="17">
        <f t="shared" si="7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s="11">
        <f>ROUND(E2297/D2297*100,0)</f>
        <v>125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P2297" t="s">
        <v>8274</v>
      </c>
      <c r="Q2297" s="13" t="s">
        <v>8322</v>
      </c>
      <c r="R2297" t="s">
        <v>8323</v>
      </c>
      <c r="S2297" s="17">
        <f t="shared" si="72"/>
        <v>41270.954351851848</v>
      </c>
      <c r="T2297" s="17">
        <f t="shared" si="7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s="11">
        <f>ROUND(E2298/D2298*100,0)</f>
        <v>149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P2298" t="s">
        <v>8274</v>
      </c>
      <c r="Q2298" s="13" t="s">
        <v>8322</v>
      </c>
      <c r="R2298" t="s">
        <v>8323</v>
      </c>
      <c r="S2298" s="17">
        <f t="shared" si="72"/>
        <v>40927.731782407405</v>
      </c>
      <c r="T2298" s="17">
        <f t="shared" si="7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s="11">
        <f>ROUND(E2299/D2299*100,0)</f>
        <v>101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P2299" t="s">
        <v>8274</v>
      </c>
      <c r="Q2299" s="13" t="s">
        <v>8322</v>
      </c>
      <c r="R2299" t="s">
        <v>8323</v>
      </c>
      <c r="S2299" s="17">
        <f t="shared" si="72"/>
        <v>40948.042233796295</v>
      </c>
      <c r="T2299" s="17">
        <f t="shared" si="7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s="11">
        <f>ROUND(E2300/D2300*100,0)</f>
        <v>105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P2300" t="s">
        <v>8274</v>
      </c>
      <c r="Q2300" s="13" t="s">
        <v>8322</v>
      </c>
      <c r="R2300" t="s">
        <v>8323</v>
      </c>
      <c r="S2300" s="17">
        <f t="shared" si="72"/>
        <v>41694.84065972222</v>
      </c>
      <c r="T2300" s="17">
        <f t="shared" si="7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s="11">
        <f>ROUND(E2301/D2301*100,0)</f>
        <v>350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P2301" t="s">
        <v>8274</v>
      </c>
      <c r="Q2301" s="13" t="s">
        <v>8322</v>
      </c>
      <c r="R2301" t="s">
        <v>8323</v>
      </c>
      <c r="S2301" s="17">
        <f t="shared" si="72"/>
        <v>40565.032511574071</v>
      </c>
      <c r="T2301" s="17">
        <f t="shared" si="7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s="11">
        <f>ROUND(E2302/D2302*100,0)</f>
        <v>101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P2302" t="s">
        <v>8274</v>
      </c>
      <c r="Q2302" s="13" t="s">
        <v>8322</v>
      </c>
      <c r="R2302" t="s">
        <v>8323</v>
      </c>
      <c r="S2302" s="17">
        <f t="shared" si="72"/>
        <v>41074.727037037039</v>
      </c>
      <c r="T2302" s="17">
        <f t="shared" si="7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s="11">
        <f>ROUND(E2303/D2303*100,0)</f>
        <v>134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P2303" t="s">
        <v>8277</v>
      </c>
      <c r="Q2303" s="13" t="s">
        <v>8322</v>
      </c>
      <c r="R2303" t="s">
        <v>8326</v>
      </c>
      <c r="S2303" s="17">
        <f t="shared" si="72"/>
        <v>41416.146944444445</v>
      </c>
      <c r="T2303" s="17">
        <f t="shared" si="7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s="11">
        <f>ROUND(E2304/D2304*100,0)</f>
        <v>171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P2304" t="s">
        <v>8277</v>
      </c>
      <c r="Q2304" s="13" t="s">
        <v>8322</v>
      </c>
      <c r="R2304" t="s">
        <v>8326</v>
      </c>
      <c r="S2304" s="17">
        <f t="shared" si="72"/>
        <v>41605.868449074071</v>
      </c>
      <c r="T2304" s="17">
        <f t="shared" si="7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s="11">
        <f>ROUND(E2305/D2305*100,0)</f>
        <v>109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P2305" t="s">
        <v>8277</v>
      </c>
      <c r="Q2305" s="13" t="s">
        <v>8322</v>
      </c>
      <c r="R2305" t="s">
        <v>8326</v>
      </c>
      <c r="S2305" s="17">
        <f t="shared" si="72"/>
        <v>40850.111064814817</v>
      </c>
      <c r="T2305" s="17">
        <f t="shared" si="7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s="11">
        <f>ROUND(E2306/D2306*100,0)</f>
        <v>101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P2306" t="s">
        <v>8277</v>
      </c>
      <c r="Q2306" s="13" t="s">
        <v>8322</v>
      </c>
      <c r="R2306" t="s">
        <v>8326</v>
      </c>
      <c r="S2306" s="17">
        <f t="shared" si="72"/>
        <v>40502.815868055557</v>
      </c>
      <c r="T2306" s="17">
        <f t="shared" si="7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s="11">
        <f>ROUND(E2307/D2307*100,0)</f>
        <v>101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P2307" t="s">
        <v>8277</v>
      </c>
      <c r="Q2307" s="13" t="s">
        <v>8322</v>
      </c>
      <c r="R2307" t="s">
        <v>8326</v>
      </c>
      <c r="S2307" s="17">
        <f t="shared" ref="S2307:S2370" si="74">(((K2307/60)/60)/24)+DATE(1970,1,1)</f>
        <v>41834.695277777777</v>
      </c>
      <c r="T2307" s="17">
        <f t="shared" ref="T2307:T2370" si="75">(((J2307/60)/60)/24)+DATE(1970,1,1)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s="11">
        <f>ROUND(E2308/D2308*100,0)</f>
        <v>107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P2308" t="s">
        <v>8277</v>
      </c>
      <c r="Q2308" s="13" t="s">
        <v>8322</v>
      </c>
      <c r="R2308" t="s">
        <v>8326</v>
      </c>
      <c r="S2308" s="17">
        <f t="shared" si="74"/>
        <v>40948.16815972222</v>
      </c>
      <c r="T2308" s="17">
        <f t="shared" si="75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s="11">
        <f>ROUND(E2309/D2309*100,0)</f>
        <v>107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P2309" t="s">
        <v>8277</v>
      </c>
      <c r="Q2309" s="13" t="s">
        <v>8322</v>
      </c>
      <c r="R2309" t="s">
        <v>8326</v>
      </c>
      <c r="S2309" s="17">
        <f t="shared" si="74"/>
        <v>41004.802465277775</v>
      </c>
      <c r="T2309" s="17">
        <f t="shared" si="75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s="11">
        <f>ROUND(E2310/D2310*100,0)</f>
        <v>101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P2310" t="s">
        <v>8277</v>
      </c>
      <c r="Q2310" s="13" t="s">
        <v>8322</v>
      </c>
      <c r="R2310" t="s">
        <v>8326</v>
      </c>
      <c r="S2310" s="17">
        <f t="shared" si="74"/>
        <v>41851.962916666671</v>
      </c>
      <c r="T2310" s="17">
        <f t="shared" si="75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s="11">
        <f>ROUND(E2311/D2311*100,0)</f>
        <v>107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P2311" t="s">
        <v>8277</v>
      </c>
      <c r="Q2311" s="13" t="s">
        <v>8322</v>
      </c>
      <c r="R2311" t="s">
        <v>8326</v>
      </c>
      <c r="S2311" s="17">
        <f t="shared" si="74"/>
        <v>41307.987696759257</v>
      </c>
      <c r="T2311" s="17">
        <f t="shared" si="75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s="11">
        <f>ROUND(E2312/D2312*100,0)</f>
        <v>429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P2312" t="s">
        <v>8277</v>
      </c>
      <c r="Q2312" s="13" t="s">
        <v>8322</v>
      </c>
      <c r="R2312" t="s">
        <v>8326</v>
      </c>
      <c r="S2312" s="17">
        <f t="shared" si="74"/>
        <v>41324.79415509259</v>
      </c>
      <c r="T2312" s="17">
        <f t="shared" si="75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s="11">
        <f>ROUND(E2313/D2313*100,0)</f>
        <v>104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P2313" t="s">
        <v>8277</v>
      </c>
      <c r="Q2313" s="13" t="s">
        <v>8322</v>
      </c>
      <c r="R2313" t="s">
        <v>8326</v>
      </c>
      <c r="S2313" s="17">
        <f t="shared" si="74"/>
        <v>41736.004502314812</v>
      </c>
      <c r="T2313" s="17">
        <f t="shared" si="75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s="11">
        <f>ROUND(E2314/D2314*100,0)</f>
        <v>108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P2314" t="s">
        <v>8277</v>
      </c>
      <c r="Q2314" s="13" t="s">
        <v>8322</v>
      </c>
      <c r="R2314" t="s">
        <v>8326</v>
      </c>
      <c r="S2314" s="17">
        <f t="shared" si="74"/>
        <v>41716.632847222223</v>
      </c>
      <c r="T2314" s="17">
        <f t="shared" si="75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s="11">
        <f>ROUND(E2315/D2315*100,0)</f>
        <v>176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P2315" t="s">
        <v>8277</v>
      </c>
      <c r="Q2315" s="13" t="s">
        <v>8322</v>
      </c>
      <c r="R2315" t="s">
        <v>8326</v>
      </c>
      <c r="S2315" s="17">
        <f t="shared" si="74"/>
        <v>41002.958634259259</v>
      </c>
      <c r="T2315" s="17">
        <f t="shared" si="75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s="11">
        <f>ROUND(E2316/D2316*100,0)</f>
        <v>157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P2316" t="s">
        <v>8277</v>
      </c>
      <c r="Q2316" s="13" t="s">
        <v>8322</v>
      </c>
      <c r="R2316" t="s">
        <v>8326</v>
      </c>
      <c r="S2316" s="17">
        <f t="shared" si="74"/>
        <v>41037.551585648151</v>
      </c>
      <c r="T2316" s="17">
        <f t="shared" si="75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s="11">
        <f>ROUND(E2317/D2317*100,0)</f>
        <v>103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P2317" t="s">
        <v>8277</v>
      </c>
      <c r="Q2317" s="13" t="s">
        <v>8322</v>
      </c>
      <c r="R2317" t="s">
        <v>8326</v>
      </c>
      <c r="S2317" s="17">
        <f t="shared" si="74"/>
        <v>41004.72619212963</v>
      </c>
      <c r="T2317" s="17">
        <f t="shared" si="75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s="11">
        <f>ROUND(E2318/D2318*100,0)</f>
        <v>104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P2318" t="s">
        <v>8277</v>
      </c>
      <c r="Q2318" s="13" t="s">
        <v>8322</v>
      </c>
      <c r="R2318" t="s">
        <v>8326</v>
      </c>
      <c r="S2318" s="17">
        <f t="shared" si="74"/>
        <v>40079.725115740745</v>
      </c>
      <c r="T2318" s="17">
        <f t="shared" si="75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s="11">
        <f>ROUND(E2319/D2319*100,0)</f>
        <v>104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P2319" t="s">
        <v>8277</v>
      </c>
      <c r="Q2319" s="13" t="s">
        <v>8322</v>
      </c>
      <c r="R2319" t="s">
        <v>8326</v>
      </c>
      <c r="S2319" s="17">
        <f t="shared" si="74"/>
        <v>40192.542233796295</v>
      </c>
      <c r="T2319" s="17">
        <f t="shared" si="75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s="11">
        <f>ROUND(E2320/D2320*100,0)</f>
        <v>121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P2320" t="s">
        <v>8277</v>
      </c>
      <c r="Q2320" s="13" t="s">
        <v>8322</v>
      </c>
      <c r="R2320" t="s">
        <v>8326</v>
      </c>
      <c r="S2320" s="17">
        <f t="shared" si="74"/>
        <v>40050.643680555557</v>
      </c>
      <c r="T2320" s="17">
        <f t="shared" si="75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s="11">
        <f>ROUND(E2321/D2321*100,0)</f>
        <v>108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P2321" t="s">
        <v>8277</v>
      </c>
      <c r="Q2321" s="13" t="s">
        <v>8322</v>
      </c>
      <c r="R2321" t="s">
        <v>8326</v>
      </c>
      <c r="S2321" s="17">
        <f t="shared" si="74"/>
        <v>41593.082002314812</v>
      </c>
      <c r="T2321" s="17">
        <f t="shared" si="75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s="11">
        <f>ROUND(E2322/D2322*100,0)</f>
        <v>109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P2322" t="s">
        <v>8277</v>
      </c>
      <c r="Q2322" s="13" t="s">
        <v>8322</v>
      </c>
      <c r="R2322" t="s">
        <v>8326</v>
      </c>
      <c r="S2322" s="17">
        <f t="shared" si="74"/>
        <v>41696.817129629628</v>
      </c>
      <c r="T2322" s="17">
        <f t="shared" si="75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s="11">
        <f>ROUND(E2323/D2323*100,0)</f>
        <v>39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P2323" t="s">
        <v>8296</v>
      </c>
      <c r="Q2323" s="13" t="s">
        <v>8333</v>
      </c>
      <c r="R2323" t="s">
        <v>8349</v>
      </c>
      <c r="S2323" s="17">
        <f t="shared" si="74"/>
        <v>42799.260428240741</v>
      </c>
      <c r="T2323" s="17">
        <f t="shared" si="75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s="11">
        <f>ROUND(E2324/D2324*100,0)</f>
        <v>3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P2324" t="s">
        <v>8296</v>
      </c>
      <c r="Q2324" s="13" t="s">
        <v>8333</v>
      </c>
      <c r="R2324" t="s">
        <v>8349</v>
      </c>
      <c r="S2324" s="17">
        <f t="shared" si="74"/>
        <v>42804.895474537043</v>
      </c>
      <c r="T2324" s="17">
        <f t="shared" si="75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s="11">
        <f>ROUND(E2325/D2325*100,0)</f>
        <v>48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P2325" t="s">
        <v>8296</v>
      </c>
      <c r="Q2325" s="13" t="s">
        <v>8333</v>
      </c>
      <c r="R2325" t="s">
        <v>8349</v>
      </c>
      <c r="S2325" s="17">
        <f t="shared" si="74"/>
        <v>42807.755173611105</v>
      </c>
      <c r="T2325" s="17">
        <f t="shared" si="75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s="11">
        <f>ROUND(E2326/D2326*100,0)</f>
        <v>21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P2326" t="s">
        <v>8296</v>
      </c>
      <c r="Q2326" s="13" t="s">
        <v>8333</v>
      </c>
      <c r="R2326" t="s">
        <v>8349</v>
      </c>
      <c r="S2326" s="17">
        <f t="shared" si="74"/>
        <v>42790.885243055556</v>
      </c>
      <c r="T2326" s="17">
        <f t="shared" si="75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s="11">
        <f>ROUND(E2327/D2327*100,0)</f>
        <v>8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P2327" t="s">
        <v>8296</v>
      </c>
      <c r="Q2327" s="13" t="s">
        <v>8333</v>
      </c>
      <c r="R2327" t="s">
        <v>8349</v>
      </c>
      <c r="S2327" s="17">
        <f t="shared" si="74"/>
        <v>42794.022349537037</v>
      </c>
      <c r="T2327" s="17">
        <f t="shared" si="75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s="11">
        <f>ROUND(E2328/D2328*100,0)</f>
        <v>1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P2328" t="s">
        <v>8296</v>
      </c>
      <c r="Q2328" s="13" t="s">
        <v>8333</v>
      </c>
      <c r="R2328" t="s">
        <v>8349</v>
      </c>
      <c r="S2328" s="17">
        <f t="shared" si="74"/>
        <v>42804.034120370372</v>
      </c>
      <c r="T2328" s="17">
        <f t="shared" si="75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s="11">
        <f>ROUND(E2329/D2329*100,0)</f>
        <v>526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P2329" t="s">
        <v>8296</v>
      </c>
      <c r="Q2329" s="13" t="s">
        <v>8333</v>
      </c>
      <c r="R2329" t="s">
        <v>8349</v>
      </c>
      <c r="S2329" s="17">
        <f t="shared" si="74"/>
        <v>41842.917129629634</v>
      </c>
      <c r="T2329" s="17">
        <f t="shared" si="75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s="11">
        <f>ROUND(E2330/D2330*100,0)</f>
        <v>254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P2330" t="s">
        <v>8296</v>
      </c>
      <c r="Q2330" s="13" t="s">
        <v>8333</v>
      </c>
      <c r="R2330" t="s">
        <v>8349</v>
      </c>
      <c r="S2330" s="17">
        <f t="shared" si="74"/>
        <v>42139.781678240746</v>
      </c>
      <c r="T2330" s="17">
        <f t="shared" si="75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s="11">
        <f>ROUND(E2331/D2331*100,0)</f>
        <v>106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P2331" t="s">
        <v>8296</v>
      </c>
      <c r="Q2331" s="13" t="s">
        <v>8333</v>
      </c>
      <c r="R2331" t="s">
        <v>8349</v>
      </c>
      <c r="S2331" s="17">
        <f t="shared" si="74"/>
        <v>41807.624374999999</v>
      </c>
      <c r="T2331" s="17">
        <f t="shared" si="75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s="11">
        <f>ROUND(E2332/D2332*100,0)</f>
        <v>102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P2332" t="s">
        <v>8296</v>
      </c>
      <c r="Q2332" s="13" t="s">
        <v>8333</v>
      </c>
      <c r="R2332" t="s">
        <v>8349</v>
      </c>
      <c r="S2332" s="17">
        <f t="shared" si="74"/>
        <v>42332.89980324074</v>
      </c>
      <c r="T2332" s="17">
        <f t="shared" si="75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s="11">
        <f>ROUND(E2333/D2333*100,0)</f>
        <v>144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P2333" t="s">
        <v>8296</v>
      </c>
      <c r="Q2333" s="13" t="s">
        <v>8333</v>
      </c>
      <c r="R2333" t="s">
        <v>8349</v>
      </c>
      <c r="S2333" s="17">
        <f t="shared" si="74"/>
        <v>41839.005671296298</v>
      </c>
      <c r="T2333" s="17">
        <f t="shared" si="75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s="11">
        <f>ROUND(E2334/D2334*100,0)</f>
        <v>106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P2334" t="s">
        <v>8296</v>
      </c>
      <c r="Q2334" s="13" t="s">
        <v>8333</v>
      </c>
      <c r="R2334" t="s">
        <v>8349</v>
      </c>
      <c r="S2334" s="17">
        <f t="shared" si="74"/>
        <v>42011.628136574072</v>
      </c>
      <c r="T2334" s="17">
        <f t="shared" si="75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s="11">
        <f>ROUND(E2335/D2335*100,0)</f>
        <v>212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P2335" t="s">
        <v>8296</v>
      </c>
      <c r="Q2335" s="13" t="s">
        <v>8333</v>
      </c>
      <c r="R2335" t="s">
        <v>8349</v>
      </c>
      <c r="S2335" s="17">
        <f t="shared" si="74"/>
        <v>41767.650347222225</v>
      </c>
      <c r="T2335" s="17">
        <f t="shared" si="75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s="11">
        <f>ROUND(E2336/D2336*100,0)</f>
        <v>102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P2336" t="s">
        <v>8296</v>
      </c>
      <c r="Q2336" s="13" t="s">
        <v>8333</v>
      </c>
      <c r="R2336" t="s">
        <v>8349</v>
      </c>
      <c r="S2336" s="17">
        <f t="shared" si="74"/>
        <v>41918.670115740737</v>
      </c>
      <c r="T2336" s="17">
        <f t="shared" si="75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s="11">
        <f>ROUND(E2337/D2337*100,0)</f>
        <v>102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P2337" t="s">
        <v>8296</v>
      </c>
      <c r="Q2337" s="13" t="s">
        <v>8333</v>
      </c>
      <c r="R2337" t="s">
        <v>8349</v>
      </c>
      <c r="S2337" s="17">
        <f t="shared" si="74"/>
        <v>41771.572256944448</v>
      </c>
      <c r="T2337" s="17">
        <f t="shared" si="75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s="11">
        <f>ROUND(E2338/D2338*100,0)</f>
        <v>521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P2338" t="s">
        <v>8296</v>
      </c>
      <c r="Q2338" s="13" t="s">
        <v>8333</v>
      </c>
      <c r="R2338" t="s">
        <v>8349</v>
      </c>
      <c r="S2338" s="17">
        <f t="shared" si="74"/>
        <v>41666.924710648149</v>
      </c>
      <c r="T2338" s="17">
        <f t="shared" si="75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s="11">
        <f>ROUND(E2339/D2339*100,0)</f>
        <v>111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P2339" t="s">
        <v>8296</v>
      </c>
      <c r="Q2339" s="13" t="s">
        <v>8333</v>
      </c>
      <c r="R2339" t="s">
        <v>8349</v>
      </c>
      <c r="S2339" s="17">
        <f t="shared" si="74"/>
        <v>41786.640543981484</v>
      </c>
      <c r="T2339" s="17">
        <f t="shared" si="75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s="11">
        <f>ROUND(E2340/D2340*100,0)</f>
        <v>101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P2340" t="s">
        <v>8296</v>
      </c>
      <c r="Q2340" s="13" t="s">
        <v>8333</v>
      </c>
      <c r="R2340" t="s">
        <v>8349</v>
      </c>
      <c r="S2340" s="17">
        <f t="shared" si="74"/>
        <v>41789.896805555552</v>
      </c>
      <c r="T2340" s="17">
        <f t="shared" si="75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s="11">
        <f>ROUND(E2341/D2341*100,0)</f>
        <v>294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P2341" t="s">
        <v>8296</v>
      </c>
      <c r="Q2341" s="13" t="s">
        <v>8333</v>
      </c>
      <c r="R2341" t="s">
        <v>8349</v>
      </c>
      <c r="S2341" s="17">
        <f t="shared" si="74"/>
        <v>42692.79987268518</v>
      </c>
      <c r="T2341" s="17">
        <f t="shared" si="75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s="11">
        <f>ROUND(E2342/D2342*100,0)</f>
        <v>106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P2342" t="s">
        <v>8296</v>
      </c>
      <c r="Q2342" s="13" t="s">
        <v>8333</v>
      </c>
      <c r="R2342" t="s">
        <v>8349</v>
      </c>
      <c r="S2342" s="17">
        <f t="shared" si="74"/>
        <v>42643.642800925925</v>
      </c>
      <c r="T2342" s="17">
        <f t="shared" si="75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s="11">
        <f>ROUND(E2343/D2343*100,0)</f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P2343" t="s">
        <v>8270</v>
      </c>
      <c r="Q2343" s="13" t="s">
        <v>8316</v>
      </c>
      <c r="R2343" t="s">
        <v>8317</v>
      </c>
      <c r="S2343" s="17">
        <f t="shared" si="74"/>
        <v>42167.813703703709</v>
      </c>
      <c r="T2343" s="17">
        <f t="shared" si="75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s="11">
        <f>ROUND(E2344/D2344*100,0)</f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P2344" t="s">
        <v>8270</v>
      </c>
      <c r="Q2344" s="13" t="s">
        <v>8316</v>
      </c>
      <c r="R2344" t="s">
        <v>8317</v>
      </c>
      <c r="S2344" s="17">
        <f t="shared" si="74"/>
        <v>41897.702199074076</v>
      </c>
      <c r="T2344" s="17">
        <f t="shared" si="75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s="11">
        <f>ROUND(E2345/D2345*100,0)</f>
        <v>3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P2345" t="s">
        <v>8270</v>
      </c>
      <c r="Q2345" s="13" t="s">
        <v>8316</v>
      </c>
      <c r="R2345" t="s">
        <v>8317</v>
      </c>
      <c r="S2345" s="17">
        <f t="shared" si="74"/>
        <v>42327.825289351851</v>
      </c>
      <c r="T2345" s="17">
        <f t="shared" si="75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s="11">
        <f>ROUND(E2346/D2346*100,0)</f>
        <v>0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P2346" t="s">
        <v>8270</v>
      </c>
      <c r="Q2346" s="13" t="s">
        <v>8316</v>
      </c>
      <c r="R2346" t="s">
        <v>8317</v>
      </c>
      <c r="S2346" s="17">
        <f t="shared" si="74"/>
        <v>42515.727650462963</v>
      </c>
      <c r="T2346" s="17">
        <f t="shared" si="75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s="11">
        <f>ROUND(E2347/D2347*100,0)</f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P2347" t="s">
        <v>8270</v>
      </c>
      <c r="Q2347" s="13" t="s">
        <v>8316</v>
      </c>
      <c r="R2347" t="s">
        <v>8317</v>
      </c>
      <c r="S2347" s="17">
        <f t="shared" si="74"/>
        <v>42060.001805555556</v>
      </c>
      <c r="T2347" s="17">
        <f t="shared" si="75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s="11">
        <f>ROUND(E2348/D2348*100,0)</f>
        <v>0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P2348" t="s">
        <v>8270</v>
      </c>
      <c r="Q2348" s="13" t="s">
        <v>8316</v>
      </c>
      <c r="R2348" t="s">
        <v>8317</v>
      </c>
      <c r="S2348" s="17">
        <f t="shared" si="74"/>
        <v>42615.79896990741</v>
      </c>
      <c r="T2348" s="17">
        <f t="shared" si="75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s="11">
        <f>ROUND(E2349/D2349*100,0)</f>
        <v>2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P2349" t="s">
        <v>8270</v>
      </c>
      <c r="Q2349" s="13" t="s">
        <v>8316</v>
      </c>
      <c r="R2349" t="s">
        <v>8317</v>
      </c>
      <c r="S2349" s="17">
        <f t="shared" si="74"/>
        <v>42577.607361111113</v>
      </c>
      <c r="T2349" s="17">
        <f t="shared" si="75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s="11">
        <f>ROUND(E2350/D2350*100,0)</f>
        <v>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P2350" t="s">
        <v>8270</v>
      </c>
      <c r="Q2350" s="13" t="s">
        <v>8316</v>
      </c>
      <c r="R2350" t="s">
        <v>8317</v>
      </c>
      <c r="S2350" s="17">
        <f t="shared" si="74"/>
        <v>42360.932152777779</v>
      </c>
      <c r="T2350" s="17">
        <f t="shared" si="75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s="11">
        <f>ROUND(E2351/D2351*100,0)</f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P2351" t="s">
        <v>8270</v>
      </c>
      <c r="Q2351" s="13" t="s">
        <v>8316</v>
      </c>
      <c r="R2351" t="s">
        <v>8317</v>
      </c>
      <c r="S2351" s="17">
        <f t="shared" si="74"/>
        <v>42198.775787037041</v>
      </c>
      <c r="T2351" s="17">
        <f t="shared" si="75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s="11">
        <f>ROUND(E2352/D2352*100,0)</f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P2352" t="s">
        <v>8270</v>
      </c>
      <c r="Q2352" s="13" t="s">
        <v>8316</v>
      </c>
      <c r="R2352" t="s">
        <v>8317</v>
      </c>
      <c r="S2352" s="17">
        <f t="shared" si="74"/>
        <v>42708.842245370368</v>
      </c>
      <c r="T2352" s="17">
        <f t="shared" si="75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s="11">
        <f>ROUND(E2353/D2353*100,0)</f>
        <v>1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P2353" t="s">
        <v>8270</v>
      </c>
      <c r="Q2353" s="13" t="s">
        <v>8316</v>
      </c>
      <c r="R2353" t="s">
        <v>8317</v>
      </c>
      <c r="S2353" s="17">
        <f t="shared" si="74"/>
        <v>42094.101145833338</v>
      </c>
      <c r="T2353" s="17">
        <f t="shared" si="75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s="11">
        <f>ROUND(E2354/D2354*100,0)</f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P2354" t="s">
        <v>8270</v>
      </c>
      <c r="Q2354" s="13" t="s">
        <v>8316</v>
      </c>
      <c r="R2354" t="s">
        <v>8317</v>
      </c>
      <c r="S2354" s="17">
        <f t="shared" si="74"/>
        <v>42101.633703703701</v>
      </c>
      <c r="T2354" s="17">
        <f t="shared" si="75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s="11">
        <f>ROUND(E2355/D2355*100,0)</f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P2355" t="s">
        <v>8270</v>
      </c>
      <c r="Q2355" s="13" t="s">
        <v>8316</v>
      </c>
      <c r="R2355" t="s">
        <v>8317</v>
      </c>
      <c r="S2355" s="17">
        <f t="shared" si="74"/>
        <v>42103.676180555558</v>
      </c>
      <c r="T2355" s="17">
        <f t="shared" si="75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s="11">
        <f>ROUND(E2356/D2356*100,0)</f>
        <v>0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P2356" t="s">
        <v>8270</v>
      </c>
      <c r="Q2356" s="13" t="s">
        <v>8316</v>
      </c>
      <c r="R2356" t="s">
        <v>8317</v>
      </c>
      <c r="S2356" s="17">
        <f t="shared" si="74"/>
        <v>41954.722916666666</v>
      </c>
      <c r="T2356" s="17">
        <f t="shared" si="75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s="11">
        <f>ROUND(E2357/D2357*100,0)</f>
        <v>1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P2357" t="s">
        <v>8270</v>
      </c>
      <c r="Q2357" s="13" t="s">
        <v>8316</v>
      </c>
      <c r="R2357" t="s">
        <v>8317</v>
      </c>
      <c r="S2357" s="17">
        <f t="shared" si="74"/>
        <v>42096.918240740735</v>
      </c>
      <c r="T2357" s="17">
        <f t="shared" si="75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s="11">
        <f>ROUND(E2358/D2358*100,0)</f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P2358" t="s">
        <v>8270</v>
      </c>
      <c r="Q2358" s="13" t="s">
        <v>8316</v>
      </c>
      <c r="R2358" t="s">
        <v>8317</v>
      </c>
      <c r="S2358" s="17">
        <f t="shared" si="74"/>
        <v>42130.78361111111</v>
      </c>
      <c r="T2358" s="17">
        <f t="shared" si="75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s="11">
        <f>ROUND(E2359/D2359*100,0)</f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P2359" t="s">
        <v>8270</v>
      </c>
      <c r="Q2359" s="13" t="s">
        <v>8316</v>
      </c>
      <c r="R2359" t="s">
        <v>8317</v>
      </c>
      <c r="S2359" s="17">
        <f t="shared" si="74"/>
        <v>42264.620115740734</v>
      </c>
      <c r="T2359" s="17">
        <f t="shared" si="75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s="11">
        <f>ROUND(E2360/D2360*100,0)</f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P2360" t="s">
        <v>8270</v>
      </c>
      <c r="Q2360" s="13" t="s">
        <v>8316</v>
      </c>
      <c r="R2360" t="s">
        <v>8317</v>
      </c>
      <c r="S2360" s="17">
        <f t="shared" si="74"/>
        <v>41978.930972222224</v>
      </c>
      <c r="T2360" s="17">
        <f t="shared" si="75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s="11">
        <f>ROUND(E2361/D2361*100,0)</f>
        <v>15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P2361" t="s">
        <v>8270</v>
      </c>
      <c r="Q2361" s="13" t="s">
        <v>8316</v>
      </c>
      <c r="R2361" t="s">
        <v>8317</v>
      </c>
      <c r="S2361" s="17">
        <f t="shared" si="74"/>
        <v>42159.649583333332</v>
      </c>
      <c r="T2361" s="17">
        <f t="shared" si="75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s="11">
        <f>ROUND(E2362/D2362*100,0)</f>
        <v>0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P2362" t="s">
        <v>8270</v>
      </c>
      <c r="Q2362" s="13" t="s">
        <v>8316</v>
      </c>
      <c r="R2362" t="s">
        <v>8317</v>
      </c>
      <c r="S2362" s="17">
        <f t="shared" si="74"/>
        <v>42377.70694444445</v>
      </c>
      <c r="T2362" s="17">
        <f t="shared" si="75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s="11">
        <f>ROUND(E2363/D2363*100,0)</f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P2363" t="s">
        <v>8270</v>
      </c>
      <c r="Q2363" s="13" t="s">
        <v>8316</v>
      </c>
      <c r="R2363" t="s">
        <v>8317</v>
      </c>
      <c r="S2363" s="17">
        <f t="shared" si="74"/>
        <v>42466.858888888892</v>
      </c>
      <c r="T2363" s="17">
        <f t="shared" si="75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s="11">
        <f>ROUND(E2364/D2364*100,0)</f>
        <v>29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P2364" t="s">
        <v>8270</v>
      </c>
      <c r="Q2364" s="13" t="s">
        <v>8316</v>
      </c>
      <c r="R2364" t="s">
        <v>8317</v>
      </c>
      <c r="S2364" s="17">
        <f t="shared" si="74"/>
        <v>41954.688310185185</v>
      </c>
      <c r="T2364" s="17">
        <f t="shared" si="75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s="11">
        <f>ROUND(E2365/D2365*100,0)</f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P2365" t="s">
        <v>8270</v>
      </c>
      <c r="Q2365" s="13" t="s">
        <v>8316</v>
      </c>
      <c r="R2365" t="s">
        <v>8317</v>
      </c>
      <c r="S2365" s="17">
        <f t="shared" si="74"/>
        <v>42322.011574074073</v>
      </c>
      <c r="T2365" s="17">
        <f t="shared" si="75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s="11">
        <f>ROUND(E2366/D2366*100,0)</f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P2366" t="s">
        <v>8270</v>
      </c>
      <c r="Q2366" s="13" t="s">
        <v>8316</v>
      </c>
      <c r="R2366" t="s">
        <v>8317</v>
      </c>
      <c r="S2366" s="17">
        <f t="shared" si="74"/>
        <v>42248.934675925921</v>
      </c>
      <c r="T2366" s="17">
        <f t="shared" si="75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s="11">
        <f>ROUND(E2367/D2367*100,0)</f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P2367" t="s">
        <v>8270</v>
      </c>
      <c r="Q2367" s="13" t="s">
        <v>8316</v>
      </c>
      <c r="R2367" t="s">
        <v>8317</v>
      </c>
      <c r="S2367" s="17">
        <f t="shared" si="74"/>
        <v>42346.736400462964</v>
      </c>
      <c r="T2367" s="17">
        <f t="shared" si="75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s="11">
        <f>ROUND(E2368/D2368*100,0)</f>
        <v>11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P2368" t="s">
        <v>8270</v>
      </c>
      <c r="Q2368" s="13" t="s">
        <v>8316</v>
      </c>
      <c r="R2368" t="s">
        <v>8317</v>
      </c>
      <c r="S2368" s="17">
        <f t="shared" si="74"/>
        <v>42268.531631944439</v>
      </c>
      <c r="T2368" s="17">
        <f t="shared" si="75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s="11">
        <f>ROUND(E2369/D2369*100,0)</f>
        <v>1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P2369" t="s">
        <v>8270</v>
      </c>
      <c r="Q2369" s="13" t="s">
        <v>8316</v>
      </c>
      <c r="R2369" t="s">
        <v>8317</v>
      </c>
      <c r="S2369" s="17">
        <f t="shared" si="74"/>
        <v>42425.970092592594</v>
      </c>
      <c r="T2369" s="17">
        <f t="shared" si="75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s="11">
        <f>ROUND(E2370/D2370*100,0)</f>
        <v>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P2370" t="s">
        <v>8270</v>
      </c>
      <c r="Q2370" s="13" t="s">
        <v>8316</v>
      </c>
      <c r="R2370" t="s">
        <v>8317</v>
      </c>
      <c r="S2370" s="17">
        <f t="shared" si="74"/>
        <v>42063.721817129626</v>
      </c>
      <c r="T2370" s="17">
        <f t="shared" si="75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s="11">
        <f>ROUND(E2371/D2371*100,0)</f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P2371" t="s">
        <v>8270</v>
      </c>
      <c r="Q2371" s="13" t="s">
        <v>8316</v>
      </c>
      <c r="R2371" t="s">
        <v>8317</v>
      </c>
      <c r="S2371" s="17">
        <f t="shared" ref="S2371:S2434" si="76">(((K2371/60)/60)/24)+DATE(1970,1,1)</f>
        <v>42380.812627314815</v>
      </c>
      <c r="T2371" s="17">
        <f t="shared" ref="T2371:T2434" si="77">(((J2371/60)/60)/24)+DATE(1970,1,1)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s="11">
        <f>ROUND(E2372/D2372*100,0)</f>
        <v>0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P2372" t="s">
        <v>8270</v>
      </c>
      <c r="Q2372" s="13" t="s">
        <v>8316</v>
      </c>
      <c r="R2372" t="s">
        <v>8317</v>
      </c>
      <c r="S2372" s="17">
        <f t="shared" si="76"/>
        <v>41961.18913194444</v>
      </c>
      <c r="T2372" s="17">
        <f t="shared" si="77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s="11">
        <f>ROUND(E2373/D2373*100,0)</f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P2373" t="s">
        <v>8270</v>
      </c>
      <c r="Q2373" s="13" t="s">
        <v>8316</v>
      </c>
      <c r="R2373" t="s">
        <v>8317</v>
      </c>
      <c r="S2373" s="17">
        <f t="shared" si="76"/>
        <v>42150.777731481481</v>
      </c>
      <c r="T2373" s="17">
        <f t="shared" si="77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s="11">
        <f>ROUND(E2374/D2374*100,0)</f>
        <v>3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P2374" t="s">
        <v>8270</v>
      </c>
      <c r="Q2374" s="13" t="s">
        <v>8316</v>
      </c>
      <c r="R2374" t="s">
        <v>8317</v>
      </c>
      <c r="S2374" s="17">
        <f t="shared" si="76"/>
        <v>42088.069108796291</v>
      </c>
      <c r="T2374" s="17">
        <f t="shared" si="77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s="11">
        <f>ROUND(E2375/D2375*100,0)</f>
        <v>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P2375" t="s">
        <v>8270</v>
      </c>
      <c r="Q2375" s="13" t="s">
        <v>8316</v>
      </c>
      <c r="R2375" t="s">
        <v>8317</v>
      </c>
      <c r="S2375" s="17">
        <f t="shared" si="76"/>
        <v>42215.662314814821</v>
      </c>
      <c r="T2375" s="17">
        <f t="shared" si="77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s="11">
        <f>ROUND(E2376/D2376*100,0)</f>
        <v>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P2376" t="s">
        <v>8270</v>
      </c>
      <c r="Q2376" s="13" t="s">
        <v>8316</v>
      </c>
      <c r="R2376" t="s">
        <v>8317</v>
      </c>
      <c r="S2376" s="17">
        <f t="shared" si="76"/>
        <v>42017.843287037031</v>
      </c>
      <c r="T2376" s="17">
        <f t="shared" si="77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s="11">
        <f>ROUND(E2377/D2377*100,0)</f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P2377" t="s">
        <v>8270</v>
      </c>
      <c r="Q2377" s="13" t="s">
        <v>8316</v>
      </c>
      <c r="R2377" t="s">
        <v>8317</v>
      </c>
      <c r="S2377" s="17">
        <f t="shared" si="76"/>
        <v>42592.836076388892</v>
      </c>
      <c r="T2377" s="17">
        <f t="shared" si="77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s="11">
        <f>ROUND(E2378/D2378*100,0)</f>
        <v>11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P2378" t="s">
        <v>8270</v>
      </c>
      <c r="Q2378" s="13" t="s">
        <v>8316</v>
      </c>
      <c r="R2378" t="s">
        <v>8317</v>
      </c>
      <c r="S2378" s="17">
        <f t="shared" si="76"/>
        <v>42318.925532407404</v>
      </c>
      <c r="T2378" s="17">
        <f t="shared" si="77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s="11">
        <f>ROUND(E2379/D2379*100,0)</f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P2379" t="s">
        <v>8270</v>
      </c>
      <c r="Q2379" s="13" t="s">
        <v>8316</v>
      </c>
      <c r="R2379" t="s">
        <v>8317</v>
      </c>
      <c r="S2379" s="17">
        <f t="shared" si="76"/>
        <v>42669.870173611111</v>
      </c>
      <c r="T2379" s="17">
        <f t="shared" si="77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s="11">
        <f>ROUND(E2380/D2380*100,0)</f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P2380" t="s">
        <v>8270</v>
      </c>
      <c r="Q2380" s="13" t="s">
        <v>8316</v>
      </c>
      <c r="R2380" t="s">
        <v>8317</v>
      </c>
      <c r="S2380" s="17">
        <f t="shared" si="76"/>
        <v>42213.013078703705</v>
      </c>
      <c r="T2380" s="17">
        <f t="shared" si="77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s="11">
        <f>ROUND(E2381/D2381*100,0)</f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P2381" t="s">
        <v>8270</v>
      </c>
      <c r="Q2381" s="13" t="s">
        <v>8316</v>
      </c>
      <c r="R2381" t="s">
        <v>8317</v>
      </c>
      <c r="S2381" s="17">
        <f t="shared" si="76"/>
        <v>42237.016388888893</v>
      </c>
      <c r="T2381" s="17">
        <f t="shared" si="77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s="11">
        <f>ROUND(E2382/D2382*100,0)</f>
        <v>0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P2382" t="s">
        <v>8270</v>
      </c>
      <c r="Q2382" s="13" t="s">
        <v>8316</v>
      </c>
      <c r="R2382" t="s">
        <v>8317</v>
      </c>
      <c r="S2382" s="17">
        <f t="shared" si="76"/>
        <v>42248.793310185181</v>
      </c>
      <c r="T2382" s="17">
        <f t="shared" si="77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s="11">
        <f>ROUND(E2383/D2383*100,0)</f>
        <v>2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P2383" t="s">
        <v>8270</v>
      </c>
      <c r="Q2383" s="13" t="s">
        <v>8316</v>
      </c>
      <c r="R2383" t="s">
        <v>8317</v>
      </c>
      <c r="S2383" s="17">
        <f t="shared" si="76"/>
        <v>42074.935740740737</v>
      </c>
      <c r="T2383" s="17">
        <f t="shared" si="77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s="11">
        <f>ROUND(E2384/D2384*100,0)</f>
        <v>3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P2384" t="s">
        <v>8270</v>
      </c>
      <c r="Q2384" s="13" t="s">
        <v>8316</v>
      </c>
      <c r="R2384" t="s">
        <v>8317</v>
      </c>
      <c r="S2384" s="17">
        <f t="shared" si="76"/>
        <v>42195.187534722223</v>
      </c>
      <c r="T2384" s="17">
        <f t="shared" si="77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s="11">
        <f>ROUND(E2385/D2385*100,0)</f>
        <v>4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P2385" t="s">
        <v>8270</v>
      </c>
      <c r="Q2385" s="13" t="s">
        <v>8316</v>
      </c>
      <c r="R2385" t="s">
        <v>8317</v>
      </c>
      <c r="S2385" s="17">
        <f t="shared" si="76"/>
        <v>42027.056793981479</v>
      </c>
      <c r="T2385" s="17">
        <f t="shared" si="77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s="11">
        <f>ROUND(E2386/D2386*100,0)</f>
        <v>1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P2386" t="s">
        <v>8270</v>
      </c>
      <c r="Q2386" s="13" t="s">
        <v>8316</v>
      </c>
      <c r="R2386" t="s">
        <v>8317</v>
      </c>
      <c r="S2386" s="17">
        <f t="shared" si="76"/>
        <v>41927.067627314813</v>
      </c>
      <c r="T2386" s="17">
        <f t="shared" si="77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s="11">
        <f>ROUND(E2387/D2387*100,0)</f>
        <v>1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P2387" t="s">
        <v>8270</v>
      </c>
      <c r="Q2387" s="13" t="s">
        <v>8316</v>
      </c>
      <c r="R2387" t="s">
        <v>8317</v>
      </c>
      <c r="S2387" s="17">
        <f t="shared" si="76"/>
        <v>42191.70175925926</v>
      </c>
      <c r="T2387" s="17">
        <f t="shared" si="77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s="11">
        <f>ROUND(E2388/D2388*100,0)</f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P2388" t="s">
        <v>8270</v>
      </c>
      <c r="Q2388" s="13" t="s">
        <v>8316</v>
      </c>
      <c r="R2388" t="s">
        <v>8317</v>
      </c>
      <c r="S2388" s="17">
        <f t="shared" si="76"/>
        <v>41954.838240740741</v>
      </c>
      <c r="T2388" s="17">
        <f t="shared" si="77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s="11">
        <f>ROUND(E2389/D2389*100,0)</f>
        <v>1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P2389" t="s">
        <v>8270</v>
      </c>
      <c r="Q2389" s="13" t="s">
        <v>8316</v>
      </c>
      <c r="R2389" t="s">
        <v>8317</v>
      </c>
      <c r="S2389" s="17">
        <f t="shared" si="76"/>
        <v>42528.626620370371</v>
      </c>
      <c r="T2389" s="17">
        <f t="shared" si="77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s="11">
        <f>ROUND(E2390/D2390*100,0)</f>
        <v>1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P2390" t="s">
        <v>8270</v>
      </c>
      <c r="Q2390" s="13" t="s">
        <v>8316</v>
      </c>
      <c r="R2390" t="s">
        <v>8317</v>
      </c>
      <c r="S2390" s="17">
        <f t="shared" si="76"/>
        <v>41989.853692129633</v>
      </c>
      <c r="T2390" s="17">
        <f t="shared" si="77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s="11">
        <f>ROUND(E2391/D2391*100,0)</f>
        <v>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P2391" t="s">
        <v>8270</v>
      </c>
      <c r="Q2391" s="13" t="s">
        <v>8316</v>
      </c>
      <c r="R2391" t="s">
        <v>8317</v>
      </c>
      <c r="S2391" s="17">
        <f t="shared" si="76"/>
        <v>42179.653379629628</v>
      </c>
      <c r="T2391" s="17">
        <f t="shared" si="77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s="11">
        <f>ROUND(E2392/D2392*100,0)</f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P2392" t="s">
        <v>8270</v>
      </c>
      <c r="Q2392" s="13" t="s">
        <v>8316</v>
      </c>
      <c r="R2392" t="s">
        <v>8317</v>
      </c>
      <c r="S2392" s="17">
        <f t="shared" si="76"/>
        <v>41968.262314814812</v>
      </c>
      <c r="T2392" s="17">
        <f t="shared" si="77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s="11">
        <f>ROUND(E2393/D2393*100,0)</f>
        <v>0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P2393" t="s">
        <v>8270</v>
      </c>
      <c r="Q2393" s="13" t="s">
        <v>8316</v>
      </c>
      <c r="R2393" t="s">
        <v>8317</v>
      </c>
      <c r="S2393" s="17">
        <f t="shared" si="76"/>
        <v>42064.794490740736</v>
      </c>
      <c r="T2393" s="17">
        <f t="shared" si="77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s="11">
        <f>ROUND(E2394/D2394*100,0)</f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P2394" t="s">
        <v>8270</v>
      </c>
      <c r="Q2394" s="13" t="s">
        <v>8316</v>
      </c>
      <c r="R2394" t="s">
        <v>8317</v>
      </c>
      <c r="S2394" s="17">
        <f t="shared" si="76"/>
        <v>42276.120636574073</v>
      </c>
      <c r="T2394" s="17">
        <f t="shared" si="77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s="11">
        <f>ROUND(E2395/D2395*100,0)</f>
        <v>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P2395" t="s">
        <v>8270</v>
      </c>
      <c r="Q2395" s="13" t="s">
        <v>8316</v>
      </c>
      <c r="R2395" t="s">
        <v>8317</v>
      </c>
      <c r="S2395" s="17">
        <f t="shared" si="76"/>
        <v>42194.648344907408</v>
      </c>
      <c r="T2395" s="17">
        <f t="shared" si="77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s="11">
        <f>ROUND(E2396/D2396*100,0)</f>
        <v>0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P2396" t="s">
        <v>8270</v>
      </c>
      <c r="Q2396" s="13" t="s">
        <v>8316</v>
      </c>
      <c r="R2396" t="s">
        <v>8317</v>
      </c>
      <c r="S2396" s="17">
        <f t="shared" si="76"/>
        <v>42031.362187499995</v>
      </c>
      <c r="T2396" s="17">
        <f t="shared" si="77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s="11">
        <f>ROUND(E2397/D2397*100,0)</f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P2397" t="s">
        <v>8270</v>
      </c>
      <c r="Q2397" s="13" t="s">
        <v>8316</v>
      </c>
      <c r="R2397" t="s">
        <v>8317</v>
      </c>
      <c r="S2397" s="17">
        <f t="shared" si="76"/>
        <v>42717.121377314819</v>
      </c>
      <c r="T2397" s="17">
        <f t="shared" si="77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s="11">
        <f>ROUND(E2398/D2398*100,0)</f>
        <v>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P2398" t="s">
        <v>8270</v>
      </c>
      <c r="Q2398" s="13" t="s">
        <v>8316</v>
      </c>
      <c r="R2398" t="s">
        <v>8317</v>
      </c>
      <c r="S2398" s="17">
        <f t="shared" si="76"/>
        <v>42262.849050925928</v>
      </c>
      <c r="T2398" s="17">
        <f t="shared" si="77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s="11">
        <f>ROUND(E2399/D2399*100,0)</f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P2399" t="s">
        <v>8270</v>
      </c>
      <c r="Q2399" s="13" t="s">
        <v>8316</v>
      </c>
      <c r="R2399" t="s">
        <v>8317</v>
      </c>
      <c r="S2399" s="17">
        <f t="shared" si="76"/>
        <v>41976.88490740741</v>
      </c>
      <c r="T2399" s="17">
        <f t="shared" si="77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s="11">
        <f>ROUND(E2400/D2400*100,0)</f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P2400" t="s">
        <v>8270</v>
      </c>
      <c r="Q2400" s="13" t="s">
        <v>8316</v>
      </c>
      <c r="R2400" t="s">
        <v>8317</v>
      </c>
      <c r="S2400" s="17">
        <f t="shared" si="76"/>
        <v>42157.916481481487</v>
      </c>
      <c r="T2400" s="17">
        <f t="shared" si="77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s="11">
        <f>ROUND(E2401/D2401*100,0)</f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P2401" t="s">
        <v>8270</v>
      </c>
      <c r="Q2401" s="13" t="s">
        <v>8316</v>
      </c>
      <c r="R2401" t="s">
        <v>8317</v>
      </c>
      <c r="S2401" s="17">
        <f t="shared" si="76"/>
        <v>41956.853078703702</v>
      </c>
      <c r="T2401" s="17">
        <f t="shared" si="77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s="11">
        <f>ROUND(E2402/D2402*100,0)</f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P2402" t="s">
        <v>8270</v>
      </c>
      <c r="Q2402" s="13" t="s">
        <v>8316</v>
      </c>
      <c r="R2402" t="s">
        <v>8317</v>
      </c>
      <c r="S2402" s="17">
        <f t="shared" si="76"/>
        <v>42444.268101851849</v>
      </c>
      <c r="T2402" s="17">
        <f t="shared" si="77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s="11">
        <f>ROUND(E2403/D2403*100,0)</f>
        <v>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P2403" t="s">
        <v>8282</v>
      </c>
      <c r="Q2403" s="13" t="s">
        <v>8333</v>
      </c>
      <c r="R2403" t="s">
        <v>8334</v>
      </c>
      <c r="S2403" s="17">
        <f t="shared" si="76"/>
        <v>42374.822870370372</v>
      </c>
      <c r="T2403" s="17">
        <f t="shared" si="77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s="11">
        <f>ROUND(E2404/D2404*100,0)</f>
        <v>0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P2404" t="s">
        <v>8282</v>
      </c>
      <c r="Q2404" s="13" t="s">
        <v>8333</v>
      </c>
      <c r="R2404" t="s">
        <v>8334</v>
      </c>
      <c r="S2404" s="17">
        <f t="shared" si="76"/>
        <v>42107.679756944446</v>
      </c>
      <c r="T2404" s="17">
        <f t="shared" si="77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s="11">
        <f>ROUND(E2405/D2405*100,0)</f>
        <v>17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P2405" t="s">
        <v>8282</v>
      </c>
      <c r="Q2405" s="13" t="s">
        <v>8333</v>
      </c>
      <c r="R2405" t="s">
        <v>8334</v>
      </c>
      <c r="S2405" s="17">
        <f t="shared" si="76"/>
        <v>42399.882615740738</v>
      </c>
      <c r="T2405" s="17">
        <f t="shared" si="77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s="11">
        <f>ROUND(E2406/D2406*100,0)</f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P2406" t="s">
        <v>8282</v>
      </c>
      <c r="Q2406" s="13" t="s">
        <v>8333</v>
      </c>
      <c r="R2406" t="s">
        <v>8334</v>
      </c>
      <c r="S2406" s="17">
        <f t="shared" si="76"/>
        <v>42342.03943287037</v>
      </c>
      <c r="T2406" s="17">
        <f t="shared" si="77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s="11">
        <f>ROUND(E2407/D2407*100,0)</f>
        <v>23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P2407" t="s">
        <v>8282</v>
      </c>
      <c r="Q2407" s="13" t="s">
        <v>8333</v>
      </c>
      <c r="R2407" t="s">
        <v>8334</v>
      </c>
      <c r="S2407" s="17">
        <f t="shared" si="76"/>
        <v>42595.585358796292</v>
      </c>
      <c r="T2407" s="17">
        <f t="shared" si="77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s="11">
        <f>ROUND(E2408/D2408*100,0)</f>
        <v>41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P2408" t="s">
        <v>8282</v>
      </c>
      <c r="Q2408" s="13" t="s">
        <v>8333</v>
      </c>
      <c r="R2408" t="s">
        <v>8334</v>
      </c>
      <c r="S2408" s="17">
        <f t="shared" si="76"/>
        <v>41983.110995370371</v>
      </c>
      <c r="T2408" s="17">
        <f t="shared" si="77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s="11">
        <f>ROUND(E2409/D2409*100,0)</f>
        <v>25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P2409" t="s">
        <v>8282</v>
      </c>
      <c r="Q2409" s="13" t="s">
        <v>8333</v>
      </c>
      <c r="R2409" t="s">
        <v>8334</v>
      </c>
      <c r="S2409" s="17">
        <f t="shared" si="76"/>
        <v>42082.575555555552</v>
      </c>
      <c r="T2409" s="17">
        <f t="shared" si="77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s="11">
        <f>ROUND(E2410/D2410*100,0)</f>
        <v>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P2410" t="s">
        <v>8282</v>
      </c>
      <c r="Q2410" s="13" t="s">
        <v>8333</v>
      </c>
      <c r="R2410" t="s">
        <v>8334</v>
      </c>
      <c r="S2410" s="17">
        <f t="shared" si="76"/>
        <v>41919.140706018516</v>
      </c>
      <c r="T2410" s="17">
        <f t="shared" si="77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s="11">
        <f>ROUND(E2411/D2411*100,0)</f>
        <v>2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P2411" t="s">
        <v>8282</v>
      </c>
      <c r="Q2411" s="13" t="s">
        <v>8333</v>
      </c>
      <c r="R2411" t="s">
        <v>8334</v>
      </c>
      <c r="S2411" s="17">
        <f t="shared" si="76"/>
        <v>42204.875868055555</v>
      </c>
      <c r="T2411" s="17">
        <f t="shared" si="77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s="11">
        <f>ROUND(E2412/D2412*100,0)</f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P2412" t="s">
        <v>8282</v>
      </c>
      <c r="Q2412" s="13" t="s">
        <v>8333</v>
      </c>
      <c r="R2412" t="s">
        <v>8334</v>
      </c>
      <c r="S2412" s="17">
        <f t="shared" si="76"/>
        <v>42224.408275462964</v>
      </c>
      <c r="T2412" s="17">
        <f t="shared" si="77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s="11">
        <f>ROUND(E2413/D2413*100,0)</f>
        <v>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P2413" t="s">
        <v>8282</v>
      </c>
      <c r="Q2413" s="13" t="s">
        <v>8333</v>
      </c>
      <c r="R2413" t="s">
        <v>8334</v>
      </c>
      <c r="S2413" s="17">
        <f t="shared" si="76"/>
        <v>42211.732430555552</v>
      </c>
      <c r="T2413" s="17">
        <f t="shared" si="77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s="11">
        <f>ROUND(E2414/D2414*100,0)</f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P2414" t="s">
        <v>8282</v>
      </c>
      <c r="Q2414" s="13" t="s">
        <v>8333</v>
      </c>
      <c r="R2414" t="s">
        <v>8334</v>
      </c>
      <c r="S2414" s="17">
        <f t="shared" si="76"/>
        <v>42655.736956018518</v>
      </c>
      <c r="T2414" s="17">
        <f t="shared" si="77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s="11">
        <f>ROUND(E2415/D2415*100,0)</f>
        <v>1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P2415" t="s">
        <v>8282</v>
      </c>
      <c r="Q2415" s="13" t="s">
        <v>8333</v>
      </c>
      <c r="R2415" t="s">
        <v>8334</v>
      </c>
      <c r="S2415" s="17">
        <f t="shared" si="76"/>
        <v>41760.10974537037</v>
      </c>
      <c r="T2415" s="17">
        <f t="shared" si="77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s="11">
        <f>ROUND(E2416/D2416*100,0)</f>
        <v>3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P2416" t="s">
        <v>8282</v>
      </c>
      <c r="Q2416" s="13" t="s">
        <v>8333</v>
      </c>
      <c r="R2416" t="s">
        <v>8334</v>
      </c>
      <c r="S2416" s="17">
        <f t="shared" si="76"/>
        <v>42198.695138888885</v>
      </c>
      <c r="T2416" s="17">
        <f t="shared" si="77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s="11">
        <f>ROUND(E2417/D2417*100,0)</f>
        <v>1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P2417" t="s">
        <v>8282</v>
      </c>
      <c r="Q2417" s="13" t="s">
        <v>8333</v>
      </c>
      <c r="R2417" t="s">
        <v>8334</v>
      </c>
      <c r="S2417" s="17">
        <f t="shared" si="76"/>
        <v>42536.862800925926</v>
      </c>
      <c r="T2417" s="17">
        <f t="shared" si="77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s="11">
        <f>ROUND(E2418/D2418*100,0)</f>
        <v>0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P2418" t="s">
        <v>8282</v>
      </c>
      <c r="Q2418" s="13" t="s">
        <v>8333</v>
      </c>
      <c r="R2418" t="s">
        <v>8334</v>
      </c>
      <c r="S2418" s="17">
        <f t="shared" si="76"/>
        <v>42019.737766203703</v>
      </c>
      <c r="T2418" s="17">
        <f t="shared" si="77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s="11">
        <f>ROUND(E2419/D2419*100,0)</f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P2419" t="s">
        <v>8282</v>
      </c>
      <c r="Q2419" s="13" t="s">
        <v>8333</v>
      </c>
      <c r="R2419" t="s">
        <v>8334</v>
      </c>
      <c r="S2419" s="17">
        <f t="shared" si="76"/>
        <v>41831.884108796294</v>
      </c>
      <c r="T2419" s="17">
        <f t="shared" si="77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s="11">
        <f>ROUND(E2420/D2420*100,0)</f>
        <v>0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P2420" t="s">
        <v>8282</v>
      </c>
      <c r="Q2420" s="13" t="s">
        <v>8333</v>
      </c>
      <c r="R2420" t="s">
        <v>8334</v>
      </c>
      <c r="S2420" s="17">
        <f t="shared" si="76"/>
        <v>42027.856990740736</v>
      </c>
      <c r="T2420" s="17">
        <f t="shared" si="77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s="11">
        <f>ROUND(E2421/D2421*100,0)</f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P2421" t="s">
        <v>8282</v>
      </c>
      <c r="Q2421" s="13" t="s">
        <v>8333</v>
      </c>
      <c r="R2421" t="s">
        <v>8334</v>
      </c>
      <c r="S2421" s="17">
        <f t="shared" si="76"/>
        <v>41993.738298611104</v>
      </c>
      <c r="T2421" s="17">
        <f t="shared" si="77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s="11">
        <f>ROUND(E2422/D2422*100,0)</f>
        <v>15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P2422" t="s">
        <v>8282</v>
      </c>
      <c r="Q2422" s="13" t="s">
        <v>8333</v>
      </c>
      <c r="R2422" t="s">
        <v>8334</v>
      </c>
      <c r="S2422" s="17">
        <f t="shared" si="76"/>
        <v>41893.028877314813</v>
      </c>
      <c r="T2422" s="17">
        <f t="shared" si="77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s="11">
        <f>ROUND(E2423/D2423*100,0)</f>
        <v>0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P2423" t="s">
        <v>8282</v>
      </c>
      <c r="Q2423" s="13" t="s">
        <v>8333</v>
      </c>
      <c r="R2423" t="s">
        <v>8334</v>
      </c>
      <c r="S2423" s="17">
        <f t="shared" si="76"/>
        <v>42026.687453703707</v>
      </c>
      <c r="T2423" s="17">
        <f t="shared" si="77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s="11">
        <f>ROUND(E2424/D2424*100,0)</f>
        <v>0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P2424" t="s">
        <v>8282</v>
      </c>
      <c r="Q2424" s="13" t="s">
        <v>8333</v>
      </c>
      <c r="R2424" t="s">
        <v>8334</v>
      </c>
      <c r="S2424" s="17">
        <f t="shared" si="76"/>
        <v>42044.724953703699</v>
      </c>
      <c r="T2424" s="17">
        <f t="shared" si="77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s="11">
        <f>ROUND(E2425/D2425*100,0)</f>
        <v>0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P2425" t="s">
        <v>8282</v>
      </c>
      <c r="Q2425" s="13" t="s">
        <v>8333</v>
      </c>
      <c r="R2425" t="s">
        <v>8334</v>
      </c>
      <c r="S2425" s="17">
        <f t="shared" si="76"/>
        <v>41974.704745370371</v>
      </c>
      <c r="T2425" s="17">
        <f t="shared" si="77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s="11">
        <f>ROUND(E2426/D2426*100,0)</f>
        <v>1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P2426" t="s">
        <v>8282</v>
      </c>
      <c r="Q2426" s="13" t="s">
        <v>8333</v>
      </c>
      <c r="R2426" t="s">
        <v>8334</v>
      </c>
      <c r="S2426" s="17">
        <f t="shared" si="76"/>
        <v>41909.892453703702</v>
      </c>
      <c r="T2426" s="17">
        <f t="shared" si="77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s="11">
        <f>ROUND(E2427/D2427*100,0)</f>
        <v>0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P2427" t="s">
        <v>8282</v>
      </c>
      <c r="Q2427" s="13" t="s">
        <v>8333</v>
      </c>
      <c r="R2427" t="s">
        <v>8334</v>
      </c>
      <c r="S2427" s="17">
        <f t="shared" si="76"/>
        <v>42502.913761574076</v>
      </c>
      <c r="T2427" s="17">
        <f t="shared" si="77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s="11">
        <f>ROUND(E2428/D2428*100,0)</f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P2428" t="s">
        <v>8282</v>
      </c>
      <c r="Q2428" s="13" t="s">
        <v>8333</v>
      </c>
      <c r="R2428" t="s">
        <v>8334</v>
      </c>
      <c r="S2428" s="17">
        <f t="shared" si="76"/>
        <v>42164.170046296291</v>
      </c>
      <c r="T2428" s="17">
        <f t="shared" si="77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s="11">
        <f>ROUND(E2429/D2429*100,0)</f>
        <v>0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P2429" t="s">
        <v>8282</v>
      </c>
      <c r="Q2429" s="13" t="s">
        <v>8333</v>
      </c>
      <c r="R2429" t="s">
        <v>8334</v>
      </c>
      <c r="S2429" s="17">
        <f t="shared" si="76"/>
        <v>42412.318668981476</v>
      </c>
      <c r="T2429" s="17">
        <f t="shared" si="77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s="11">
        <f>ROUND(E2430/D2430*100,0)</f>
        <v>0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P2430" t="s">
        <v>8282</v>
      </c>
      <c r="Q2430" s="13" t="s">
        <v>8333</v>
      </c>
      <c r="R2430" t="s">
        <v>8334</v>
      </c>
      <c r="S2430" s="17">
        <f t="shared" si="76"/>
        <v>42045.784155092595</v>
      </c>
      <c r="T2430" s="17">
        <f t="shared" si="77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s="11">
        <f>ROUND(E2431/D2431*100,0)</f>
        <v>1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P2431" t="s">
        <v>8282</v>
      </c>
      <c r="Q2431" s="13" t="s">
        <v>8333</v>
      </c>
      <c r="R2431" t="s">
        <v>8334</v>
      </c>
      <c r="S2431" s="17">
        <f t="shared" si="76"/>
        <v>42734.879236111112</v>
      </c>
      <c r="T2431" s="17">
        <f t="shared" si="77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s="11">
        <f>ROUND(E2432/D2432*100,0)</f>
        <v>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P2432" t="s">
        <v>8282</v>
      </c>
      <c r="Q2432" s="13" t="s">
        <v>8333</v>
      </c>
      <c r="R2432" t="s">
        <v>8334</v>
      </c>
      <c r="S2432" s="17">
        <f t="shared" si="76"/>
        <v>42382.130833333329</v>
      </c>
      <c r="T2432" s="17">
        <f t="shared" si="77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s="11">
        <f>ROUND(E2433/D2433*100,0)</f>
        <v>0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P2433" t="s">
        <v>8282</v>
      </c>
      <c r="Q2433" s="13" t="s">
        <v>8333</v>
      </c>
      <c r="R2433" t="s">
        <v>8334</v>
      </c>
      <c r="S2433" s="17">
        <f t="shared" si="76"/>
        <v>42489.099687499998</v>
      </c>
      <c r="T2433" s="17">
        <f t="shared" si="77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s="11">
        <f>ROUND(E2434/D2434*100,0)</f>
        <v>0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P2434" t="s">
        <v>8282</v>
      </c>
      <c r="Q2434" s="13" t="s">
        <v>8333</v>
      </c>
      <c r="R2434" t="s">
        <v>8334</v>
      </c>
      <c r="S2434" s="17">
        <f t="shared" si="76"/>
        <v>42041.218715277777</v>
      </c>
      <c r="T2434" s="17">
        <f t="shared" si="77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s="11">
        <f>ROUND(E2435/D2435*100,0)</f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P2435" t="s">
        <v>8282</v>
      </c>
      <c r="Q2435" s="13" t="s">
        <v>8333</v>
      </c>
      <c r="R2435" t="s">
        <v>8334</v>
      </c>
      <c r="S2435" s="17">
        <f t="shared" ref="S2435:S2498" si="78">(((K2435/60)/60)/24)+DATE(1970,1,1)</f>
        <v>42397.89980324074</v>
      </c>
      <c r="T2435" s="17">
        <f t="shared" ref="T2435:T2498" si="79">(((J2435/60)/60)/24)+DATE(1970,1,1)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s="11">
        <f>ROUND(E2436/D2436*100,0)</f>
        <v>0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P2436" t="s">
        <v>8282</v>
      </c>
      <c r="Q2436" s="13" t="s">
        <v>8333</v>
      </c>
      <c r="R2436" t="s">
        <v>8334</v>
      </c>
      <c r="S2436" s="17">
        <f t="shared" si="78"/>
        <v>42180.18604166666</v>
      </c>
      <c r="T2436" s="17">
        <f t="shared" si="79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s="11">
        <f>ROUND(E2437/D2437*100,0)</f>
        <v>0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P2437" t="s">
        <v>8282</v>
      </c>
      <c r="Q2437" s="13" t="s">
        <v>8333</v>
      </c>
      <c r="R2437" t="s">
        <v>8334</v>
      </c>
      <c r="S2437" s="17">
        <f t="shared" si="78"/>
        <v>42252.277615740735</v>
      </c>
      <c r="T2437" s="17">
        <f t="shared" si="79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s="11">
        <f>ROUND(E2438/D2438*100,0)</f>
        <v>0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P2438" t="s">
        <v>8282</v>
      </c>
      <c r="Q2438" s="13" t="s">
        <v>8333</v>
      </c>
      <c r="R2438" t="s">
        <v>8334</v>
      </c>
      <c r="S2438" s="17">
        <f t="shared" si="78"/>
        <v>42338.615393518514</v>
      </c>
      <c r="T2438" s="17">
        <f t="shared" si="79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s="11">
        <f>ROUND(E2439/D2439*100,0)</f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P2439" t="s">
        <v>8282</v>
      </c>
      <c r="Q2439" s="13" t="s">
        <v>8333</v>
      </c>
      <c r="R2439" t="s">
        <v>8334</v>
      </c>
      <c r="S2439" s="17">
        <f t="shared" si="78"/>
        <v>42031.965138888889</v>
      </c>
      <c r="T2439" s="17">
        <f t="shared" si="79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s="11">
        <f>ROUND(E2440/D2440*100,0)</f>
        <v>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P2440" t="s">
        <v>8282</v>
      </c>
      <c r="Q2440" s="13" t="s">
        <v>8333</v>
      </c>
      <c r="R2440" t="s">
        <v>8334</v>
      </c>
      <c r="S2440" s="17">
        <f t="shared" si="78"/>
        <v>42285.91506944444</v>
      </c>
      <c r="T2440" s="17">
        <f t="shared" si="79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s="11">
        <f>ROUND(E2441/D2441*100,0)</f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P2441" t="s">
        <v>8282</v>
      </c>
      <c r="Q2441" s="13" t="s">
        <v>8333</v>
      </c>
      <c r="R2441" t="s">
        <v>8334</v>
      </c>
      <c r="S2441" s="17">
        <f t="shared" si="78"/>
        <v>42265.818622685183</v>
      </c>
      <c r="T2441" s="17">
        <f t="shared" si="79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s="11">
        <f>ROUND(E2442/D2442*100,0)</f>
        <v>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P2442" t="s">
        <v>8282</v>
      </c>
      <c r="Q2442" s="13" t="s">
        <v>8333</v>
      </c>
      <c r="R2442" t="s">
        <v>8334</v>
      </c>
      <c r="S2442" s="17">
        <f t="shared" si="78"/>
        <v>42383.899456018517</v>
      </c>
      <c r="T2442" s="17">
        <f t="shared" si="79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s="11">
        <f>ROUND(E2443/D2443*100,0)</f>
        <v>108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P2443" t="s">
        <v>8296</v>
      </c>
      <c r="Q2443" s="13" t="s">
        <v>8333</v>
      </c>
      <c r="R2443" t="s">
        <v>8349</v>
      </c>
      <c r="S2443" s="17">
        <f t="shared" si="78"/>
        <v>42187.125625000001</v>
      </c>
      <c r="T2443" s="17">
        <f t="shared" si="79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s="11">
        <f>ROUND(E2444/D2444*100,0)</f>
        <v>126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P2444" t="s">
        <v>8296</v>
      </c>
      <c r="Q2444" s="13" t="s">
        <v>8333</v>
      </c>
      <c r="R2444" t="s">
        <v>8349</v>
      </c>
      <c r="S2444" s="17">
        <f t="shared" si="78"/>
        <v>42052.666990740734</v>
      </c>
      <c r="T2444" s="17">
        <f t="shared" si="79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s="11">
        <f>ROUND(E2445/D2445*100,0)</f>
        <v>203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P2445" t="s">
        <v>8296</v>
      </c>
      <c r="Q2445" s="13" t="s">
        <v>8333</v>
      </c>
      <c r="R2445" t="s">
        <v>8349</v>
      </c>
      <c r="S2445" s="17">
        <f t="shared" si="78"/>
        <v>41836.625254629631</v>
      </c>
      <c r="T2445" s="17">
        <f t="shared" si="79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s="11">
        <f>ROUND(E2446/D2446*100,0)</f>
        <v>109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P2446" t="s">
        <v>8296</v>
      </c>
      <c r="Q2446" s="13" t="s">
        <v>8333</v>
      </c>
      <c r="R2446" t="s">
        <v>8349</v>
      </c>
      <c r="S2446" s="17">
        <f t="shared" si="78"/>
        <v>42485.754525462966</v>
      </c>
      <c r="T2446" s="17">
        <f t="shared" si="79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s="11">
        <f>ROUND(E2447/D2447*100,0)</f>
        <v>173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P2447" t="s">
        <v>8296</v>
      </c>
      <c r="Q2447" s="13" t="s">
        <v>8333</v>
      </c>
      <c r="R2447" t="s">
        <v>8349</v>
      </c>
      <c r="S2447" s="17">
        <f t="shared" si="78"/>
        <v>42243.190057870372</v>
      </c>
      <c r="T2447" s="17">
        <f t="shared" si="79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s="11">
        <f>ROUND(E2448/D2448*100,0)</f>
        <v>168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P2448" t="s">
        <v>8296</v>
      </c>
      <c r="Q2448" s="13" t="s">
        <v>8333</v>
      </c>
      <c r="R2448" t="s">
        <v>8349</v>
      </c>
      <c r="S2448" s="17">
        <f t="shared" si="78"/>
        <v>42670.602673611109</v>
      </c>
      <c r="T2448" s="17">
        <f t="shared" si="79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s="11">
        <f>ROUND(E2449/D2449*100,0)</f>
        <v>427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P2449" t="s">
        <v>8296</v>
      </c>
      <c r="Q2449" s="13" t="s">
        <v>8333</v>
      </c>
      <c r="R2449" t="s">
        <v>8349</v>
      </c>
      <c r="S2449" s="17">
        <f t="shared" si="78"/>
        <v>42654.469826388886</v>
      </c>
      <c r="T2449" s="17">
        <f t="shared" si="79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s="11">
        <f>ROUND(E2450/D2450*100,0)</f>
        <v>108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P2450" t="s">
        <v>8296</v>
      </c>
      <c r="Q2450" s="13" t="s">
        <v>8333</v>
      </c>
      <c r="R2450" t="s">
        <v>8349</v>
      </c>
      <c r="S2450" s="17">
        <f t="shared" si="78"/>
        <v>42607.316122685181</v>
      </c>
      <c r="T2450" s="17">
        <f t="shared" si="79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s="11">
        <f>ROUND(E2451/D2451*100,0)</f>
        <v>108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P2451" t="s">
        <v>8296</v>
      </c>
      <c r="Q2451" s="13" t="s">
        <v>8333</v>
      </c>
      <c r="R2451" t="s">
        <v>8349</v>
      </c>
      <c r="S2451" s="17">
        <f t="shared" si="78"/>
        <v>41943.142534722225</v>
      </c>
      <c r="T2451" s="17">
        <f t="shared" si="79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s="11">
        <f>ROUND(E2452/D2452*100,0)</f>
        <v>102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P2452" t="s">
        <v>8296</v>
      </c>
      <c r="Q2452" s="13" t="s">
        <v>8333</v>
      </c>
      <c r="R2452" t="s">
        <v>8349</v>
      </c>
      <c r="S2452" s="17">
        <f t="shared" si="78"/>
        <v>41902.07240740741</v>
      </c>
      <c r="T2452" s="17">
        <f t="shared" si="79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s="11">
        <f>ROUND(E2453/D2453*100,0)</f>
        <v>115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P2453" t="s">
        <v>8296</v>
      </c>
      <c r="Q2453" s="13" t="s">
        <v>8333</v>
      </c>
      <c r="R2453" t="s">
        <v>8349</v>
      </c>
      <c r="S2453" s="17">
        <f t="shared" si="78"/>
        <v>42779.908449074079</v>
      </c>
      <c r="T2453" s="17">
        <f t="shared" si="79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s="11">
        <f>ROUND(E2454/D2454*100,0)</f>
        <v>134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P2454" t="s">
        <v>8296</v>
      </c>
      <c r="Q2454" s="13" t="s">
        <v>8333</v>
      </c>
      <c r="R2454" t="s">
        <v>8349</v>
      </c>
      <c r="S2454" s="17">
        <f t="shared" si="78"/>
        <v>42338.84375</v>
      </c>
      <c r="T2454" s="17">
        <f t="shared" si="79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s="11">
        <f>ROUND(E2455/D2455*100,0)</f>
        <v>155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P2455" t="s">
        <v>8296</v>
      </c>
      <c r="Q2455" s="13" t="s">
        <v>8333</v>
      </c>
      <c r="R2455" t="s">
        <v>8349</v>
      </c>
      <c r="S2455" s="17">
        <f t="shared" si="78"/>
        <v>42738.692233796297</v>
      </c>
      <c r="T2455" s="17">
        <f t="shared" si="79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s="11">
        <f>ROUND(E2456/D2456*100,0)</f>
        <v>101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P2456" t="s">
        <v>8296</v>
      </c>
      <c r="Q2456" s="13" t="s">
        <v>8333</v>
      </c>
      <c r="R2456" t="s">
        <v>8349</v>
      </c>
      <c r="S2456" s="17">
        <f t="shared" si="78"/>
        <v>42770.201481481476</v>
      </c>
      <c r="T2456" s="17">
        <f t="shared" si="79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s="11">
        <f>ROUND(E2457/D2457*100,0)</f>
        <v>182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P2457" t="s">
        <v>8296</v>
      </c>
      <c r="Q2457" s="13" t="s">
        <v>8333</v>
      </c>
      <c r="R2457" t="s">
        <v>8349</v>
      </c>
      <c r="S2457" s="17">
        <f t="shared" si="78"/>
        <v>42452.781828703708</v>
      </c>
      <c r="T2457" s="17">
        <f t="shared" si="79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s="11">
        <f>ROUND(E2458/D2458*100,0)</f>
        <v>181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P2458" t="s">
        <v>8296</v>
      </c>
      <c r="Q2458" s="13" t="s">
        <v>8333</v>
      </c>
      <c r="R2458" t="s">
        <v>8349</v>
      </c>
      <c r="S2458" s="17">
        <f t="shared" si="78"/>
        <v>42761.961099537039</v>
      </c>
      <c r="T2458" s="17">
        <f t="shared" si="79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s="11">
        <f>ROUND(E2459/D2459*100,0)</f>
        <v>102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P2459" t="s">
        <v>8296</v>
      </c>
      <c r="Q2459" s="13" t="s">
        <v>8333</v>
      </c>
      <c r="R2459" t="s">
        <v>8349</v>
      </c>
      <c r="S2459" s="17">
        <f t="shared" si="78"/>
        <v>42423.602500000001</v>
      </c>
      <c r="T2459" s="17">
        <f t="shared" si="79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s="11">
        <f>ROUND(E2460/D2460*100,0)</f>
        <v>110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P2460" t="s">
        <v>8296</v>
      </c>
      <c r="Q2460" s="13" t="s">
        <v>8333</v>
      </c>
      <c r="R2460" t="s">
        <v>8349</v>
      </c>
      <c r="S2460" s="17">
        <f t="shared" si="78"/>
        <v>42495.871736111112</v>
      </c>
      <c r="T2460" s="17">
        <f t="shared" si="79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s="11">
        <f>ROUND(E2461/D2461*100,0)</f>
        <v>102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P2461" t="s">
        <v>8296</v>
      </c>
      <c r="Q2461" s="13" t="s">
        <v>8333</v>
      </c>
      <c r="R2461" t="s">
        <v>8349</v>
      </c>
      <c r="S2461" s="17">
        <f t="shared" si="78"/>
        <v>42407.637557870374</v>
      </c>
      <c r="T2461" s="17">
        <f t="shared" si="79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s="11">
        <f>ROUND(E2462/D2462*100,0)</f>
        <v>101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P2462" t="s">
        <v>8296</v>
      </c>
      <c r="Q2462" s="13" t="s">
        <v>8333</v>
      </c>
      <c r="R2462" t="s">
        <v>8349</v>
      </c>
      <c r="S2462" s="17">
        <f t="shared" si="78"/>
        <v>42704.187118055561</v>
      </c>
      <c r="T2462" s="17">
        <f t="shared" si="79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s="11">
        <f>ROUND(E2463/D2463*100,0)</f>
        <v>104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P2463" t="s">
        <v>8277</v>
      </c>
      <c r="Q2463" s="13" t="s">
        <v>8322</v>
      </c>
      <c r="R2463" t="s">
        <v>8326</v>
      </c>
      <c r="S2463" s="17">
        <f t="shared" si="78"/>
        <v>40784.012696759259</v>
      </c>
      <c r="T2463" s="17">
        <f t="shared" si="79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s="11">
        <f>ROUND(E2464/D2464*100,0)</f>
        <v>111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P2464" t="s">
        <v>8277</v>
      </c>
      <c r="Q2464" s="13" t="s">
        <v>8322</v>
      </c>
      <c r="R2464" t="s">
        <v>8326</v>
      </c>
      <c r="S2464" s="17">
        <f t="shared" si="78"/>
        <v>41089.186296296299</v>
      </c>
      <c r="T2464" s="17">
        <f t="shared" si="79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s="11">
        <f>ROUND(E2465/D2465*100,0)</f>
        <v>116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P2465" t="s">
        <v>8277</v>
      </c>
      <c r="Q2465" s="13" t="s">
        <v>8322</v>
      </c>
      <c r="R2465" t="s">
        <v>8326</v>
      </c>
      <c r="S2465" s="17">
        <f t="shared" si="78"/>
        <v>41341.111400462964</v>
      </c>
      <c r="T2465" s="17">
        <f t="shared" si="79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s="11">
        <f>ROUND(E2466/D2466*100,0)</f>
        <v>111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P2466" t="s">
        <v>8277</v>
      </c>
      <c r="Q2466" s="13" t="s">
        <v>8322</v>
      </c>
      <c r="R2466" t="s">
        <v>8326</v>
      </c>
      <c r="S2466" s="17">
        <f t="shared" si="78"/>
        <v>42248.90042824074</v>
      </c>
      <c r="T2466" s="17">
        <f t="shared" si="79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s="11">
        <f>ROUND(E2467/D2467*100,0)</f>
        <v>180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P2467" t="s">
        <v>8277</v>
      </c>
      <c r="Q2467" s="13" t="s">
        <v>8322</v>
      </c>
      <c r="R2467" t="s">
        <v>8326</v>
      </c>
      <c r="S2467" s="17">
        <f t="shared" si="78"/>
        <v>41145.719305555554</v>
      </c>
      <c r="T2467" s="17">
        <f t="shared" si="79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s="11">
        <f>ROUND(E2468/D2468*100,0)</f>
        <v>100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P2468" t="s">
        <v>8277</v>
      </c>
      <c r="Q2468" s="13" t="s">
        <v>8322</v>
      </c>
      <c r="R2468" t="s">
        <v>8326</v>
      </c>
      <c r="S2468" s="17">
        <f t="shared" si="78"/>
        <v>41373.102465277778</v>
      </c>
      <c r="T2468" s="17">
        <f t="shared" si="79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s="11">
        <f>ROUND(E2469/D2469*100,0)</f>
        <v>119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P2469" t="s">
        <v>8277</v>
      </c>
      <c r="Q2469" s="13" t="s">
        <v>8322</v>
      </c>
      <c r="R2469" t="s">
        <v>8326</v>
      </c>
      <c r="S2469" s="17">
        <f t="shared" si="78"/>
        <v>41025.874201388891</v>
      </c>
      <c r="T2469" s="17">
        <f t="shared" si="79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s="11">
        <f>ROUND(E2470/D2470*100,0)</f>
        <v>107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P2470" t="s">
        <v>8277</v>
      </c>
      <c r="Q2470" s="13" t="s">
        <v>8322</v>
      </c>
      <c r="R2470" t="s">
        <v>8326</v>
      </c>
      <c r="S2470" s="17">
        <f t="shared" si="78"/>
        <v>41174.154178240737</v>
      </c>
      <c r="T2470" s="17">
        <f t="shared" si="79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s="11">
        <f>ROUND(E2471/D2471*100,0)</f>
        <v>114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P2471" t="s">
        <v>8277</v>
      </c>
      <c r="Q2471" s="13" t="s">
        <v>8322</v>
      </c>
      <c r="R2471" t="s">
        <v>8326</v>
      </c>
      <c r="S2471" s="17">
        <f t="shared" si="78"/>
        <v>40557.429733796293</v>
      </c>
      <c r="T2471" s="17">
        <f t="shared" si="79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s="11">
        <f>ROUND(E2472/D2472*100,0)</f>
        <v>103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P2472" t="s">
        <v>8277</v>
      </c>
      <c r="Q2472" s="13" t="s">
        <v>8322</v>
      </c>
      <c r="R2472" t="s">
        <v>8326</v>
      </c>
      <c r="S2472" s="17">
        <f t="shared" si="78"/>
        <v>41023.07471064815</v>
      </c>
      <c r="T2472" s="17">
        <f t="shared" si="79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s="11">
        <f>ROUND(E2473/D2473*100,0)</f>
        <v>128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P2473" t="s">
        <v>8277</v>
      </c>
      <c r="Q2473" s="13" t="s">
        <v>8322</v>
      </c>
      <c r="R2473" t="s">
        <v>8326</v>
      </c>
      <c r="S2473" s="17">
        <f t="shared" si="78"/>
        <v>40893.992962962962</v>
      </c>
      <c r="T2473" s="17">
        <f t="shared" si="79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s="11">
        <f>ROUND(E2474/D2474*100,0)</f>
        <v>136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P2474" t="s">
        <v>8277</v>
      </c>
      <c r="Q2474" s="13" t="s">
        <v>8322</v>
      </c>
      <c r="R2474" t="s">
        <v>8326</v>
      </c>
      <c r="S2474" s="17">
        <f t="shared" si="78"/>
        <v>40354.11550925926</v>
      </c>
      <c r="T2474" s="17">
        <f t="shared" si="79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s="11">
        <f>ROUND(E2475/D2475*100,0)</f>
        <v>100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P2475" t="s">
        <v>8277</v>
      </c>
      <c r="Q2475" s="13" t="s">
        <v>8322</v>
      </c>
      <c r="R2475" t="s">
        <v>8326</v>
      </c>
      <c r="S2475" s="17">
        <f t="shared" si="78"/>
        <v>41193.748483796298</v>
      </c>
      <c r="T2475" s="17">
        <f t="shared" si="79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s="11">
        <f>ROUND(E2476/D2476*100,0)</f>
        <v>100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P2476" t="s">
        <v>8277</v>
      </c>
      <c r="Q2476" s="13" t="s">
        <v>8322</v>
      </c>
      <c r="R2476" t="s">
        <v>8326</v>
      </c>
      <c r="S2476" s="17">
        <f t="shared" si="78"/>
        <v>40417.011296296296</v>
      </c>
      <c r="T2476" s="17">
        <f t="shared" si="79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s="11">
        <f>ROUND(E2477/D2477*100,0)</f>
        <v>105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P2477" t="s">
        <v>8277</v>
      </c>
      <c r="Q2477" s="13" t="s">
        <v>8322</v>
      </c>
      <c r="R2477" t="s">
        <v>8326</v>
      </c>
      <c r="S2477" s="17">
        <f t="shared" si="78"/>
        <v>40310.287673611114</v>
      </c>
      <c r="T2477" s="17">
        <f t="shared" si="79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s="11">
        <f>ROUND(E2478/D2478*100,0)</f>
        <v>105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P2478" t="s">
        <v>8277</v>
      </c>
      <c r="Q2478" s="13" t="s">
        <v>8322</v>
      </c>
      <c r="R2478" t="s">
        <v>8326</v>
      </c>
      <c r="S2478" s="17">
        <f t="shared" si="78"/>
        <v>41913.328356481477</v>
      </c>
      <c r="T2478" s="17">
        <f t="shared" si="79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s="11">
        <f>ROUND(E2479/D2479*100,0)</f>
        <v>171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P2479" t="s">
        <v>8277</v>
      </c>
      <c r="Q2479" s="13" t="s">
        <v>8322</v>
      </c>
      <c r="R2479" t="s">
        <v>8326</v>
      </c>
      <c r="S2479" s="17">
        <f t="shared" si="78"/>
        <v>41088.691493055558</v>
      </c>
      <c r="T2479" s="17">
        <f t="shared" si="79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s="11">
        <f>ROUND(E2480/D2480*100,0)</f>
        <v>128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P2480" t="s">
        <v>8277</v>
      </c>
      <c r="Q2480" s="13" t="s">
        <v>8322</v>
      </c>
      <c r="R2480" t="s">
        <v>8326</v>
      </c>
      <c r="S2480" s="17">
        <f t="shared" si="78"/>
        <v>41257.950381944444</v>
      </c>
      <c r="T2480" s="17">
        <f t="shared" si="79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s="11">
        <f>ROUND(E2481/D2481*100,0)</f>
        <v>133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P2481" t="s">
        <v>8277</v>
      </c>
      <c r="Q2481" s="13" t="s">
        <v>8322</v>
      </c>
      <c r="R2481" t="s">
        <v>8326</v>
      </c>
      <c r="S2481" s="17">
        <f t="shared" si="78"/>
        <v>41107.726782407408</v>
      </c>
      <c r="T2481" s="17">
        <f t="shared" si="79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s="11">
        <f>ROUND(E2482/D2482*100,0)</f>
        <v>100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P2482" t="s">
        <v>8277</v>
      </c>
      <c r="Q2482" s="13" t="s">
        <v>8322</v>
      </c>
      <c r="R2482" t="s">
        <v>8326</v>
      </c>
      <c r="S2482" s="17">
        <f t="shared" si="78"/>
        <v>42227.936157407406</v>
      </c>
      <c r="T2482" s="17">
        <f t="shared" si="79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s="11">
        <f>ROUND(E2483/D2483*100,0)</f>
        <v>113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P2483" t="s">
        <v>8277</v>
      </c>
      <c r="Q2483" s="13" t="s">
        <v>8322</v>
      </c>
      <c r="R2483" t="s">
        <v>8326</v>
      </c>
      <c r="S2483" s="17">
        <f t="shared" si="78"/>
        <v>40999.645925925928</v>
      </c>
      <c r="T2483" s="17">
        <f t="shared" si="79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s="11">
        <f>ROUND(E2484/D2484*100,0)</f>
        <v>100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P2484" t="s">
        <v>8277</v>
      </c>
      <c r="Q2484" s="13" t="s">
        <v>8322</v>
      </c>
      <c r="R2484" t="s">
        <v>8326</v>
      </c>
      <c r="S2484" s="17">
        <f t="shared" si="78"/>
        <v>40711.782210648147</v>
      </c>
      <c r="T2484" s="17">
        <f t="shared" si="79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s="11">
        <f>ROUND(E2485/D2485*100,0)</f>
        <v>114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P2485" t="s">
        <v>8277</v>
      </c>
      <c r="Q2485" s="13" t="s">
        <v>8322</v>
      </c>
      <c r="R2485" t="s">
        <v>8326</v>
      </c>
      <c r="S2485" s="17">
        <f t="shared" si="78"/>
        <v>40970.750034722223</v>
      </c>
      <c r="T2485" s="17">
        <f t="shared" si="79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s="11">
        <f>ROUND(E2486/D2486*100,0)</f>
        <v>119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P2486" t="s">
        <v>8277</v>
      </c>
      <c r="Q2486" s="13" t="s">
        <v>8322</v>
      </c>
      <c r="R2486" t="s">
        <v>8326</v>
      </c>
      <c r="S2486" s="17">
        <f t="shared" si="78"/>
        <v>40771.916701388887</v>
      </c>
      <c r="T2486" s="17">
        <f t="shared" si="79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s="11">
        <f>ROUND(E2487/D2487*100,0)</f>
        <v>103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P2487" t="s">
        <v>8277</v>
      </c>
      <c r="Q2487" s="13" t="s">
        <v>8322</v>
      </c>
      <c r="R2487" t="s">
        <v>8326</v>
      </c>
      <c r="S2487" s="17">
        <f t="shared" si="78"/>
        <v>40793.998599537037</v>
      </c>
      <c r="T2487" s="17">
        <f t="shared" si="79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s="11">
        <f>ROUND(E2488/D2488*100,0)</f>
        <v>266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P2488" t="s">
        <v>8277</v>
      </c>
      <c r="Q2488" s="13" t="s">
        <v>8322</v>
      </c>
      <c r="R2488" t="s">
        <v>8326</v>
      </c>
      <c r="S2488" s="17">
        <f t="shared" si="78"/>
        <v>40991.708055555559</v>
      </c>
      <c r="T2488" s="17">
        <f t="shared" si="79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s="11">
        <f>ROUND(E2489/D2489*100,0)</f>
        <v>100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P2489" t="s">
        <v>8277</v>
      </c>
      <c r="Q2489" s="13" t="s">
        <v>8322</v>
      </c>
      <c r="R2489" t="s">
        <v>8326</v>
      </c>
      <c r="S2489" s="17">
        <f t="shared" si="78"/>
        <v>41026.083298611113</v>
      </c>
      <c r="T2489" s="17">
        <f t="shared" si="79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s="11">
        <f>ROUND(E2490/D2490*100,0)</f>
        <v>107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P2490" t="s">
        <v>8277</v>
      </c>
      <c r="Q2490" s="13" t="s">
        <v>8322</v>
      </c>
      <c r="R2490" t="s">
        <v>8326</v>
      </c>
      <c r="S2490" s="17">
        <f t="shared" si="78"/>
        <v>40833.633194444446</v>
      </c>
      <c r="T2490" s="17">
        <f t="shared" si="79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s="11">
        <f>ROUND(E2491/D2491*100,0)</f>
        <v>134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P2491" t="s">
        <v>8277</v>
      </c>
      <c r="Q2491" s="13" t="s">
        <v>8322</v>
      </c>
      <c r="R2491" t="s">
        <v>8326</v>
      </c>
      <c r="S2491" s="17">
        <f t="shared" si="78"/>
        <v>41373.690266203703</v>
      </c>
      <c r="T2491" s="17">
        <f t="shared" si="79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s="11">
        <f>ROUND(E2492/D2492*100,0)</f>
        <v>121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P2492" t="s">
        <v>8277</v>
      </c>
      <c r="Q2492" s="13" t="s">
        <v>8322</v>
      </c>
      <c r="R2492" t="s">
        <v>8326</v>
      </c>
      <c r="S2492" s="17">
        <f t="shared" si="78"/>
        <v>41023.227731481478</v>
      </c>
      <c r="T2492" s="17">
        <f t="shared" si="79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s="11">
        <f>ROUND(E2493/D2493*100,0)</f>
        <v>103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P2493" t="s">
        <v>8277</v>
      </c>
      <c r="Q2493" s="13" t="s">
        <v>8322</v>
      </c>
      <c r="R2493" t="s">
        <v>8326</v>
      </c>
      <c r="S2493" s="17">
        <f t="shared" si="78"/>
        <v>40542.839282407411</v>
      </c>
      <c r="T2493" s="17">
        <f t="shared" si="79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s="11">
        <f>ROUND(E2494/D2494*100,0)</f>
        <v>125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P2494" t="s">
        <v>8277</v>
      </c>
      <c r="Q2494" s="13" t="s">
        <v>8322</v>
      </c>
      <c r="R2494" t="s">
        <v>8326</v>
      </c>
      <c r="S2494" s="17">
        <f t="shared" si="78"/>
        <v>41024.985972222225</v>
      </c>
      <c r="T2494" s="17">
        <f t="shared" si="79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s="11">
        <f>ROUND(E2495/D2495*100,0)</f>
        <v>129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P2495" t="s">
        <v>8277</v>
      </c>
      <c r="Q2495" s="13" t="s">
        <v>8322</v>
      </c>
      <c r="R2495" t="s">
        <v>8326</v>
      </c>
      <c r="S2495" s="17">
        <f t="shared" si="78"/>
        <v>41348.168287037035</v>
      </c>
      <c r="T2495" s="17">
        <f t="shared" si="79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s="11">
        <f>ROUND(E2496/D2496*100,0)</f>
        <v>101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P2496" t="s">
        <v>8277</v>
      </c>
      <c r="Q2496" s="13" t="s">
        <v>8322</v>
      </c>
      <c r="R2496" t="s">
        <v>8326</v>
      </c>
      <c r="S2496" s="17">
        <f t="shared" si="78"/>
        <v>41022.645185185182</v>
      </c>
      <c r="T2496" s="17">
        <f t="shared" si="79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s="11">
        <f>ROUND(E2497/D2497*100,0)</f>
        <v>128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P2497" t="s">
        <v>8277</v>
      </c>
      <c r="Q2497" s="13" t="s">
        <v>8322</v>
      </c>
      <c r="R2497" t="s">
        <v>8326</v>
      </c>
      <c r="S2497" s="17">
        <f t="shared" si="78"/>
        <v>41036.946469907409</v>
      </c>
      <c r="T2497" s="17">
        <f t="shared" si="79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s="11">
        <f>ROUND(E2498/D2498*100,0)</f>
        <v>100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P2498" t="s">
        <v>8277</v>
      </c>
      <c r="Q2498" s="13" t="s">
        <v>8322</v>
      </c>
      <c r="R2498" t="s">
        <v>8326</v>
      </c>
      <c r="S2498" s="17">
        <f t="shared" si="78"/>
        <v>41327.996435185189</v>
      </c>
      <c r="T2498" s="17">
        <f t="shared" si="79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s="11">
        <f>ROUND(E2499/D2499*100,0)</f>
        <v>113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P2499" t="s">
        <v>8277</v>
      </c>
      <c r="Q2499" s="13" t="s">
        <v>8322</v>
      </c>
      <c r="R2499" t="s">
        <v>8326</v>
      </c>
      <c r="S2499" s="17">
        <f t="shared" ref="S2499:S2562" si="80">(((K2499/60)/60)/24)+DATE(1970,1,1)</f>
        <v>40730.878912037035</v>
      </c>
      <c r="T2499" s="17">
        <f t="shared" ref="T2499:T2562" si="81">(((J2499/60)/60)/24)+DATE(1970,1,1)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s="11">
        <f>ROUND(E2500/D2500*100,0)</f>
        <v>106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P2500" t="s">
        <v>8277</v>
      </c>
      <c r="Q2500" s="13" t="s">
        <v>8322</v>
      </c>
      <c r="R2500" t="s">
        <v>8326</v>
      </c>
      <c r="S2500" s="17">
        <f t="shared" si="80"/>
        <v>42017.967442129629</v>
      </c>
      <c r="T2500" s="17">
        <f t="shared" si="81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s="11">
        <f>ROUND(E2501/D2501*100,0)</f>
        <v>203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P2501" t="s">
        <v>8277</v>
      </c>
      <c r="Q2501" s="13" t="s">
        <v>8322</v>
      </c>
      <c r="R2501" t="s">
        <v>8326</v>
      </c>
      <c r="S2501" s="17">
        <f t="shared" si="80"/>
        <v>41226.648576388885</v>
      </c>
      <c r="T2501" s="17">
        <f t="shared" si="81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s="11">
        <f>ROUND(E2502/D2502*100,0)</f>
        <v>113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P2502" t="s">
        <v>8277</v>
      </c>
      <c r="Q2502" s="13" t="s">
        <v>8322</v>
      </c>
      <c r="R2502" t="s">
        <v>8326</v>
      </c>
      <c r="S2502" s="17">
        <f t="shared" si="80"/>
        <v>41053.772858796299</v>
      </c>
      <c r="T2502" s="17">
        <f t="shared" si="81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s="11">
        <f>ROUND(E2503/D2503*100,0)</f>
        <v>3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P2503" t="s">
        <v>8297</v>
      </c>
      <c r="Q2503" s="13" t="s">
        <v>8333</v>
      </c>
      <c r="R2503" t="s">
        <v>8350</v>
      </c>
      <c r="S2503" s="17">
        <f t="shared" si="80"/>
        <v>42244.776666666665</v>
      </c>
      <c r="T2503" s="17">
        <f t="shared" si="81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s="11">
        <f>ROUND(E2504/D2504*100,0)</f>
        <v>0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P2504" t="s">
        <v>8297</v>
      </c>
      <c r="Q2504" s="13" t="s">
        <v>8333</v>
      </c>
      <c r="R2504" t="s">
        <v>8350</v>
      </c>
      <c r="S2504" s="17">
        <f t="shared" si="80"/>
        <v>41858.825439814813</v>
      </c>
      <c r="T2504" s="17">
        <f t="shared" si="81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s="11">
        <f>ROUND(E2505/D2505*100,0)</f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P2505" t="s">
        <v>8297</v>
      </c>
      <c r="Q2505" s="13" t="s">
        <v>8333</v>
      </c>
      <c r="R2505" t="s">
        <v>8350</v>
      </c>
      <c r="S2505" s="17">
        <f t="shared" si="80"/>
        <v>42498.899398148147</v>
      </c>
      <c r="T2505" s="17">
        <f t="shared" si="81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s="11">
        <f>ROUND(E2506/D2506*100,0)</f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P2506" t="s">
        <v>8297</v>
      </c>
      <c r="Q2506" s="13" t="s">
        <v>8333</v>
      </c>
      <c r="R2506" t="s">
        <v>8350</v>
      </c>
      <c r="S2506" s="17">
        <f t="shared" si="80"/>
        <v>41928.015439814815</v>
      </c>
      <c r="T2506" s="17">
        <f t="shared" si="81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s="11">
        <f>ROUND(E2507/D2507*100,0)</f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P2507" t="s">
        <v>8297</v>
      </c>
      <c r="Q2507" s="13" t="s">
        <v>8333</v>
      </c>
      <c r="R2507" t="s">
        <v>8350</v>
      </c>
      <c r="S2507" s="17">
        <f t="shared" si="80"/>
        <v>42047.05574074074</v>
      </c>
      <c r="T2507" s="17">
        <f t="shared" si="81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s="11">
        <f>ROUND(E2508/D2508*100,0)</f>
        <v>1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P2508" t="s">
        <v>8297</v>
      </c>
      <c r="Q2508" s="13" t="s">
        <v>8333</v>
      </c>
      <c r="R2508" t="s">
        <v>8350</v>
      </c>
      <c r="S2508" s="17">
        <f t="shared" si="80"/>
        <v>42258.297094907408</v>
      </c>
      <c r="T2508" s="17">
        <f t="shared" si="81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s="11">
        <f>ROUND(E2509/D2509*100,0)</f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P2509" t="s">
        <v>8297</v>
      </c>
      <c r="Q2509" s="13" t="s">
        <v>8333</v>
      </c>
      <c r="R2509" t="s">
        <v>8350</v>
      </c>
      <c r="S2509" s="17">
        <f t="shared" si="80"/>
        <v>42105.072962962964</v>
      </c>
      <c r="T2509" s="17">
        <f t="shared" si="81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s="11">
        <f>ROUND(E2510/D2510*100,0)</f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P2510" t="s">
        <v>8297</v>
      </c>
      <c r="Q2510" s="13" t="s">
        <v>8333</v>
      </c>
      <c r="R2510" t="s">
        <v>8350</v>
      </c>
      <c r="S2510" s="17">
        <f t="shared" si="80"/>
        <v>41835.951782407406</v>
      </c>
      <c r="T2510" s="17">
        <f t="shared" si="81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s="11">
        <f>ROUND(E2511/D2511*100,0)</f>
        <v>1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P2511" t="s">
        <v>8297</v>
      </c>
      <c r="Q2511" s="13" t="s">
        <v>8333</v>
      </c>
      <c r="R2511" t="s">
        <v>8350</v>
      </c>
      <c r="S2511" s="17">
        <f t="shared" si="80"/>
        <v>42058.809594907405</v>
      </c>
      <c r="T2511" s="17">
        <f t="shared" si="81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s="11">
        <f>ROUND(E2512/D2512*100,0)</f>
        <v>0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P2512" t="s">
        <v>8297</v>
      </c>
      <c r="Q2512" s="13" t="s">
        <v>8333</v>
      </c>
      <c r="R2512" t="s">
        <v>8350</v>
      </c>
      <c r="S2512" s="17">
        <f t="shared" si="80"/>
        <v>42078.997361111105</v>
      </c>
      <c r="T2512" s="17">
        <f t="shared" si="81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s="11">
        <f>ROUND(E2513/D2513*100,0)</f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P2513" t="s">
        <v>8297</v>
      </c>
      <c r="Q2513" s="13" t="s">
        <v>8333</v>
      </c>
      <c r="R2513" t="s">
        <v>8350</v>
      </c>
      <c r="S2513" s="17">
        <f t="shared" si="80"/>
        <v>42371.446909722217</v>
      </c>
      <c r="T2513" s="17">
        <f t="shared" si="81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s="11">
        <f>ROUND(E2514/D2514*100,0)</f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P2514" t="s">
        <v>8297</v>
      </c>
      <c r="Q2514" s="13" t="s">
        <v>8333</v>
      </c>
      <c r="R2514" t="s">
        <v>8350</v>
      </c>
      <c r="S2514" s="17">
        <f t="shared" si="80"/>
        <v>41971.876863425925</v>
      </c>
      <c r="T2514" s="17">
        <f t="shared" si="81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s="11">
        <f>ROUND(E2515/D2515*100,0)</f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P2515" t="s">
        <v>8297</v>
      </c>
      <c r="Q2515" s="13" t="s">
        <v>8333</v>
      </c>
      <c r="R2515" t="s">
        <v>8350</v>
      </c>
      <c r="S2515" s="17">
        <f t="shared" si="80"/>
        <v>42732.00681712963</v>
      </c>
      <c r="T2515" s="17">
        <f t="shared" si="81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s="11">
        <f>ROUND(E2516/D2516*100,0)</f>
        <v>2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P2516" t="s">
        <v>8297</v>
      </c>
      <c r="Q2516" s="13" t="s">
        <v>8333</v>
      </c>
      <c r="R2516" t="s">
        <v>8350</v>
      </c>
      <c r="S2516" s="17">
        <f t="shared" si="80"/>
        <v>41854.389780092592</v>
      </c>
      <c r="T2516" s="17">
        <f t="shared" si="81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s="11">
        <f>ROUND(E2517/D2517*100,0)</f>
        <v>19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P2517" t="s">
        <v>8297</v>
      </c>
      <c r="Q2517" s="13" t="s">
        <v>8333</v>
      </c>
      <c r="R2517" t="s">
        <v>8350</v>
      </c>
      <c r="S2517" s="17">
        <f t="shared" si="80"/>
        <v>42027.839733796296</v>
      </c>
      <c r="T2517" s="17">
        <f t="shared" si="81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s="11">
        <f>ROUND(E2518/D2518*100,0)</f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P2518" t="s">
        <v>8297</v>
      </c>
      <c r="Q2518" s="13" t="s">
        <v>8333</v>
      </c>
      <c r="R2518" t="s">
        <v>8350</v>
      </c>
      <c r="S2518" s="17">
        <f t="shared" si="80"/>
        <v>41942.653379629628</v>
      </c>
      <c r="T2518" s="17">
        <f t="shared" si="81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s="11">
        <f>ROUND(E2519/D2519*100,0)</f>
        <v>10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P2519" t="s">
        <v>8297</v>
      </c>
      <c r="Q2519" s="13" t="s">
        <v>8333</v>
      </c>
      <c r="R2519" t="s">
        <v>8350</v>
      </c>
      <c r="S2519" s="17">
        <f t="shared" si="80"/>
        <v>42052.802430555559</v>
      </c>
      <c r="T2519" s="17">
        <f t="shared" si="81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s="11">
        <f>ROUND(E2520/D2520*100,0)</f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P2520" t="s">
        <v>8297</v>
      </c>
      <c r="Q2520" s="13" t="s">
        <v>8333</v>
      </c>
      <c r="R2520" t="s">
        <v>8350</v>
      </c>
      <c r="S2520" s="17">
        <f t="shared" si="80"/>
        <v>41926.680879629632</v>
      </c>
      <c r="T2520" s="17">
        <f t="shared" si="81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s="11">
        <f>ROUND(E2521/D2521*100,0)</f>
        <v>0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P2521" t="s">
        <v>8297</v>
      </c>
      <c r="Q2521" s="13" t="s">
        <v>8333</v>
      </c>
      <c r="R2521" t="s">
        <v>8350</v>
      </c>
      <c r="S2521" s="17">
        <f t="shared" si="80"/>
        <v>41809.155138888891</v>
      </c>
      <c r="T2521" s="17">
        <f t="shared" si="81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s="11">
        <f>ROUND(E2522/D2522*100,0)</f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P2522" t="s">
        <v>8297</v>
      </c>
      <c r="Q2522" s="13" t="s">
        <v>8333</v>
      </c>
      <c r="R2522" t="s">
        <v>8350</v>
      </c>
      <c r="S2522" s="17">
        <f t="shared" si="80"/>
        <v>42612.600520833337</v>
      </c>
      <c r="T2522" s="17">
        <f t="shared" si="81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s="11">
        <f>ROUND(E2523/D2523*100,0)</f>
        <v>109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P2523" t="s">
        <v>8298</v>
      </c>
      <c r="Q2523" s="13" t="s">
        <v>8322</v>
      </c>
      <c r="R2523" t="s">
        <v>8351</v>
      </c>
      <c r="S2523" s="17">
        <f t="shared" si="80"/>
        <v>42269.967835648145</v>
      </c>
      <c r="T2523" s="17">
        <f t="shared" si="81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s="11">
        <f>ROUND(E2524/D2524*100,0)</f>
        <v>100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P2524" t="s">
        <v>8298</v>
      </c>
      <c r="Q2524" s="13" t="s">
        <v>8322</v>
      </c>
      <c r="R2524" t="s">
        <v>8351</v>
      </c>
      <c r="S2524" s="17">
        <f t="shared" si="80"/>
        <v>42460.573611111111</v>
      </c>
      <c r="T2524" s="17">
        <f t="shared" si="81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s="11">
        <f>ROUND(E2525/D2525*100,0)</f>
        <v>156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P2525" t="s">
        <v>8298</v>
      </c>
      <c r="Q2525" s="13" t="s">
        <v>8322</v>
      </c>
      <c r="R2525" t="s">
        <v>8351</v>
      </c>
      <c r="S2525" s="17">
        <f t="shared" si="80"/>
        <v>41930.975601851853</v>
      </c>
      <c r="T2525" s="17">
        <f t="shared" si="81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s="11">
        <f>ROUND(E2526/D2526*100,0)</f>
        <v>102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P2526" t="s">
        <v>8298</v>
      </c>
      <c r="Q2526" s="13" t="s">
        <v>8322</v>
      </c>
      <c r="R2526" t="s">
        <v>8351</v>
      </c>
      <c r="S2526" s="17">
        <f t="shared" si="80"/>
        <v>41961.807372685187</v>
      </c>
      <c r="T2526" s="17">
        <f t="shared" si="81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s="11">
        <f>ROUND(E2527/D2527*100,0)</f>
        <v>100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P2527" t="s">
        <v>8298</v>
      </c>
      <c r="Q2527" s="13" t="s">
        <v>8322</v>
      </c>
      <c r="R2527" t="s">
        <v>8351</v>
      </c>
      <c r="S2527" s="17">
        <f t="shared" si="80"/>
        <v>41058.844571759262</v>
      </c>
      <c r="T2527" s="17">
        <f t="shared" si="81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s="11">
        <f>ROUND(E2528/D2528*100,0)</f>
        <v>113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P2528" t="s">
        <v>8298</v>
      </c>
      <c r="Q2528" s="13" t="s">
        <v>8322</v>
      </c>
      <c r="R2528" t="s">
        <v>8351</v>
      </c>
      <c r="S2528" s="17">
        <f t="shared" si="80"/>
        <v>41953.091134259259</v>
      </c>
      <c r="T2528" s="17">
        <f t="shared" si="81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s="11">
        <f>ROUND(E2529/D2529*100,0)</f>
        <v>102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P2529" t="s">
        <v>8298</v>
      </c>
      <c r="Q2529" s="13" t="s">
        <v>8322</v>
      </c>
      <c r="R2529" t="s">
        <v>8351</v>
      </c>
      <c r="S2529" s="17">
        <f t="shared" si="80"/>
        <v>41546.75105324074</v>
      </c>
      <c r="T2529" s="17">
        <f t="shared" si="81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s="11">
        <f>ROUND(E2530/D2530*100,0)</f>
        <v>107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P2530" t="s">
        <v>8298</v>
      </c>
      <c r="Q2530" s="13" t="s">
        <v>8322</v>
      </c>
      <c r="R2530" t="s">
        <v>8351</v>
      </c>
      <c r="S2530" s="17">
        <f t="shared" si="80"/>
        <v>42217.834525462968</v>
      </c>
      <c r="T2530" s="17">
        <f t="shared" si="81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s="11">
        <f>ROUND(E2531/D2531*100,0)</f>
        <v>104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P2531" t="s">
        <v>8298</v>
      </c>
      <c r="Q2531" s="13" t="s">
        <v>8322</v>
      </c>
      <c r="R2531" t="s">
        <v>8351</v>
      </c>
      <c r="S2531" s="17">
        <f t="shared" si="80"/>
        <v>40948.080729166664</v>
      </c>
      <c r="T2531" s="17">
        <f t="shared" si="81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s="11">
        <f>ROUND(E2532/D2532*100,0)</f>
        <v>100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P2532" t="s">
        <v>8298</v>
      </c>
      <c r="Q2532" s="13" t="s">
        <v>8322</v>
      </c>
      <c r="R2532" t="s">
        <v>8351</v>
      </c>
      <c r="S2532" s="17">
        <f t="shared" si="80"/>
        <v>42081.864641203705</v>
      </c>
      <c r="T2532" s="17">
        <f t="shared" si="81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s="11">
        <f>ROUND(E2533/D2533*100,0)</f>
        <v>100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P2533" t="s">
        <v>8298</v>
      </c>
      <c r="Q2533" s="13" t="s">
        <v>8322</v>
      </c>
      <c r="R2533" t="s">
        <v>8351</v>
      </c>
      <c r="S2533" s="17">
        <f t="shared" si="80"/>
        <v>42208.680023148147</v>
      </c>
      <c r="T2533" s="17">
        <f t="shared" si="81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s="11">
        <f>ROUND(E2534/D2534*100,0)</f>
        <v>126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P2534" t="s">
        <v>8298</v>
      </c>
      <c r="Q2534" s="13" t="s">
        <v>8322</v>
      </c>
      <c r="R2534" t="s">
        <v>8351</v>
      </c>
      <c r="S2534" s="17">
        <f t="shared" si="80"/>
        <v>41107.849143518521</v>
      </c>
      <c r="T2534" s="17">
        <f t="shared" si="81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s="11">
        <f>ROUND(E2535/D2535*100,0)</f>
        <v>111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P2535" t="s">
        <v>8298</v>
      </c>
      <c r="Q2535" s="13" t="s">
        <v>8322</v>
      </c>
      <c r="R2535" t="s">
        <v>8351</v>
      </c>
      <c r="S2535" s="17">
        <f t="shared" si="80"/>
        <v>41304.751284722224</v>
      </c>
      <c r="T2535" s="17">
        <f t="shared" si="81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s="11">
        <f>ROUND(E2536/D2536*100,0)</f>
        <v>105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P2536" t="s">
        <v>8298</v>
      </c>
      <c r="Q2536" s="13" t="s">
        <v>8322</v>
      </c>
      <c r="R2536" t="s">
        <v>8351</v>
      </c>
      <c r="S2536" s="17">
        <f t="shared" si="80"/>
        <v>40127.700370370374</v>
      </c>
      <c r="T2536" s="17">
        <f t="shared" si="81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s="11">
        <f>ROUND(E2537/D2537*100,0)</f>
        <v>104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P2537" t="s">
        <v>8298</v>
      </c>
      <c r="Q2537" s="13" t="s">
        <v>8322</v>
      </c>
      <c r="R2537" t="s">
        <v>8351</v>
      </c>
      <c r="S2537" s="17">
        <f t="shared" si="80"/>
        <v>41943.791030092594</v>
      </c>
      <c r="T2537" s="17">
        <f t="shared" si="81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s="11">
        <f>ROUND(E2538/D2538*100,0)</f>
        <v>116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P2538" t="s">
        <v>8298</v>
      </c>
      <c r="Q2538" s="13" t="s">
        <v>8322</v>
      </c>
      <c r="R2538" t="s">
        <v>8351</v>
      </c>
      <c r="S2538" s="17">
        <f t="shared" si="80"/>
        <v>41464.106087962966</v>
      </c>
      <c r="T2538" s="17">
        <f t="shared" si="81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s="11">
        <f>ROUND(E2539/D2539*100,0)</f>
        <v>110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P2539" t="s">
        <v>8298</v>
      </c>
      <c r="Q2539" s="13" t="s">
        <v>8322</v>
      </c>
      <c r="R2539" t="s">
        <v>8351</v>
      </c>
      <c r="S2539" s="17">
        <f t="shared" si="80"/>
        <v>40696.648784722223</v>
      </c>
      <c r="T2539" s="17">
        <f t="shared" si="81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s="11">
        <f>ROUND(E2540/D2540*100,0)</f>
        <v>113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P2540" t="s">
        <v>8298</v>
      </c>
      <c r="Q2540" s="13" t="s">
        <v>8322</v>
      </c>
      <c r="R2540" t="s">
        <v>8351</v>
      </c>
      <c r="S2540" s="17">
        <f t="shared" si="80"/>
        <v>41298.509965277779</v>
      </c>
      <c r="T2540" s="17">
        <f t="shared" si="81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s="11">
        <f>ROUND(E2541/D2541*100,0)</f>
        <v>100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P2541" t="s">
        <v>8298</v>
      </c>
      <c r="Q2541" s="13" t="s">
        <v>8322</v>
      </c>
      <c r="R2541" t="s">
        <v>8351</v>
      </c>
      <c r="S2541" s="17">
        <f t="shared" si="80"/>
        <v>41977.902222222227</v>
      </c>
      <c r="T2541" s="17">
        <f t="shared" si="81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s="11">
        <f>ROUND(E2542/D2542*100,0)</f>
        <v>103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P2542" t="s">
        <v>8298</v>
      </c>
      <c r="Q2542" s="13" t="s">
        <v>8322</v>
      </c>
      <c r="R2542" t="s">
        <v>8351</v>
      </c>
      <c r="S2542" s="17">
        <f t="shared" si="80"/>
        <v>40785.675011574072</v>
      </c>
      <c r="T2542" s="17">
        <f t="shared" si="81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s="11">
        <f>ROUND(E2543/D2543*100,0)</f>
        <v>107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P2543" t="s">
        <v>8298</v>
      </c>
      <c r="Q2543" s="13" t="s">
        <v>8322</v>
      </c>
      <c r="R2543" t="s">
        <v>8351</v>
      </c>
      <c r="S2543" s="17">
        <f t="shared" si="80"/>
        <v>41483.449282407404</v>
      </c>
      <c r="T2543" s="17">
        <f t="shared" si="81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s="11">
        <f>ROUND(E2544/D2544*100,0)</f>
        <v>104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P2544" t="s">
        <v>8298</v>
      </c>
      <c r="Q2544" s="13" t="s">
        <v>8322</v>
      </c>
      <c r="R2544" t="s">
        <v>8351</v>
      </c>
      <c r="S2544" s="17">
        <f t="shared" si="80"/>
        <v>41509.426585648151</v>
      </c>
      <c r="T2544" s="17">
        <f t="shared" si="81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s="11">
        <f>ROUND(E2545/D2545*100,0)</f>
        <v>156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P2545" t="s">
        <v>8298</v>
      </c>
      <c r="Q2545" s="13" t="s">
        <v>8322</v>
      </c>
      <c r="R2545" t="s">
        <v>8351</v>
      </c>
      <c r="S2545" s="17">
        <f t="shared" si="80"/>
        <v>40514.107615740737</v>
      </c>
      <c r="T2545" s="17">
        <f t="shared" si="81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s="11">
        <f>ROUND(E2546/D2546*100,0)</f>
        <v>101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P2546" t="s">
        <v>8298</v>
      </c>
      <c r="Q2546" s="13" t="s">
        <v>8322</v>
      </c>
      <c r="R2546" t="s">
        <v>8351</v>
      </c>
      <c r="S2546" s="17">
        <f t="shared" si="80"/>
        <v>41068.520474537036</v>
      </c>
      <c r="T2546" s="17">
        <f t="shared" si="81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s="11">
        <f>ROUND(E2547/D2547*100,0)</f>
        <v>195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P2547" t="s">
        <v>8298</v>
      </c>
      <c r="Q2547" s="13" t="s">
        <v>8322</v>
      </c>
      <c r="R2547" t="s">
        <v>8351</v>
      </c>
      <c r="S2547" s="17">
        <f t="shared" si="80"/>
        <v>42027.13817129629</v>
      </c>
      <c r="T2547" s="17">
        <f t="shared" si="81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s="11">
        <f>ROUND(E2548/D2548*100,0)</f>
        <v>112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P2548" t="s">
        <v>8298</v>
      </c>
      <c r="Q2548" s="13" t="s">
        <v>8322</v>
      </c>
      <c r="R2548" t="s">
        <v>8351</v>
      </c>
      <c r="S2548" s="17">
        <f t="shared" si="80"/>
        <v>41524.858553240738</v>
      </c>
      <c r="T2548" s="17">
        <f t="shared" si="81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s="11">
        <f>ROUND(E2549/D2549*100,0)</f>
        <v>120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P2549" t="s">
        <v>8298</v>
      </c>
      <c r="Q2549" s="13" t="s">
        <v>8322</v>
      </c>
      <c r="R2549" t="s">
        <v>8351</v>
      </c>
      <c r="S2549" s="17">
        <f t="shared" si="80"/>
        <v>40973.773182870369</v>
      </c>
      <c r="T2549" s="17">
        <f t="shared" si="81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s="11">
        <f>ROUND(E2550/D2550*100,0)</f>
        <v>102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P2550" t="s">
        <v>8298</v>
      </c>
      <c r="Q2550" s="13" t="s">
        <v>8322</v>
      </c>
      <c r="R2550" t="s">
        <v>8351</v>
      </c>
      <c r="S2550" s="17">
        <f t="shared" si="80"/>
        <v>42618.625428240746</v>
      </c>
      <c r="T2550" s="17">
        <f t="shared" si="81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s="11">
        <f>ROUND(E2551/D2551*100,0)</f>
        <v>103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P2551" t="s">
        <v>8298</v>
      </c>
      <c r="Q2551" s="13" t="s">
        <v>8322</v>
      </c>
      <c r="R2551" t="s">
        <v>8351</v>
      </c>
      <c r="S2551" s="17">
        <f t="shared" si="80"/>
        <v>41390.757754629631</v>
      </c>
      <c r="T2551" s="17">
        <f t="shared" si="81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s="11">
        <f>ROUND(E2552/D2552*100,0)</f>
        <v>101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P2552" t="s">
        <v>8298</v>
      </c>
      <c r="Q2552" s="13" t="s">
        <v>8322</v>
      </c>
      <c r="R2552" t="s">
        <v>8351</v>
      </c>
      <c r="S2552" s="17">
        <f t="shared" si="80"/>
        <v>42228.634328703702</v>
      </c>
      <c r="T2552" s="17">
        <f t="shared" si="81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s="11">
        <f>ROUND(E2553/D2553*100,0)</f>
        <v>103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P2553" t="s">
        <v>8298</v>
      </c>
      <c r="Q2553" s="13" t="s">
        <v>8322</v>
      </c>
      <c r="R2553" t="s">
        <v>8351</v>
      </c>
      <c r="S2553" s="17">
        <f t="shared" si="80"/>
        <v>40961.252141203702</v>
      </c>
      <c r="T2553" s="17">
        <f t="shared" si="81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s="11">
        <f>ROUND(E2554/D2554*100,0)</f>
        <v>107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P2554" t="s">
        <v>8298</v>
      </c>
      <c r="Q2554" s="13" t="s">
        <v>8322</v>
      </c>
      <c r="R2554" t="s">
        <v>8351</v>
      </c>
      <c r="S2554" s="17">
        <f t="shared" si="80"/>
        <v>42769.809965277775</v>
      </c>
      <c r="T2554" s="17">
        <f t="shared" si="81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s="11">
        <f>ROUND(E2555/D2555*100,0)</f>
        <v>156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P2555" t="s">
        <v>8298</v>
      </c>
      <c r="Q2555" s="13" t="s">
        <v>8322</v>
      </c>
      <c r="R2555" t="s">
        <v>8351</v>
      </c>
      <c r="S2555" s="17">
        <f t="shared" si="80"/>
        <v>41113.199155092596</v>
      </c>
      <c r="T2555" s="17">
        <f t="shared" si="81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s="11">
        <f>ROUND(E2556/D2556*100,0)</f>
        <v>123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P2556" t="s">
        <v>8298</v>
      </c>
      <c r="Q2556" s="13" t="s">
        <v>8322</v>
      </c>
      <c r="R2556" t="s">
        <v>8351</v>
      </c>
      <c r="S2556" s="17">
        <f t="shared" si="80"/>
        <v>42125.078275462962</v>
      </c>
      <c r="T2556" s="17">
        <f t="shared" si="81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s="11">
        <f>ROUND(E2557/D2557*100,0)</f>
        <v>107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P2557" t="s">
        <v>8298</v>
      </c>
      <c r="Q2557" s="13" t="s">
        <v>8322</v>
      </c>
      <c r="R2557" t="s">
        <v>8351</v>
      </c>
      <c r="S2557" s="17">
        <f t="shared" si="80"/>
        <v>41026.655011574076</v>
      </c>
      <c r="T2557" s="17">
        <f t="shared" si="81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s="11">
        <f>ROUND(E2558/D2558*100,0)</f>
        <v>106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P2558" t="s">
        <v>8298</v>
      </c>
      <c r="Q2558" s="13" t="s">
        <v>8322</v>
      </c>
      <c r="R2558" t="s">
        <v>8351</v>
      </c>
      <c r="S2558" s="17">
        <f t="shared" si="80"/>
        <v>41222.991400462961</v>
      </c>
      <c r="T2558" s="17">
        <f t="shared" si="81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s="11">
        <f>ROUND(E2559/D2559*100,0)</f>
        <v>118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P2559" t="s">
        <v>8298</v>
      </c>
      <c r="Q2559" s="13" t="s">
        <v>8322</v>
      </c>
      <c r="R2559" t="s">
        <v>8351</v>
      </c>
      <c r="S2559" s="17">
        <f t="shared" si="80"/>
        <v>41744.745208333334</v>
      </c>
      <c r="T2559" s="17">
        <f t="shared" si="81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s="11">
        <f>ROUND(E2560/D2560*100,0)</f>
        <v>109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P2560" t="s">
        <v>8298</v>
      </c>
      <c r="Q2560" s="13" t="s">
        <v>8322</v>
      </c>
      <c r="R2560" t="s">
        <v>8351</v>
      </c>
      <c r="S2560" s="17">
        <f t="shared" si="80"/>
        <v>42093.860023148154</v>
      </c>
      <c r="T2560" s="17">
        <f t="shared" si="81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s="11">
        <f>ROUND(E2561/D2561*100,0)</f>
        <v>111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P2561" t="s">
        <v>8298</v>
      </c>
      <c r="Q2561" s="13" t="s">
        <v>8322</v>
      </c>
      <c r="R2561" t="s">
        <v>8351</v>
      </c>
      <c r="S2561" s="17">
        <f t="shared" si="80"/>
        <v>40829.873657407406</v>
      </c>
      <c r="T2561" s="17">
        <f t="shared" si="81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s="11">
        <f>ROUND(E2562/D2562*100,0)</f>
        <v>100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P2562" t="s">
        <v>8298</v>
      </c>
      <c r="Q2562" s="13" t="s">
        <v>8322</v>
      </c>
      <c r="R2562" t="s">
        <v>8351</v>
      </c>
      <c r="S2562" s="17">
        <f t="shared" si="80"/>
        <v>42039.951087962967</v>
      </c>
      <c r="T2562" s="17">
        <f t="shared" si="81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s="11">
        <f>ROUND(E2563/D2563*100,0)</f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P2563" t="s">
        <v>8282</v>
      </c>
      <c r="Q2563" s="13" t="s">
        <v>8333</v>
      </c>
      <c r="R2563" t="s">
        <v>8334</v>
      </c>
      <c r="S2563" s="17">
        <f t="shared" ref="S2563:S2626" si="82">(((K2563/60)/60)/24)+DATE(1970,1,1)</f>
        <v>42260.528807870374</v>
      </c>
      <c r="T2563" s="17">
        <f t="shared" ref="T2563:T2626" si="83">(((J2563/60)/60)/24)+DATE(1970,1,1)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s="11">
        <f>ROUND(E2564/D2564*100,0)</f>
        <v>1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P2564" t="s">
        <v>8282</v>
      </c>
      <c r="Q2564" s="13" t="s">
        <v>8333</v>
      </c>
      <c r="R2564" t="s">
        <v>8334</v>
      </c>
      <c r="S2564" s="17">
        <f t="shared" si="82"/>
        <v>42594.524756944447</v>
      </c>
      <c r="T2564" s="17">
        <f t="shared" si="8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s="11">
        <f>ROUND(E2565/D2565*100,0)</f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P2565" t="s">
        <v>8282</v>
      </c>
      <c r="Q2565" s="13" t="s">
        <v>8333</v>
      </c>
      <c r="R2565" t="s">
        <v>8334</v>
      </c>
      <c r="S2565" s="17">
        <f t="shared" si="82"/>
        <v>42155.139479166668</v>
      </c>
      <c r="T2565" s="17">
        <f t="shared" si="8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s="11">
        <f>ROUND(E2566/D2566*100,0)</f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P2566" t="s">
        <v>8282</v>
      </c>
      <c r="Q2566" s="13" t="s">
        <v>8333</v>
      </c>
      <c r="R2566" t="s">
        <v>8334</v>
      </c>
      <c r="S2566" s="17">
        <f t="shared" si="82"/>
        <v>41822.040497685186</v>
      </c>
      <c r="T2566" s="17">
        <f t="shared" si="8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s="11">
        <f>ROUND(E2567/D2567*100,0)</f>
        <v>1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P2567" t="s">
        <v>8282</v>
      </c>
      <c r="Q2567" s="13" t="s">
        <v>8333</v>
      </c>
      <c r="R2567" t="s">
        <v>8334</v>
      </c>
      <c r="S2567" s="17">
        <f t="shared" si="82"/>
        <v>42440.650335648148</v>
      </c>
      <c r="T2567" s="17">
        <f t="shared" si="8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s="11">
        <f>ROUND(E2568/D2568*100,0)</f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P2568" t="s">
        <v>8282</v>
      </c>
      <c r="Q2568" s="13" t="s">
        <v>8333</v>
      </c>
      <c r="R2568" t="s">
        <v>8334</v>
      </c>
      <c r="S2568" s="17">
        <f t="shared" si="82"/>
        <v>41842.980879629627</v>
      </c>
      <c r="T2568" s="17">
        <f t="shared" si="8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s="11">
        <f>ROUND(E2569/D2569*100,0)</f>
        <v>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P2569" t="s">
        <v>8282</v>
      </c>
      <c r="Q2569" s="13" t="s">
        <v>8333</v>
      </c>
      <c r="R2569" t="s">
        <v>8334</v>
      </c>
      <c r="S2569" s="17">
        <f t="shared" si="82"/>
        <v>42087.878912037035</v>
      </c>
      <c r="T2569" s="17">
        <f t="shared" si="8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s="11">
        <f>ROUND(E2570/D2570*100,0)</f>
        <v>1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P2570" t="s">
        <v>8282</v>
      </c>
      <c r="Q2570" s="13" t="s">
        <v>8333</v>
      </c>
      <c r="R2570" t="s">
        <v>8334</v>
      </c>
      <c r="S2570" s="17">
        <f t="shared" si="82"/>
        <v>42584.666597222225</v>
      </c>
      <c r="T2570" s="17">
        <f t="shared" si="8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s="11">
        <f>ROUND(E2571/D2571*100,0)</f>
        <v>2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P2571" t="s">
        <v>8282</v>
      </c>
      <c r="Q2571" s="13" t="s">
        <v>8333</v>
      </c>
      <c r="R2571" t="s">
        <v>8334</v>
      </c>
      <c r="S2571" s="17">
        <f t="shared" si="82"/>
        <v>42234.105462962965</v>
      </c>
      <c r="T2571" s="17">
        <f t="shared" si="8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s="11">
        <f>ROUND(E2572/D2572*100,0)</f>
        <v>1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P2572" t="s">
        <v>8282</v>
      </c>
      <c r="Q2572" s="13" t="s">
        <v>8333</v>
      </c>
      <c r="R2572" t="s">
        <v>8334</v>
      </c>
      <c r="S2572" s="17">
        <f t="shared" si="82"/>
        <v>42744.903182870374</v>
      </c>
      <c r="T2572" s="17">
        <f t="shared" si="8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s="11">
        <f>ROUND(E2573/D2573*100,0)</f>
        <v>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P2573" t="s">
        <v>8282</v>
      </c>
      <c r="Q2573" s="13" t="s">
        <v>8333</v>
      </c>
      <c r="R2573" t="s">
        <v>8334</v>
      </c>
      <c r="S2573" s="17">
        <f t="shared" si="82"/>
        <v>42449.341678240744</v>
      </c>
      <c r="T2573" s="17">
        <f t="shared" si="8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s="11">
        <f>ROUND(E2574/D2574*100,0)</f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P2574" t="s">
        <v>8282</v>
      </c>
      <c r="Q2574" s="13" t="s">
        <v>8333</v>
      </c>
      <c r="R2574" t="s">
        <v>8334</v>
      </c>
      <c r="S2574" s="17">
        <f t="shared" si="82"/>
        <v>42077.119409722218</v>
      </c>
      <c r="T2574" s="17">
        <f t="shared" si="8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s="11">
        <f>ROUND(E2575/D2575*100,0)</f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P2575" t="s">
        <v>8282</v>
      </c>
      <c r="Q2575" s="13" t="s">
        <v>8333</v>
      </c>
      <c r="R2575" t="s">
        <v>8334</v>
      </c>
      <c r="S2575" s="17">
        <f t="shared" si="82"/>
        <v>41829.592002314814</v>
      </c>
      <c r="T2575" s="17">
        <f t="shared" si="8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s="11">
        <f>ROUND(E2576/D2576*100,0)</f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P2576" t="s">
        <v>8282</v>
      </c>
      <c r="Q2576" s="13" t="s">
        <v>8333</v>
      </c>
      <c r="R2576" t="s">
        <v>8334</v>
      </c>
      <c r="S2576" s="17">
        <f t="shared" si="82"/>
        <v>42487.825752314813</v>
      </c>
      <c r="T2576" s="17">
        <f t="shared" si="8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s="11">
        <f>ROUND(E2577/D2577*100,0)</f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P2577" t="s">
        <v>8282</v>
      </c>
      <c r="Q2577" s="13" t="s">
        <v>8333</v>
      </c>
      <c r="R2577" t="s">
        <v>8334</v>
      </c>
      <c r="S2577" s="17">
        <f t="shared" si="82"/>
        <v>41986.108726851846</v>
      </c>
      <c r="T2577" s="17">
        <f t="shared" si="8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s="11">
        <f>ROUND(E2578/D2578*100,0)</f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P2578" t="s">
        <v>8282</v>
      </c>
      <c r="Q2578" s="13" t="s">
        <v>8333</v>
      </c>
      <c r="R2578" t="s">
        <v>8334</v>
      </c>
      <c r="S2578" s="17">
        <f t="shared" si="82"/>
        <v>42060.00980324074</v>
      </c>
      <c r="T2578" s="17">
        <f t="shared" si="8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s="11">
        <f>ROUND(E2579/D2579*100,0)</f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P2579" t="s">
        <v>8282</v>
      </c>
      <c r="Q2579" s="13" t="s">
        <v>8333</v>
      </c>
      <c r="R2579" t="s">
        <v>8334</v>
      </c>
      <c r="S2579" s="17">
        <f t="shared" si="82"/>
        <v>41830.820567129631</v>
      </c>
      <c r="T2579" s="17">
        <f t="shared" si="8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s="11">
        <f>ROUND(E2580/D2580*100,0)</f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P2580" t="s">
        <v>8282</v>
      </c>
      <c r="Q2580" s="13" t="s">
        <v>8333</v>
      </c>
      <c r="R2580" t="s">
        <v>8334</v>
      </c>
      <c r="S2580" s="17">
        <f t="shared" si="82"/>
        <v>42238.022905092599</v>
      </c>
      <c r="T2580" s="17">
        <f t="shared" si="8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s="11">
        <f>ROUND(E2581/D2581*100,0)</f>
        <v>0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P2581" t="s">
        <v>8282</v>
      </c>
      <c r="Q2581" s="13" t="s">
        <v>8333</v>
      </c>
      <c r="R2581" t="s">
        <v>8334</v>
      </c>
      <c r="S2581" s="17">
        <f t="shared" si="82"/>
        <v>41837.829895833333</v>
      </c>
      <c r="T2581" s="17">
        <f t="shared" si="8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s="11">
        <f>ROUND(E2582/D2582*100,0)</f>
        <v>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P2582" t="s">
        <v>8282</v>
      </c>
      <c r="Q2582" s="13" t="s">
        <v>8333</v>
      </c>
      <c r="R2582" t="s">
        <v>8334</v>
      </c>
      <c r="S2582" s="17">
        <f t="shared" si="82"/>
        <v>42110.326423611114</v>
      </c>
      <c r="T2582" s="17">
        <f t="shared" si="8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s="11">
        <f>ROUND(E2583/D2583*100,0)</f>
        <v>11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P2583" t="s">
        <v>8282</v>
      </c>
      <c r="Q2583" s="13" t="s">
        <v>8333</v>
      </c>
      <c r="R2583" t="s">
        <v>8334</v>
      </c>
      <c r="S2583" s="17">
        <f t="shared" si="82"/>
        <v>42294.628449074073</v>
      </c>
      <c r="T2583" s="17">
        <f t="shared" si="8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s="11">
        <f>ROUND(E2584/D2584*100,0)</f>
        <v>0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P2584" t="s">
        <v>8282</v>
      </c>
      <c r="Q2584" s="13" t="s">
        <v>8333</v>
      </c>
      <c r="R2584" t="s">
        <v>8334</v>
      </c>
      <c r="S2584" s="17">
        <f t="shared" si="82"/>
        <v>42642.988819444443</v>
      </c>
      <c r="T2584" s="17">
        <f t="shared" si="8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s="11">
        <f>ROUND(E2585/D2585*100,0)</f>
        <v>1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P2585" t="s">
        <v>8282</v>
      </c>
      <c r="Q2585" s="13" t="s">
        <v>8333</v>
      </c>
      <c r="R2585" t="s">
        <v>8334</v>
      </c>
      <c r="S2585" s="17">
        <f t="shared" si="82"/>
        <v>42019.76944444445</v>
      </c>
      <c r="T2585" s="17">
        <f t="shared" si="8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s="11">
        <f>ROUND(E2586/D2586*100,0)</f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P2586" t="s">
        <v>8282</v>
      </c>
      <c r="Q2586" s="13" t="s">
        <v>8333</v>
      </c>
      <c r="R2586" t="s">
        <v>8334</v>
      </c>
      <c r="S2586" s="17">
        <f t="shared" si="82"/>
        <v>42140.173252314817</v>
      </c>
      <c r="T2586" s="17">
        <f t="shared" si="8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s="11">
        <f>ROUND(E2587/D2587*100,0)</f>
        <v>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P2587" t="s">
        <v>8282</v>
      </c>
      <c r="Q2587" s="13" t="s">
        <v>8333</v>
      </c>
      <c r="R2587" t="s">
        <v>8334</v>
      </c>
      <c r="S2587" s="17">
        <f t="shared" si="82"/>
        <v>41795.963333333333</v>
      </c>
      <c r="T2587" s="17">
        <f t="shared" si="8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s="11">
        <f>ROUND(E2588/D2588*100,0)</f>
        <v>0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P2588" t="s">
        <v>8282</v>
      </c>
      <c r="Q2588" s="13" t="s">
        <v>8333</v>
      </c>
      <c r="R2588" t="s">
        <v>8334</v>
      </c>
      <c r="S2588" s="17">
        <f t="shared" si="82"/>
        <v>42333.330277777779</v>
      </c>
      <c r="T2588" s="17">
        <f t="shared" si="8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s="11">
        <f>ROUND(E2589/D2589*100,0)</f>
        <v>2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P2589" t="s">
        <v>8282</v>
      </c>
      <c r="Q2589" s="13" t="s">
        <v>8333</v>
      </c>
      <c r="R2589" t="s">
        <v>8334</v>
      </c>
      <c r="S2589" s="17">
        <f t="shared" si="82"/>
        <v>42338.675381944442</v>
      </c>
      <c r="T2589" s="17">
        <f t="shared" si="8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s="11">
        <f>ROUND(E2590/D2590*100,0)</f>
        <v>4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P2590" t="s">
        <v>8282</v>
      </c>
      <c r="Q2590" s="13" t="s">
        <v>8333</v>
      </c>
      <c r="R2590" t="s">
        <v>8334</v>
      </c>
      <c r="S2590" s="17">
        <f t="shared" si="82"/>
        <v>42042.676226851851</v>
      </c>
      <c r="T2590" s="17">
        <f t="shared" si="8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s="11">
        <f>ROUND(E2591/D2591*100,0)</f>
        <v>0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P2591" t="s">
        <v>8282</v>
      </c>
      <c r="Q2591" s="13" t="s">
        <v>8333</v>
      </c>
      <c r="R2591" t="s">
        <v>8334</v>
      </c>
      <c r="S2591" s="17">
        <f t="shared" si="82"/>
        <v>42422.536192129628</v>
      </c>
      <c r="T2591" s="17">
        <f t="shared" si="8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s="11">
        <f>ROUND(E2592/D2592*100,0)</f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P2592" t="s">
        <v>8282</v>
      </c>
      <c r="Q2592" s="13" t="s">
        <v>8333</v>
      </c>
      <c r="R2592" t="s">
        <v>8334</v>
      </c>
      <c r="S2592" s="17">
        <f t="shared" si="82"/>
        <v>42388.589085648149</v>
      </c>
      <c r="T2592" s="17">
        <f t="shared" si="8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s="11">
        <f>ROUND(E2593/D2593*100,0)</f>
        <v>2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P2593" t="s">
        <v>8282</v>
      </c>
      <c r="Q2593" s="13" t="s">
        <v>8333</v>
      </c>
      <c r="R2593" t="s">
        <v>8334</v>
      </c>
      <c r="S2593" s="17">
        <f t="shared" si="82"/>
        <v>42382.906527777777</v>
      </c>
      <c r="T2593" s="17">
        <f t="shared" si="8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s="11">
        <f>ROUND(E2594/D2594*100,0)</f>
        <v>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P2594" t="s">
        <v>8282</v>
      </c>
      <c r="Q2594" s="13" t="s">
        <v>8333</v>
      </c>
      <c r="R2594" t="s">
        <v>8334</v>
      </c>
      <c r="S2594" s="17">
        <f t="shared" si="82"/>
        <v>41887.801168981481</v>
      </c>
      <c r="T2594" s="17">
        <f t="shared" si="8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s="11">
        <f>ROUND(E2595/D2595*100,0)</f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P2595" t="s">
        <v>8282</v>
      </c>
      <c r="Q2595" s="13" t="s">
        <v>8333</v>
      </c>
      <c r="R2595" t="s">
        <v>8334</v>
      </c>
      <c r="S2595" s="17">
        <f t="shared" si="82"/>
        <v>42089.84520833334</v>
      </c>
      <c r="T2595" s="17">
        <f t="shared" si="8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s="11">
        <f>ROUND(E2596/D2596*100,0)</f>
        <v>0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P2596" t="s">
        <v>8282</v>
      </c>
      <c r="Q2596" s="13" t="s">
        <v>8333</v>
      </c>
      <c r="R2596" t="s">
        <v>8334</v>
      </c>
      <c r="S2596" s="17">
        <f t="shared" si="82"/>
        <v>41828.967916666668</v>
      </c>
      <c r="T2596" s="17">
        <f t="shared" si="8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s="11">
        <f>ROUND(E2597/D2597*100,0)</f>
        <v>12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P2597" t="s">
        <v>8282</v>
      </c>
      <c r="Q2597" s="13" t="s">
        <v>8333</v>
      </c>
      <c r="R2597" t="s">
        <v>8334</v>
      </c>
      <c r="S2597" s="17">
        <f t="shared" si="82"/>
        <v>42760.244212962964</v>
      </c>
      <c r="T2597" s="17">
        <f t="shared" si="8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s="11">
        <f>ROUND(E2598/D2598*100,0)</f>
        <v>24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P2598" t="s">
        <v>8282</v>
      </c>
      <c r="Q2598" s="13" t="s">
        <v>8333</v>
      </c>
      <c r="R2598" t="s">
        <v>8334</v>
      </c>
      <c r="S2598" s="17">
        <f t="shared" si="82"/>
        <v>41828.664456018516</v>
      </c>
      <c r="T2598" s="17">
        <f t="shared" si="8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s="11">
        <f>ROUND(E2599/D2599*100,0)</f>
        <v>6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P2599" t="s">
        <v>8282</v>
      </c>
      <c r="Q2599" s="13" t="s">
        <v>8333</v>
      </c>
      <c r="R2599" t="s">
        <v>8334</v>
      </c>
      <c r="S2599" s="17">
        <f t="shared" si="82"/>
        <v>42510.341631944444</v>
      </c>
      <c r="T2599" s="17">
        <f t="shared" si="8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s="11">
        <f>ROUND(E2600/D2600*100,0)</f>
        <v>39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P2600" t="s">
        <v>8282</v>
      </c>
      <c r="Q2600" s="13" t="s">
        <v>8333</v>
      </c>
      <c r="R2600" t="s">
        <v>8334</v>
      </c>
      <c r="S2600" s="17">
        <f t="shared" si="82"/>
        <v>42240.840289351851</v>
      </c>
      <c r="T2600" s="17">
        <f t="shared" si="8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s="11">
        <f>ROUND(E2601/D2601*100,0)</f>
        <v>1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P2601" t="s">
        <v>8282</v>
      </c>
      <c r="Q2601" s="13" t="s">
        <v>8333</v>
      </c>
      <c r="R2601" t="s">
        <v>8334</v>
      </c>
      <c r="S2601" s="17">
        <f t="shared" si="82"/>
        <v>41809.754016203704</v>
      </c>
      <c r="T2601" s="17">
        <f t="shared" si="8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s="11">
        <f>ROUND(E2602/D2602*100,0)</f>
        <v>7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P2602" t="s">
        <v>8282</v>
      </c>
      <c r="Q2602" s="13" t="s">
        <v>8333</v>
      </c>
      <c r="R2602" t="s">
        <v>8334</v>
      </c>
      <c r="S2602" s="17">
        <f t="shared" si="82"/>
        <v>42394.900462962964</v>
      </c>
      <c r="T2602" s="17">
        <f t="shared" si="8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s="11">
        <f>ROUND(E2603/D2603*100,0)</f>
        <v>661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P2603" t="s">
        <v>8299</v>
      </c>
      <c r="Q2603" s="13" t="s">
        <v>8316</v>
      </c>
      <c r="R2603" t="s">
        <v>8352</v>
      </c>
      <c r="S2603" s="17">
        <f t="shared" si="82"/>
        <v>41150.902187499996</v>
      </c>
      <c r="T2603" s="17">
        <f t="shared" si="8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s="11">
        <f>ROUND(E2604/D2604*100,0)</f>
        <v>326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P2604" t="s">
        <v>8299</v>
      </c>
      <c r="Q2604" s="13" t="s">
        <v>8316</v>
      </c>
      <c r="R2604" t="s">
        <v>8352</v>
      </c>
      <c r="S2604" s="17">
        <f t="shared" si="82"/>
        <v>41915.747314814813</v>
      </c>
      <c r="T2604" s="17">
        <f t="shared" si="8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s="11">
        <f>ROUND(E2605/D2605*100,0)</f>
        <v>101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P2605" t="s">
        <v>8299</v>
      </c>
      <c r="Q2605" s="13" t="s">
        <v>8316</v>
      </c>
      <c r="R2605" t="s">
        <v>8352</v>
      </c>
      <c r="S2605" s="17">
        <f t="shared" si="82"/>
        <v>41617.912662037037</v>
      </c>
      <c r="T2605" s="17">
        <f t="shared" si="8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s="11">
        <f>ROUND(E2606/D2606*100,0)</f>
        <v>104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P2606" t="s">
        <v>8299</v>
      </c>
      <c r="Q2606" s="13" t="s">
        <v>8316</v>
      </c>
      <c r="R2606" t="s">
        <v>8352</v>
      </c>
      <c r="S2606" s="17">
        <f t="shared" si="82"/>
        <v>40998.051192129627</v>
      </c>
      <c r="T2606" s="17">
        <f t="shared" si="8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s="11">
        <f>ROUND(E2607/D2607*100,0)</f>
        <v>107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P2607" t="s">
        <v>8299</v>
      </c>
      <c r="Q2607" s="13" t="s">
        <v>8316</v>
      </c>
      <c r="R2607" t="s">
        <v>8352</v>
      </c>
      <c r="S2607" s="17">
        <f t="shared" si="82"/>
        <v>42508.541550925926</v>
      </c>
      <c r="T2607" s="17">
        <f t="shared" si="8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s="11">
        <f>ROUND(E2608/D2608*100,0)</f>
        <v>110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P2608" t="s">
        <v>8299</v>
      </c>
      <c r="Q2608" s="13" t="s">
        <v>8316</v>
      </c>
      <c r="R2608" t="s">
        <v>8352</v>
      </c>
      <c r="S2608" s="17">
        <f t="shared" si="82"/>
        <v>41726.712754629632</v>
      </c>
      <c r="T2608" s="17">
        <f t="shared" si="8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s="11">
        <f>ROUND(E2609/D2609*100,0)</f>
        <v>408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P2609" t="s">
        <v>8299</v>
      </c>
      <c r="Q2609" s="13" t="s">
        <v>8316</v>
      </c>
      <c r="R2609" t="s">
        <v>8352</v>
      </c>
      <c r="S2609" s="17">
        <f t="shared" si="82"/>
        <v>42184.874675925923</v>
      </c>
      <c r="T2609" s="17">
        <f t="shared" si="8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s="11">
        <f>ROUND(E2610/D2610*100,0)</f>
        <v>224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P2610" t="s">
        <v>8299</v>
      </c>
      <c r="Q2610" s="13" t="s">
        <v>8316</v>
      </c>
      <c r="R2610" t="s">
        <v>8352</v>
      </c>
      <c r="S2610" s="17">
        <f t="shared" si="82"/>
        <v>42767.801712962959</v>
      </c>
      <c r="T2610" s="17">
        <f t="shared" si="8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s="11">
        <f>ROUND(E2611/D2611*100,0)</f>
        <v>304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P2611" t="s">
        <v>8299</v>
      </c>
      <c r="Q2611" s="13" t="s">
        <v>8316</v>
      </c>
      <c r="R2611" t="s">
        <v>8352</v>
      </c>
      <c r="S2611" s="17">
        <f t="shared" si="82"/>
        <v>41075.237858796296</v>
      </c>
      <c r="T2611" s="17">
        <f t="shared" si="8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s="11">
        <f>ROUND(E2612/D2612*100,0)</f>
        <v>141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P2612" t="s">
        <v>8299</v>
      </c>
      <c r="Q2612" s="13" t="s">
        <v>8316</v>
      </c>
      <c r="R2612" t="s">
        <v>8352</v>
      </c>
      <c r="S2612" s="17">
        <f t="shared" si="82"/>
        <v>42564.881076388891</v>
      </c>
      <c r="T2612" s="17">
        <f t="shared" si="8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s="11">
        <f>ROUND(E2613/D2613*100,0)</f>
        <v>2791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P2613" t="s">
        <v>8299</v>
      </c>
      <c r="Q2613" s="13" t="s">
        <v>8316</v>
      </c>
      <c r="R2613" t="s">
        <v>8352</v>
      </c>
      <c r="S2613" s="17">
        <f t="shared" si="82"/>
        <v>42704.335810185185</v>
      </c>
      <c r="T2613" s="17">
        <f t="shared" si="8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s="11">
        <f>ROUND(E2614/D2614*100,0)</f>
        <v>172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P2614" t="s">
        <v>8299</v>
      </c>
      <c r="Q2614" s="13" t="s">
        <v>8316</v>
      </c>
      <c r="R2614" t="s">
        <v>8352</v>
      </c>
      <c r="S2614" s="17">
        <f t="shared" si="82"/>
        <v>41982.143171296295</v>
      </c>
      <c r="T2614" s="17">
        <f t="shared" si="8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s="11">
        <f>ROUND(E2615/D2615*100,0)</f>
        <v>101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P2615" t="s">
        <v>8299</v>
      </c>
      <c r="Q2615" s="13" t="s">
        <v>8316</v>
      </c>
      <c r="R2615" t="s">
        <v>8352</v>
      </c>
      <c r="S2615" s="17">
        <f t="shared" si="82"/>
        <v>41143.81821759259</v>
      </c>
      <c r="T2615" s="17">
        <f t="shared" si="8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s="11">
        <f>ROUND(E2616/D2616*100,0)</f>
        <v>102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P2616" t="s">
        <v>8299</v>
      </c>
      <c r="Q2616" s="13" t="s">
        <v>8316</v>
      </c>
      <c r="R2616" t="s">
        <v>8352</v>
      </c>
      <c r="S2616" s="17">
        <f t="shared" si="82"/>
        <v>41730.708472222221</v>
      </c>
      <c r="T2616" s="17">
        <f t="shared" si="8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s="11">
        <f>ROUND(E2617/D2617*100,0)</f>
        <v>170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P2617" t="s">
        <v>8299</v>
      </c>
      <c r="Q2617" s="13" t="s">
        <v>8316</v>
      </c>
      <c r="R2617" t="s">
        <v>8352</v>
      </c>
      <c r="S2617" s="17">
        <f t="shared" si="82"/>
        <v>42453.49726851852</v>
      </c>
      <c r="T2617" s="17">
        <f t="shared" si="8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s="11">
        <f>ROUND(E2618/D2618*100,0)</f>
        <v>115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P2618" t="s">
        <v>8299</v>
      </c>
      <c r="Q2618" s="13" t="s">
        <v>8316</v>
      </c>
      <c r="R2618" t="s">
        <v>8352</v>
      </c>
      <c r="S2618" s="17">
        <f t="shared" si="82"/>
        <v>42211.99454861111</v>
      </c>
      <c r="T2618" s="17">
        <f t="shared" si="8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s="11">
        <f>ROUND(E2619/D2619*100,0)</f>
        <v>878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P2619" t="s">
        <v>8299</v>
      </c>
      <c r="Q2619" s="13" t="s">
        <v>8316</v>
      </c>
      <c r="R2619" t="s">
        <v>8352</v>
      </c>
      <c r="S2619" s="17">
        <f t="shared" si="82"/>
        <v>41902.874432870369</v>
      </c>
      <c r="T2619" s="17">
        <f t="shared" si="8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s="11">
        <f>ROUND(E2620/D2620*100,0)</f>
        <v>105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P2620" t="s">
        <v>8299</v>
      </c>
      <c r="Q2620" s="13" t="s">
        <v>8316</v>
      </c>
      <c r="R2620" t="s">
        <v>8352</v>
      </c>
      <c r="S2620" s="17">
        <f t="shared" si="82"/>
        <v>42279.792372685188</v>
      </c>
      <c r="T2620" s="17">
        <f t="shared" si="8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s="11">
        <f>ROUND(E2621/D2621*100,0)</f>
        <v>188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P2621" t="s">
        <v>8299</v>
      </c>
      <c r="Q2621" s="13" t="s">
        <v>8316</v>
      </c>
      <c r="R2621" t="s">
        <v>8352</v>
      </c>
      <c r="S2621" s="17">
        <f t="shared" si="82"/>
        <v>42273.884305555555</v>
      </c>
      <c r="T2621" s="17">
        <f t="shared" si="8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s="11">
        <f>ROUND(E2622/D2622*100,0)</f>
        <v>144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P2622" t="s">
        <v>8299</v>
      </c>
      <c r="Q2622" s="13" t="s">
        <v>8316</v>
      </c>
      <c r="R2622" t="s">
        <v>8352</v>
      </c>
      <c r="S2622" s="17">
        <f t="shared" si="82"/>
        <v>42251.16715277778</v>
      </c>
      <c r="T2622" s="17">
        <f t="shared" si="8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s="11">
        <f>ROUND(E2623/D2623*100,0)</f>
        <v>146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P2623" t="s">
        <v>8299</v>
      </c>
      <c r="Q2623" s="13" t="s">
        <v>8316</v>
      </c>
      <c r="R2623" t="s">
        <v>8352</v>
      </c>
      <c r="S2623" s="17">
        <f t="shared" si="82"/>
        <v>42115.74754629629</v>
      </c>
      <c r="T2623" s="17">
        <f t="shared" si="8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s="11">
        <f>ROUND(E2624/D2624*100,0)</f>
        <v>131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P2624" t="s">
        <v>8299</v>
      </c>
      <c r="Q2624" s="13" t="s">
        <v>8316</v>
      </c>
      <c r="R2624" t="s">
        <v>8352</v>
      </c>
      <c r="S2624" s="17">
        <f t="shared" si="82"/>
        <v>42689.74324074074</v>
      </c>
      <c r="T2624" s="17">
        <f t="shared" si="8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s="11">
        <f>ROUND(E2625/D2625*100,0)</f>
        <v>114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P2625" t="s">
        <v>8299</v>
      </c>
      <c r="Q2625" s="13" t="s">
        <v>8316</v>
      </c>
      <c r="R2625" t="s">
        <v>8352</v>
      </c>
      <c r="S2625" s="17">
        <f t="shared" si="82"/>
        <v>42692.256550925929</v>
      </c>
      <c r="T2625" s="17">
        <f t="shared" si="8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s="11">
        <f>ROUND(E2626/D2626*100,0)</f>
        <v>1379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P2626" t="s">
        <v>8299</v>
      </c>
      <c r="Q2626" s="13" t="s">
        <v>8316</v>
      </c>
      <c r="R2626" t="s">
        <v>8352</v>
      </c>
      <c r="S2626" s="17">
        <f t="shared" si="82"/>
        <v>41144.42155092593</v>
      </c>
      <c r="T2626" s="17">
        <f t="shared" si="8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s="11">
        <f>ROUND(E2627/D2627*100,0)</f>
        <v>956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P2627" t="s">
        <v>8299</v>
      </c>
      <c r="Q2627" s="13" t="s">
        <v>8316</v>
      </c>
      <c r="R2627" t="s">
        <v>8352</v>
      </c>
      <c r="S2627" s="17">
        <f t="shared" ref="S2627:S2690" si="84">(((K2627/60)/60)/24)+DATE(1970,1,1)</f>
        <v>42658.810277777782</v>
      </c>
      <c r="T2627" s="17">
        <f t="shared" ref="T2627:T2690" si="85">(((J2627/60)/60)/24)+DATE(1970,1,1)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s="11">
        <f>ROUND(E2628/D2628*100,0)</f>
        <v>112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P2628" t="s">
        <v>8299</v>
      </c>
      <c r="Q2628" s="13" t="s">
        <v>8316</v>
      </c>
      <c r="R2628" t="s">
        <v>8352</v>
      </c>
      <c r="S2628" s="17">
        <f t="shared" si="84"/>
        <v>42128.628113425926</v>
      </c>
      <c r="T2628" s="17">
        <f t="shared" si="85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s="11">
        <f>ROUND(E2629/D2629*100,0)</f>
        <v>647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P2629" t="s">
        <v>8299</v>
      </c>
      <c r="Q2629" s="13" t="s">
        <v>8316</v>
      </c>
      <c r="R2629" t="s">
        <v>8352</v>
      </c>
      <c r="S2629" s="17">
        <f t="shared" si="84"/>
        <v>42304.829409722224</v>
      </c>
      <c r="T2629" s="17">
        <f t="shared" si="85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s="11">
        <f>ROUND(E2630/D2630*100,0)</f>
        <v>110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P2630" t="s">
        <v>8299</v>
      </c>
      <c r="Q2630" s="13" t="s">
        <v>8316</v>
      </c>
      <c r="R2630" t="s">
        <v>8352</v>
      </c>
      <c r="S2630" s="17">
        <f t="shared" si="84"/>
        <v>41953.966053240743</v>
      </c>
      <c r="T2630" s="17">
        <f t="shared" si="85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s="11">
        <f>ROUND(E2631/D2631*100,0)</f>
        <v>128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P2631" t="s">
        <v>8299</v>
      </c>
      <c r="Q2631" s="13" t="s">
        <v>8316</v>
      </c>
      <c r="R2631" t="s">
        <v>8352</v>
      </c>
      <c r="S2631" s="17">
        <f t="shared" si="84"/>
        <v>42108.538449074069</v>
      </c>
      <c r="T2631" s="17">
        <f t="shared" si="85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s="11">
        <f>ROUND(E2632/D2632*100,0)</f>
        <v>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P2632" t="s">
        <v>8299</v>
      </c>
      <c r="Q2632" s="13" t="s">
        <v>8316</v>
      </c>
      <c r="R2632" t="s">
        <v>8352</v>
      </c>
      <c r="S2632" s="17">
        <f t="shared" si="84"/>
        <v>42524.105462962965</v>
      </c>
      <c r="T2632" s="17">
        <f t="shared" si="85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s="11">
        <f>ROUND(E2633/D2633*100,0)</f>
        <v>115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P2633" t="s">
        <v>8299</v>
      </c>
      <c r="Q2633" s="13" t="s">
        <v>8316</v>
      </c>
      <c r="R2633" t="s">
        <v>8352</v>
      </c>
      <c r="S2633" s="17">
        <f t="shared" si="84"/>
        <v>42218.169293981482</v>
      </c>
      <c r="T2633" s="17">
        <f t="shared" si="85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s="11">
        <f>ROUND(E2634/D2634*100,0)</f>
        <v>137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P2634" t="s">
        <v>8299</v>
      </c>
      <c r="Q2634" s="13" t="s">
        <v>8316</v>
      </c>
      <c r="R2634" t="s">
        <v>8352</v>
      </c>
      <c r="S2634" s="17">
        <f t="shared" si="84"/>
        <v>42494.061793981484</v>
      </c>
      <c r="T2634" s="17">
        <f t="shared" si="85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s="11">
        <f>ROUND(E2635/D2635*100,0)</f>
        <v>355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P2635" t="s">
        <v>8299</v>
      </c>
      <c r="Q2635" s="13" t="s">
        <v>8316</v>
      </c>
      <c r="R2635" t="s">
        <v>8352</v>
      </c>
      <c r="S2635" s="17">
        <f t="shared" si="84"/>
        <v>41667.823287037041</v>
      </c>
      <c r="T2635" s="17">
        <f t="shared" si="85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s="11">
        <f>ROUND(E2636/D2636*100,0)</f>
        <v>106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P2636" t="s">
        <v>8299</v>
      </c>
      <c r="Q2636" s="13" t="s">
        <v>8316</v>
      </c>
      <c r="R2636" t="s">
        <v>8352</v>
      </c>
      <c r="S2636" s="17">
        <f t="shared" si="84"/>
        <v>42612.656493055561</v>
      </c>
      <c r="T2636" s="17">
        <f t="shared" si="85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s="11">
        <f>ROUND(E2637/D2637*100,0)</f>
        <v>100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P2637" t="s">
        <v>8299</v>
      </c>
      <c r="Q2637" s="13" t="s">
        <v>8316</v>
      </c>
      <c r="R2637" t="s">
        <v>8352</v>
      </c>
      <c r="S2637" s="17">
        <f t="shared" si="84"/>
        <v>42037.950937500005</v>
      </c>
      <c r="T2637" s="17">
        <f t="shared" si="85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s="11">
        <f>ROUND(E2638/D2638*100,0)</f>
        <v>187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P2638" t="s">
        <v>8299</v>
      </c>
      <c r="Q2638" s="13" t="s">
        <v>8316</v>
      </c>
      <c r="R2638" t="s">
        <v>8352</v>
      </c>
      <c r="S2638" s="17">
        <f t="shared" si="84"/>
        <v>42636.614745370374</v>
      </c>
      <c r="T2638" s="17">
        <f t="shared" si="85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s="11">
        <f>ROUND(E2639/D2639*100,0)</f>
        <v>166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P2639" t="s">
        <v>8299</v>
      </c>
      <c r="Q2639" s="13" t="s">
        <v>8316</v>
      </c>
      <c r="R2639" t="s">
        <v>8352</v>
      </c>
      <c r="S2639" s="17">
        <f t="shared" si="84"/>
        <v>42639.549479166672</v>
      </c>
      <c r="T2639" s="17">
        <f t="shared" si="85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s="11">
        <f>ROUND(E2640/D2640*100,0)</f>
        <v>102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P2640" t="s">
        <v>8299</v>
      </c>
      <c r="Q2640" s="13" t="s">
        <v>8316</v>
      </c>
      <c r="R2640" t="s">
        <v>8352</v>
      </c>
      <c r="S2640" s="17">
        <f t="shared" si="84"/>
        <v>41989.913136574076</v>
      </c>
      <c r="T2640" s="17">
        <f t="shared" si="85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s="11">
        <f>ROUND(E2641/D2641*100,0)</f>
        <v>164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P2641" t="s">
        <v>8299</v>
      </c>
      <c r="Q2641" s="13" t="s">
        <v>8316</v>
      </c>
      <c r="R2641" t="s">
        <v>8352</v>
      </c>
      <c r="S2641" s="17">
        <f t="shared" si="84"/>
        <v>42024.86513888889</v>
      </c>
      <c r="T2641" s="17">
        <f t="shared" si="85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s="11">
        <f>ROUND(E2642/D2642*100,0)</f>
        <v>106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P2642" t="s">
        <v>8299</v>
      </c>
      <c r="Q2642" s="13" t="s">
        <v>8316</v>
      </c>
      <c r="R2642" t="s">
        <v>8352</v>
      </c>
      <c r="S2642" s="17">
        <f t="shared" si="84"/>
        <v>42103.160578703704</v>
      </c>
      <c r="T2642" s="17">
        <f t="shared" si="85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s="11">
        <f>ROUND(E2643/D2643*100,0)</f>
        <v>1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P2643" t="s">
        <v>8299</v>
      </c>
      <c r="Q2643" s="13" t="s">
        <v>8316</v>
      </c>
      <c r="R2643" t="s">
        <v>8352</v>
      </c>
      <c r="S2643" s="17">
        <f t="shared" si="84"/>
        <v>41880.827118055553</v>
      </c>
      <c r="T2643" s="17">
        <f t="shared" si="85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s="11">
        <f>ROUND(E2644/D2644*100,0)</f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P2644" t="s">
        <v>8299</v>
      </c>
      <c r="Q2644" s="13" t="s">
        <v>8316</v>
      </c>
      <c r="R2644" t="s">
        <v>8352</v>
      </c>
      <c r="S2644" s="17">
        <f t="shared" si="84"/>
        <v>42536.246620370366</v>
      </c>
      <c r="T2644" s="17">
        <f t="shared" si="85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s="11">
        <f>ROUND(E2645/D2645*100,0)</f>
        <v>34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P2645" t="s">
        <v>8299</v>
      </c>
      <c r="Q2645" s="13" t="s">
        <v>8316</v>
      </c>
      <c r="R2645" t="s">
        <v>8352</v>
      </c>
      <c r="S2645" s="17">
        <f t="shared" si="84"/>
        <v>42689.582349537035</v>
      </c>
      <c r="T2645" s="17">
        <f t="shared" si="85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s="11">
        <f>ROUND(E2646/D2646*100,0)</f>
        <v>2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P2646" t="s">
        <v>8299</v>
      </c>
      <c r="Q2646" s="13" t="s">
        <v>8316</v>
      </c>
      <c r="R2646" t="s">
        <v>8352</v>
      </c>
      <c r="S2646" s="17">
        <f t="shared" si="84"/>
        <v>42774.792071759264</v>
      </c>
      <c r="T2646" s="17">
        <f t="shared" si="85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s="11">
        <f>ROUND(E2647/D2647*100,0)</f>
        <v>11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P2647" t="s">
        <v>8299</v>
      </c>
      <c r="Q2647" s="13" t="s">
        <v>8316</v>
      </c>
      <c r="R2647" t="s">
        <v>8352</v>
      </c>
      <c r="S2647" s="17">
        <f t="shared" si="84"/>
        <v>41921.842627314814</v>
      </c>
      <c r="T2647" s="17">
        <f t="shared" si="85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s="11">
        <f>ROUND(E2648/D2648*100,0)</f>
        <v>8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P2648" t="s">
        <v>8299</v>
      </c>
      <c r="Q2648" s="13" t="s">
        <v>8316</v>
      </c>
      <c r="R2648" t="s">
        <v>8352</v>
      </c>
      <c r="S2648" s="17">
        <f t="shared" si="84"/>
        <v>42226.313298611116</v>
      </c>
      <c r="T2648" s="17">
        <f t="shared" si="85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s="11">
        <f>ROUND(E2649/D2649*100,0)</f>
        <v>1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P2649" t="s">
        <v>8299</v>
      </c>
      <c r="Q2649" s="13" t="s">
        <v>8316</v>
      </c>
      <c r="R2649" t="s">
        <v>8352</v>
      </c>
      <c r="S2649" s="17">
        <f t="shared" si="84"/>
        <v>42200.261793981481</v>
      </c>
      <c r="T2649" s="17">
        <f t="shared" si="85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s="11">
        <f>ROUND(E2650/D2650*100,0)</f>
        <v>1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P2650" t="s">
        <v>8299</v>
      </c>
      <c r="Q2650" s="13" t="s">
        <v>8316</v>
      </c>
      <c r="R2650" t="s">
        <v>8352</v>
      </c>
      <c r="S2650" s="17">
        <f t="shared" si="84"/>
        <v>42408.714814814812</v>
      </c>
      <c r="T2650" s="17">
        <f t="shared" si="85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s="11">
        <f>ROUND(E2651/D2651*100,0)</f>
        <v>0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P2651" t="s">
        <v>8299</v>
      </c>
      <c r="Q2651" s="13" t="s">
        <v>8316</v>
      </c>
      <c r="R2651" t="s">
        <v>8352</v>
      </c>
      <c r="S2651" s="17">
        <f t="shared" si="84"/>
        <v>42341.99700231482</v>
      </c>
      <c r="T2651" s="17">
        <f t="shared" si="85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s="11">
        <f>ROUND(E2652/D2652*100,0)</f>
        <v>1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P2652" t="s">
        <v>8299</v>
      </c>
      <c r="Q2652" s="13" t="s">
        <v>8316</v>
      </c>
      <c r="R2652" t="s">
        <v>8352</v>
      </c>
      <c r="S2652" s="17">
        <f t="shared" si="84"/>
        <v>42695.624340277776</v>
      </c>
      <c r="T2652" s="17">
        <f t="shared" si="85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s="11">
        <f>ROUND(E2653/D2653*100,0)</f>
        <v>2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P2653" t="s">
        <v>8299</v>
      </c>
      <c r="Q2653" s="13" t="s">
        <v>8316</v>
      </c>
      <c r="R2653" t="s">
        <v>8352</v>
      </c>
      <c r="S2653" s="17">
        <f t="shared" si="84"/>
        <v>42327.805659722217</v>
      </c>
      <c r="T2653" s="17">
        <f t="shared" si="85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s="11">
        <f>ROUND(E2654/D2654*100,0)</f>
        <v>1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P2654" t="s">
        <v>8299</v>
      </c>
      <c r="Q2654" s="13" t="s">
        <v>8316</v>
      </c>
      <c r="R2654" t="s">
        <v>8352</v>
      </c>
      <c r="S2654" s="17">
        <f t="shared" si="84"/>
        <v>41953.158854166672</v>
      </c>
      <c r="T2654" s="17">
        <f t="shared" si="85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s="11">
        <f>ROUND(E2655/D2655*100,0)</f>
        <v>12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P2655" t="s">
        <v>8299</v>
      </c>
      <c r="Q2655" s="13" t="s">
        <v>8316</v>
      </c>
      <c r="R2655" t="s">
        <v>8352</v>
      </c>
      <c r="S2655" s="17">
        <f t="shared" si="84"/>
        <v>41771.651932870373</v>
      </c>
      <c r="T2655" s="17">
        <f t="shared" si="85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s="11">
        <f>ROUND(E2656/D2656*100,0)</f>
        <v>0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P2656" t="s">
        <v>8299</v>
      </c>
      <c r="Q2656" s="13" t="s">
        <v>8316</v>
      </c>
      <c r="R2656" t="s">
        <v>8352</v>
      </c>
      <c r="S2656" s="17">
        <f t="shared" si="84"/>
        <v>42055.600995370376</v>
      </c>
      <c r="T2656" s="17">
        <f t="shared" si="85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s="11">
        <f>ROUND(E2657/D2657*100,0)</f>
        <v>21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P2657" t="s">
        <v>8299</v>
      </c>
      <c r="Q2657" s="13" t="s">
        <v>8316</v>
      </c>
      <c r="R2657" t="s">
        <v>8352</v>
      </c>
      <c r="S2657" s="17">
        <f t="shared" si="84"/>
        <v>42381.866284722222</v>
      </c>
      <c r="T2657" s="17">
        <f t="shared" si="85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s="11">
        <f>ROUND(E2658/D2658*100,0)</f>
        <v>11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P2658" t="s">
        <v>8299</v>
      </c>
      <c r="Q2658" s="13" t="s">
        <v>8316</v>
      </c>
      <c r="R2658" t="s">
        <v>8352</v>
      </c>
      <c r="S2658" s="17">
        <f t="shared" si="84"/>
        <v>42767.688518518517</v>
      </c>
      <c r="T2658" s="17">
        <f t="shared" si="85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s="11">
        <f>ROUND(E2659/D2659*100,0)</f>
        <v>19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P2659" t="s">
        <v>8299</v>
      </c>
      <c r="Q2659" s="13" t="s">
        <v>8316</v>
      </c>
      <c r="R2659" t="s">
        <v>8352</v>
      </c>
      <c r="S2659" s="17">
        <f t="shared" si="84"/>
        <v>42551.928854166668</v>
      </c>
      <c r="T2659" s="17">
        <f t="shared" si="85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s="11">
        <f>ROUND(E2660/D2660*100,0)</f>
        <v>0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P2660" t="s">
        <v>8299</v>
      </c>
      <c r="Q2660" s="13" t="s">
        <v>8316</v>
      </c>
      <c r="R2660" t="s">
        <v>8352</v>
      </c>
      <c r="S2660" s="17">
        <f t="shared" si="84"/>
        <v>42551.884189814817</v>
      </c>
      <c r="T2660" s="17">
        <f t="shared" si="85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s="11">
        <f>ROUND(E2661/D2661*100,0)</f>
        <v>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P2661" t="s">
        <v>8299</v>
      </c>
      <c r="Q2661" s="13" t="s">
        <v>8316</v>
      </c>
      <c r="R2661" t="s">
        <v>8352</v>
      </c>
      <c r="S2661" s="17">
        <f t="shared" si="84"/>
        <v>42082.069560185191</v>
      </c>
      <c r="T2661" s="17">
        <f t="shared" si="85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s="11">
        <f>ROUND(E2662/D2662*100,0)</f>
        <v>0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P2662" t="s">
        <v>8299</v>
      </c>
      <c r="Q2662" s="13" t="s">
        <v>8316</v>
      </c>
      <c r="R2662" t="s">
        <v>8352</v>
      </c>
      <c r="S2662" s="17">
        <f t="shared" si="84"/>
        <v>42272.713171296295</v>
      </c>
      <c r="T2662" s="17">
        <f t="shared" si="85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s="11">
        <f>ROUND(E2663/D2663*100,0)</f>
        <v>103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P2663" t="s">
        <v>8300</v>
      </c>
      <c r="Q2663" s="13" t="s">
        <v>8316</v>
      </c>
      <c r="R2663" t="s">
        <v>8353</v>
      </c>
      <c r="S2663" s="17">
        <f t="shared" si="84"/>
        <v>41542.958449074074</v>
      </c>
      <c r="T2663" s="17">
        <f t="shared" si="85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s="11">
        <f>ROUND(E2664/D2664*100,0)</f>
        <v>107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P2664" t="s">
        <v>8300</v>
      </c>
      <c r="Q2664" s="13" t="s">
        <v>8316</v>
      </c>
      <c r="R2664" t="s">
        <v>8353</v>
      </c>
      <c r="S2664" s="17">
        <f t="shared" si="84"/>
        <v>42207.746678240743</v>
      </c>
      <c r="T2664" s="17">
        <f t="shared" si="85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s="11">
        <f>ROUND(E2665/D2665*100,0)</f>
        <v>105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P2665" t="s">
        <v>8300</v>
      </c>
      <c r="Q2665" s="13" t="s">
        <v>8316</v>
      </c>
      <c r="R2665" t="s">
        <v>8353</v>
      </c>
      <c r="S2665" s="17">
        <f t="shared" si="84"/>
        <v>42222.622766203705</v>
      </c>
      <c r="T2665" s="17">
        <f t="shared" si="85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s="11">
        <f>ROUND(E2666/D2666*100,0)</f>
        <v>103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P2666" t="s">
        <v>8300</v>
      </c>
      <c r="Q2666" s="13" t="s">
        <v>8316</v>
      </c>
      <c r="R2666" t="s">
        <v>8353</v>
      </c>
      <c r="S2666" s="17">
        <f t="shared" si="84"/>
        <v>42313.02542824074</v>
      </c>
      <c r="T2666" s="17">
        <f t="shared" si="85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s="11">
        <f>ROUND(E2667/D2667*100,0)</f>
        <v>123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P2667" t="s">
        <v>8300</v>
      </c>
      <c r="Q2667" s="13" t="s">
        <v>8316</v>
      </c>
      <c r="R2667" t="s">
        <v>8353</v>
      </c>
      <c r="S2667" s="17">
        <f t="shared" si="84"/>
        <v>42083.895532407405</v>
      </c>
      <c r="T2667" s="17">
        <f t="shared" si="85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s="11">
        <f>ROUND(E2668/D2668*100,0)</f>
        <v>159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P2668" t="s">
        <v>8300</v>
      </c>
      <c r="Q2668" s="13" t="s">
        <v>8316</v>
      </c>
      <c r="R2668" t="s">
        <v>8353</v>
      </c>
      <c r="S2668" s="17">
        <f t="shared" si="84"/>
        <v>42235.764340277776</v>
      </c>
      <c r="T2668" s="17">
        <f t="shared" si="85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s="11">
        <f>ROUND(E2669/D2669*100,0)</f>
        <v>111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P2669" t="s">
        <v>8300</v>
      </c>
      <c r="Q2669" s="13" t="s">
        <v>8316</v>
      </c>
      <c r="R2669" t="s">
        <v>8353</v>
      </c>
      <c r="S2669" s="17">
        <f t="shared" si="84"/>
        <v>42380.926111111112</v>
      </c>
      <c r="T2669" s="17">
        <f t="shared" si="85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s="11">
        <f>ROUND(E2670/D2670*100,0)</f>
        <v>171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P2670" t="s">
        <v>8300</v>
      </c>
      <c r="Q2670" s="13" t="s">
        <v>8316</v>
      </c>
      <c r="R2670" t="s">
        <v>8353</v>
      </c>
      <c r="S2670" s="17">
        <f t="shared" si="84"/>
        <v>42275.588715277772</v>
      </c>
      <c r="T2670" s="17">
        <f t="shared" si="85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s="11">
        <f>ROUND(E2671/D2671*100,0)</f>
        <v>125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P2671" t="s">
        <v>8300</v>
      </c>
      <c r="Q2671" s="13" t="s">
        <v>8316</v>
      </c>
      <c r="R2671" t="s">
        <v>8353</v>
      </c>
      <c r="S2671" s="17">
        <f t="shared" si="84"/>
        <v>42319.035833333335</v>
      </c>
      <c r="T2671" s="17">
        <f t="shared" si="85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s="11">
        <f>ROUND(E2672/D2672*100,0)</f>
        <v>6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P2672" t="s">
        <v>8300</v>
      </c>
      <c r="Q2672" s="13" t="s">
        <v>8316</v>
      </c>
      <c r="R2672" t="s">
        <v>8353</v>
      </c>
      <c r="S2672" s="17">
        <f t="shared" si="84"/>
        <v>41821.020601851851</v>
      </c>
      <c r="T2672" s="17">
        <f t="shared" si="85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s="11">
        <f>ROUND(E2673/D2673*100,0)</f>
        <v>11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P2673" t="s">
        <v>8300</v>
      </c>
      <c r="Q2673" s="13" t="s">
        <v>8316</v>
      </c>
      <c r="R2673" t="s">
        <v>8353</v>
      </c>
      <c r="S2673" s="17">
        <f t="shared" si="84"/>
        <v>41962.749027777783</v>
      </c>
      <c r="T2673" s="17">
        <f t="shared" si="85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s="11">
        <f>ROUND(E2674/D2674*100,0)</f>
        <v>33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P2674" t="s">
        <v>8300</v>
      </c>
      <c r="Q2674" s="13" t="s">
        <v>8316</v>
      </c>
      <c r="R2674" t="s">
        <v>8353</v>
      </c>
      <c r="S2674" s="17">
        <f t="shared" si="84"/>
        <v>42344.884143518517</v>
      </c>
      <c r="T2674" s="17">
        <f t="shared" si="85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s="11">
        <f>ROUND(E2675/D2675*100,0)</f>
        <v>28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P2675" t="s">
        <v>8300</v>
      </c>
      <c r="Q2675" s="13" t="s">
        <v>8316</v>
      </c>
      <c r="R2675" t="s">
        <v>8353</v>
      </c>
      <c r="S2675" s="17">
        <f t="shared" si="84"/>
        <v>41912.541655092595</v>
      </c>
      <c r="T2675" s="17">
        <f t="shared" si="85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s="11">
        <f>ROUND(E2676/D2676*100,0)</f>
        <v>63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P2676" t="s">
        <v>8300</v>
      </c>
      <c r="Q2676" s="13" t="s">
        <v>8316</v>
      </c>
      <c r="R2676" t="s">
        <v>8353</v>
      </c>
      <c r="S2676" s="17">
        <f t="shared" si="84"/>
        <v>42529.632754629631</v>
      </c>
      <c r="T2676" s="17">
        <f t="shared" si="85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s="11">
        <f>ROUND(E2677/D2677*100,0)</f>
        <v>8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P2677" t="s">
        <v>8300</v>
      </c>
      <c r="Q2677" s="13" t="s">
        <v>8316</v>
      </c>
      <c r="R2677" t="s">
        <v>8353</v>
      </c>
      <c r="S2677" s="17">
        <f t="shared" si="84"/>
        <v>41923.857511574075</v>
      </c>
      <c r="T2677" s="17">
        <f t="shared" si="85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s="11">
        <f>ROUND(E2678/D2678*100,0)</f>
        <v>50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P2678" t="s">
        <v>8300</v>
      </c>
      <c r="Q2678" s="13" t="s">
        <v>8316</v>
      </c>
      <c r="R2678" t="s">
        <v>8353</v>
      </c>
      <c r="S2678" s="17">
        <f t="shared" si="84"/>
        <v>42482.624699074076</v>
      </c>
      <c r="T2678" s="17">
        <f t="shared" si="85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s="11">
        <f>ROUND(E2679/D2679*100,0)</f>
        <v>18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P2679" t="s">
        <v>8300</v>
      </c>
      <c r="Q2679" s="13" t="s">
        <v>8316</v>
      </c>
      <c r="R2679" t="s">
        <v>8353</v>
      </c>
      <c r="S2679" s="17">
        <f t="shared" si="84"/>
        <v>41793.029432870368</v>
      </c>
      <c r="T2679" s="17">
        <f t="shared" si="85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s="11">
        <f>ROUND(E2680/D2680*100,0)</f>
        <v>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P2680" t="s">
        <v>8300</v>
      </c>
      <c r="Q2680" s="13" t="s">
        <v>8316</v>
      </c>
      <c r="R2680" t="s">
        <v>8353</v>
      </c>
      <c r="S2680" s="17">
        <f t="shared" si="84"/>
        <v>42241.798206018517</v>
      </c>
      <c r="T2680" s="17">
        <f t="shared" si="85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s="11">
        <f>ROUND(E2681/D2681*100,0)</f>
        <v>0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P2681" t="s">
        <v>8300</v>
      </c>
      <c r="Q2681" s="13" t="s">
        <v>8316</v>
      </c>
      <c r="R2681" t="s">
        <v>8353</v>
      </c>
      <c r="S2681" s="17">
        <f t="shared" si="84"/>
        <v>42033.001087962963</v>
      </c>
      <c r="T2681" s="17">
        <f t="shared" si="85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s="11">
        <f>ROUND(E2682/D2682*100,0)</f>
        <v>1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P2682" t="s">
        <v>8300</v>
      </c>
      <c r="Q2682" s="13" t="s">
        <v>8316</v>
      </c>
      <c r="R2682" t="s">
        <v>8353</v>
      </c>
      <c r="S2682" s="17">
        <f t="shared" si="84"/>
        <v>42436.211701388893</v>
      </c>
      <c r="T2682" s="17">
        <f t="shared" si="85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s="11">
        <f>ROUND(E2683/D2683*100,0)</f>
        <v>1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P2683" t="s">
        <v>8282</v>
      </c>
      <c r="Q2683" s="13" t="s">
        <v>8333</v>
      </c>
      <c r="R2683" t="s">
        <v>8334</v>
      </c>
      <c r="S2683" s="17">
        <f t="shared" si="84"/>
        <v>41805.895254629628</v>
      </c>
      <c r="T2683" s="17">
        <f t="shared" si="85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s="11">
        <f>ROUND(E2684/D2684*100,0)</f>
        <v>28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P2684" t="s">
        <v>8282</v>
      </c>
      <c r="Q2684" s="13" t="s">
        <v>8333</v>
      </c>
      <c r="R2684" t="s">
        <v>8334</v>
      </c>
      <c r="S2684" s="17">
        <f t="shared" si="84"/>
        <v>41932.871990740743</v>
      </c>
      <c r="T2684" s="17">
        <f t="shared" si="85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s="11">
        <f>ROUND(E2685/D2685*100,0)</f>
        <v>0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P2685" t="s">
        <v>8282</v>
      </c>
      <c r="Q2685" s="13" t="s">
        <v>8333</v>
      </c>
      <c r="R2685" t="s">
        <v>8334</v>
      </c>
      <c r="S2685" s="17">
        <f t="shared" si="84"/>
        <v>42034.75509259259</v>
      </c>
      <c r="T2685" s="17">
        <f t="shared" si="85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s="11">
        <f>ROUND(E2686/D2686*100,0)</f>
        <v>1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P2686" t="s">
        <v>8282</v>
      </c>
      <c r="Q2686" s="13" t="s">
        <v>8333</v>
      </c>
      <c r="R2686" t="s">
        <v>8334</v>
      </c>
      <c r="S2686" s="17">
        <f t="shared" si="84"/>
        <v>41820.914641203701</v>
      </c>
      <c r="T2686" s="17">
        <f t="shared" si="85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s="11">
        <f>ROUND(E2687/D2687*100,0)</f>
        <v>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P2687" t="s">
        <v>8282</v>
      </c>
      <c r="Q2687" s="13" t="s">
        <v>8333</v>
      </c>
      <c r="R2687" t="s">
        <v>8334</v>
      </c>
      <c r="S2687" s="17">
        <f t="shared" si="84"/>
        <v>42061.69594907407</v>
      </c>
      <c r="T2687" s="17">
        <f t="shared" si="85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s="11">
        <f>ROUND(E2688/D2688*100,0)</f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P2688" t="s">
        <v>8282</v>
      </c>
      <c r="Q2688" s="13" t="s">
        <v>8333</v>
      </c>
      <c r="R2688" t="s">
        <v>8334</v>
      </c>
      <c r="S2688" s="17">
        <f t="shared" si="84"/>
        <v>41892.974803240737</v>
      </c>
      <c r="T2688" s="17">
        <f t="shared" si="85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s="11">
        <f>ROUND(E2689/D2689*100,0)</f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P2689" t="s">
        <v>8282</v>
      </c>
      <c r="Q2689" s="13" t="s">
        <v>8333</v>
      </c>
      <c r="R2689" t="s">
        <v>8334</v>
      </c>
      <c r="S2689" s="17">
        <f t="shared" si="84"/>
        <v>42154.64025462963</v>
      </c>
      <c r="T2689" s="17">
        <f t="shared" si="85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s="11">
        <f>ROUND(E2690/D2690*100,0)</f>
        <v>0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P2690" t="s">
        <v>8282</v>
      </c>
      <c r="Q2690" s="13" t="s">
        <v>8333</v>
      </c>
      <c r="R2690" t="s">
        <v>8334</v>
      </c>
      <c r="S2690" s="17">
        <f t="shared" si="84"/>
        <v>42028.118865740747</v>
      </c>
      <c r="T2690" s="17">
        <f t="shared" si="85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s="11">
        <f>ROUND(E2691/D2691*100,0)</f>
        <v>0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P2691" t="s">
        <v>8282</v>
      </c>
      <c r="Q2691" s="13" t="s">
        <v>8333</v>
      </c>
      <c r="R2691" t="s">
        <v>8334</v>
      </c>
      <c r="S2691" s="17">
        <f t="shared" ref="S2691:S2754" si="86">(((K2691/60)/60)/24)+DATE(1970,1,1)</f>
        <v>42551.961689814809</v>
      </c>
      <c r="T2691" s="17">
        <f t="shared" ref="T2691:T2754" si="87">(((J2691/60)/60)/24)+DATE(1970,1,1)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s="11">
        <f>ROUND(E2692/D2692*100,0)</f>
        <v>11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P2692" t="s">
        <v>8282</v>
      </c>
      <c r="Q2692" s="13" t="s">
        <v>8333</v>
      </c>
      <c r="R2692" t="s">
        <v>8334</v>
      </c>
      <c r="S2692" s="17">
        <f t="shared" si="86"/>
        <v>42113.105046296296</v>
      </c>
      <c r="T2692" s="17">
        <f t="shared" si="87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s="11">
        <f>ROUND(E2693/D2693*100,0)</f>
        <v>0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P2693" t="s">
        <v>8282</v>
      </c>
      <c r="Q2693" s="13" t="s">
        <v>8333</v>
      </c>
      <c r="R2693" t="s">
        <v>8334</v>
      </c>
      <c r="S2693" s="17">
        <f t="shared" si="86"/>
        <v>42089.724039351851</v>
      </c>
      <c r="T2693" s="17">
        <f t="shared" si="87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s="11">
        <f>ROUND(E2694/D2694*100,0)</f>
        <v>1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P2694" t="s">
        <v>8282</v>
      </c>
      <c r="Q2694" s="13" t="s">
        <v>8333</v>
      </c>
      <c r="R2694" t="s">
        <v>8334</v>
      </c>
      <c r="S2694" s="17">
        <f t="shared" si="86"/>
        <v>42058.334027777775</v>
      </c>
      <c r="T2694" s="17">
        <f t="shared" si="87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s="11">
        <f>ROUND(E2695/D2695*100,0)</f>
        <v>1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P2695" t="s">
        <v>8282</v>
      </c>
      <c r="Q2695" s="13" t="s">
        <v>8333</v>
      </c>
      <c r="R2695" t="s">
        <v>8334</v>
      </c>
      <c r="S2695" s="17">
        <f t="shared" si="86"/>
        <v>41834.138495370367</v>
      </c>
      <c r="T2695" s="17">
        <f t="shared" si="87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s="11">
        <f>ROUND(E2696/D2696*100,0)</f>
        <v>0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P2696" t="s">
        <v>8282</v>
      </c>
      <c r="Q2696" s="13" t="s">
        <v>8333</v>
      </c>
      <c r="R2696" t="s">
        <v>8334</v>
      </c>
      <c r="S2696" s="17">
        <f t="shared" si="86"/>
        <v>41878.140497685185</v>
      </c>
      <c r="T2696" s="17">
        <f t="shared" si="87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s="11">
        <f>ROUND(E2697/D2697*100,0)</f>
        <v>0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P2697" t="s">
        <v>8282</v>
      </c>
      <c r="Q2697" s="13" t="s">
        <v>8333</v>
      </c>
      <c r="R2697" t="s">
        <v>8334</v>
      </c>
      <c r="S2697" s="17">
        <f t="shared" si="86"/>
        <v>42048.181921296295</v>
      </c>
      <c r="T2697" s="17">
        <f t="shared" si="87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s="11">
        <f>ROUND(E2698/D2698*100,0)</f>
        <v>6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P2698" t="s">
        <v>8282</v>
      </c>
      <c r="Q2698" s="13" t="s">
        <v>8333</v>
      </c>
      <c r="R2698" t="s">
        <v>8334</v>
      </c>
      <c r="S2698" s="17">
        <f t="shared" si="86"/>
        <v>41964.844444444447</v>
      </c>
      <c r="T2698" s="17">
        <f t="shared" si="87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s="11">
        <f>ROUND(E2699/D2699*100,0)</f>
        <v>26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P2699" t="s">
        <v>8282</v>
      </c>
      <c r="Q2699" s="13" t="s">
        <v>8333</v>
      </c>
      <c r="R2699" t="s">
        <v>8334</v>
      </c>
      <c r="S2699" s="17">
        <f t="shared" si="86"/>
        <v>42187.940081018518</v>
      </c>
      <c r="T2699" s="17">
        <f t="shared" si="87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s="11">
        <f>ROUND(E2700/D2700*100,0)</f>
        <v>0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P2700" t="s">
        <v>8282</v>
      </c>
      <c r="Q2700" s="13" t="s">
        <v>8333</v>
      </c>
      <c r="R2700" t="s">
        <v>8334</v>
      </c>
      <c r="S2700" s="17">
        <f t="shared" si="86"/>
        <v>41787.898240740738</v>
      </c>
      <c r="T2700" s="17">
        <f t="shared" si="87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s="11">
        <f>ROUND(E2701/D2701*100,0)</f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P2701" t="s">
        <v>8282</v>
      </c>
      <c r="Q2701" s="13" t="s">
        <v>8333</v>
      </c>
      <c r="R2701" t="s">
        <v>8334</v>
      </c>
      <c r="S2701" s="17">
        <f t="shared" si="86"/>
        <v>41829.896562499998</v>
      </c>
      <c r="T2701" s="17">
        <f t="shared" si="87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s="11">
        <f>ROUND(E2702/D2702*100,0)</f>
        <v>1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P2702" t="s">
        <v>8282</v>
      </c>
      <c r="Q2702" s="13" t="s">
        <v>8333</v>
      </c>
      <c r="R2702" t="s">
        <v>8334</v>
      </c>
      <c r="S2702" s="17">
        <f t="shared" si="86"/>
        <v>41870.87467592593</v>
      </c>
      <c r="T2702" s="17">
        <f t="shared" si="87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s="11">
        <f>ROUND(E2703/D2703*100,0)</f>
        <v>46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P2703" t="s">
        <v>8301</v>
      </c>
      <c r="Q2703" s="13" t="s">
        <v>8314</v>
      </c>
      <c r="R2703" t="s">
        <v>8354</v>
      </c>
      <c r="S2703" s="17">
        <f t="shared" si="86"/>
        <v>42801.774699074071</v>
      </c>
      <c r="T2703" s="17">
        <f t="shared" si="87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s="11">
        <f>ROUND(E2704/D2704*100,0)</f>
        <v>34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P2704" t="s">
        <v>8301</v>
      </c>
      <c r="Q2704" s="13" t="s">
        <v>8314</v>
      </c>
      <c r="R2704" t="s">
        <v>8354</v>
      </c>
      <c r="S2704" s="17">
        <f t="shared" si="86"/>
        <v>42800.801817129628</v>
      </c>
      <c r="T2704" s="17">
        <f t="shared" si="87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s="11">
        <f>ROUND(E2705/D2705*100,0)</f>
        <v>104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P2705" t="s">
        <v>8301</v>
      </c>
      <c r="Q2705" s="13" t="s">
        <v>8314</v>
      </c>
      <c r="R2705" t="s">
        <v>8354</v>
      </c>
      <c r="S2705" s="17">
        <f t="shared" si="86"/>
        <v>42756.690162037034</v>
      </c>
      <c r="T2705" s="17">
        <f t="shared" si="87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s="11">
        <f>ROUND(E2706/D2706*100,0)</f>
        <v>6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P2706" t="s">
        <v>8301</v>
      </c>
      <c r="Q2706" s="13" t="s">
        <v>8314</v>
      </c>
      <c r="R2706" t="s">
        <v>8354</v>
      </c>
      <c r="S2706" s="17">
        <f t="shared" si="86"/>
        <v>42787.862430555557</v>
      </c>
      <c r="T2706" s="17">
        <f t="shared" si="87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s="11">
        <f>ROUND(E2707/D2707*100,0)</f>
        <v>11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P2707" t="s">
        <v>8301</v>
      </c>
      <c r="Q2707" s="13" t="s">
        <v>8314</v>
      </c>
      <c r="R2707" t="s">
        <v>8354</v>
      </c>
      <c r="S2707" s="17">
        <f t="shared" si="86"/>
        <v>42773.916180555556</v>
      </c>
      <c r="T2707" s="17">
        <f t="shared" si="87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s="11">
        <f>ROUND(E2708/D2708*100,0)</f>
        <v>112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P2708" t="s">
        <v>8301</v>
      </c>
      <c r="Q2708" s="13" t="s">
        <v>8314</v>
      </c>
      <c r="R2708" t="s">
        <v>8354</v>
      </c>
      <c r="S2708" s="17">
        <f t="shared" si="86"/>
        <v>41899.294942129629</v>
      </c>
      <c r="T2708" s="17">
        <f t="shared" si="87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s="11">
        <f>ROUND(E2709/D2709*100,0)</f>
        <v>351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P2709" t="s">
        <v>8301</v>
      </c>
      <c r="Q2709" s="13" t="s">
        <v>8314</v>
      </c>
      <c r="R2709" t="s">
        <v>8354</v>
      </c>
      <c r="S2709" s="17">
        <f t="shared" si="86"/>
        <v>41391.782905092594</v>
      </c>
      <c r="T2709" s="17">
        <f t="shared" si="87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s="11">
        <f>ROUND(E2710/D2710*100,0)</f>
        <v>233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P2710" t="s">
        <v>8301</v>
      </c>
      <c r="Q2710" s="13" t="s">
        <v>8314</v>
      </c>
      <c r="R2710" t="s">
        <v>8354</v>
      </c>
      <c r="S2710" s="17">
        <f t="shared" si="86"/>
        <v>42512.698217592595</v>
      </c>
      <c r="T2710" s="17">
        <f t="shared" si="87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s="11">
        <f>ROUND(E2711/D2711*100,0)</f>
        <v>102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P2711" t="s">
        <v>8301</v>
      </c>
      <c r="Q2711" s="13" t="s">
        <v>8314</v>
      </c>
      <c r="R2711" t="s">
        <v>8354</v>
      </c>
      <c r="S2711" s="17">
        <f t="shared" si="86"/>
        <v>42612.149780092594</v>
      </c>
      <c r="T2711" s="17">
        <f t="shared" si="87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s="11">
        <f>ROUND(E2712/D2712*100,0)</f>
        <v>154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P2712" t="s">
        <v>8301</v>
      </c>
      <c r="Q2712" s="13" t="s">
        <v>8314</v>
      </c>
      <c r="R2712" t="s">
        <v>8354</v>
      </c>
      <c r="S2712" s="17">
        <f t="shared" si="86"/>
        <v>41828.229490740741</v>
      </c>
      <c r="T2712" s="17">
        <f t="shared" si="87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s="11">
        <f>ROUND(E2713/D2713*100,0)</f>
        <v>101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P2713" t="s">
        <v>8301</v>
      </c>
      <c r="Q2713" s="13" t="s">
        <v>8314</v>
      </c>
      <c r="R2713" t="s">
        <v>8354</v>
      </c>
      <c r="S2713" s="17">
        <f t="shared" si="86"/>
        <v>41780.745254629634</v>
      </c>
      <c r="T2713" s="17">
        <f t="shared" si="87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s="11">
        <f>ROUND(E2714/D2714*100,0)</f>
        <v>131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P2714" t="s">
        <v>8301</v>
      </c>
      <c r="Q2714" s="13" t="s">
        <v>8314</v>
      </c>
      <c r="R2714" t="s">
        <v>8354</v>
      </c>
      <c r="S2714" s="17">
        <f t="shared" si="86"/>
        <v>41432.062037037038</v>
      </c>
      <c r="T2714" s="17">
        <f t="shared" si="87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s="11">
        <f>ROUND(E2715/D2715*100,0)</f>
        <v>102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P2715" t="s">
        <v>8301</v>
      </c>
      <c r="Q2715" s="13" t="s">
        <v>8314</v>
      </c>
      <c r="R2715" t="s">
        <v>8354</v>
      </c>
      <c r="S2715" s="17">
        <f t="shared" si="86"/>
        <v>42322.653749999998</v>
      </c>
      <c r="T2715" s="17">
        <f t="shared" si="87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s="11">
        <f>ROUND(E2716/D2716*100,0)</f>
        <v>116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P2716" t="s">
        <v>8301</v>
      </c>
      <c r="Q2716" s="13" t="s">
        <v>8314</v>
      </c>
      <c r="R2716" t="s">
        <v>8354</v>
      </c>
      <c r="S2716" s="17">
        <f t="shared" si="86"/>
        <v>42629.655046296291</v>
      </c>
      <c r="T2716" s="17">
        <f t="shared" si="87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s="11">
        <f>ROUND(E2717/D2717*100,0)</f>
        <v>265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P2717" t="s">
        <v>8301</v>
      </c>
      <c r="Q2717" s="13" t="s">
        <v>8314</v>
      </c>
      <c r="R2717" t="s">
        <v>8354</v>
      </c>
      <c r="S2717" s="17">
        <f t="shared" si="86"/>
        <v>42387.398472222223</v>
      </c>
      <c r="T2717" s="17">
        <f t="shared" si="87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s="11">
        <f>ROUND(E2718/D2718*100,0)</f>
        <v>120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P2718" t="s">
        <v>8301</v>
      </c>
      <c r="Q2718" s="13" t="s">
        <v>8314</v>
      </c>
      <c r="R2718" t="s">
        <v>8354</v>
      </c>
      <c r="S2718" s="17">
        <f t="shared" si="86"/>
        <v>42255.333252314813</v>
      </c>
      <c r="T2718" s="17">
        <f t="shared" si="87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s="11">
        <f>ROUND(E2719/D2719*100,0)</f>
        <v>120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P2719" t="s">
        <v>8301</v>
      </c>
      <c r="Q2719" s="13" t="s">
        <v>8314</v>
      </c>
      <c r="R2719" t="s">
        <v>8354</v>
      </c>
      <c r="S2719" s="17">
        <f t="shared" si="86"/>
        <v>41934.914918981485</v>
      </c>
      <c r="T2719" s="17">
        <f t="shared" si="87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s="11">
        <f>ROUND(E2720/D2720*100,0)</f>
        <v>104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P2720" t="s">
        <v>8301</v>
      </c>
      <c r="Q2720" s="13" t="s">
        <v>8314</v>
      </c>
      <c r="R2720" t="s">
        <v>8354</v>
      </c>
      <c r="S2720" s="17">
        <f t="shared" si="86"/>
        <v>42465.596585648149</v>
      </c>
      <c r="T2720" s="17">
        <f t="shared" si="87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s="11">
        <f>ROUND(E2721/D2721*100,0)</f>
        <v>109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P2721" t="s">
        <v>8301</v>
      </c>
      <c r="Q2721" s="13" t="s">
        <v>8314</v>
      </c>
      <c r="R2721" t="s">
        <v>8354</v>
      </c>
      <c r="S2721" s="17">
        <f t="shared" si="86"/>
        <v>42418.031180555554</v>
      </c>
      <c r="T2721" s="17">
        <f t="shared" si="87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s="11">
        <f>ROUND(E2722/D2722*100,0)</f>
        <v>118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P2722" t="s">
        <v>8301</v>
      </c>
      <c r="Q2722" s="13" t="s">
        <v>8314</v>
      </c>
      <c r="R2722" t="s">
        <v>8354</v>
      </c>
      <c r="S2722" s="17">
        <f t="shared" si="86"/>
        <v>42655.465891203698</v>
      </c>
      <c r="T2722" s="17">
        <f t="shared" si="87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s="11">
        <f>ROUND(E2723/D2723*100,0)</f>
        <v>1462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P2723" t="s">
        <v>8293</v>
      </c>
      <c r="Q2723" s="13" t="s">
        <v>8316</v>
      </c>
      <c r="R2723" t="s">
        <v>8346</v>
      </c>
      <c r="S2723" s="17">
        <f t="shared" si="86"/>
        <v>41493.543958333335</v>
      </c>
      <c r="T2723" s="17">
        <f t="shared" si="87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s="11">
        <f>ROUND(E2724/D2724*100,0)</f>
        <v>253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P2724" t="s">
        <v>8293</v>
      </c>
      <c r="Q2724" s="13" t="s">
        <v>8316</v>
      </c>
      <c r="R2724" t="s">
        <v>8346</v>
      </c>
      <c r="S2724" s="17">
        <f t="shared" si="86"/>
        <v>42704.857094907406</v>
      </c>
      <c r="T2724" s="17">
        <f t="shared" si="87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s="11">
        <f>ROUND(E2725/D2725*100,0)</f>
        <v>140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P2725" t="s">
        <v>8293</v>
      </c>
      <c r="Q2725" s="13" t="s">
        <v>8316</v>
      </c>
      <c r="R2725" t="s">
        <v>8346</v>
      </c>
      <c r="S2725" s="17">
        <f t="shared" si="86"/>
        <v>41944.83898148148</v>
      </c>
      <c r="T2725" s="17">
        <f t="shared" si="87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s="11">
        <f>ROUND(E2726/D2726*100,0)</f>
        <v>297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P2726" t="s">
        <v>8293</v>
      </c>
      <c r="Q2726" s="13" t="s">
        <v>8316</v>
      </c>
      <c r="R2726" t="s">
        <v>8346</v>
      </c>
      <c r="S2726" s="17">
        <f t="shared" si="86"/>
        <v>42199.32707175926</v>
      </c>
      <c r="T2726" s="17">
        <f t="shared" si="87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s="11">
        <f>ROUND(E2727/D2727*100,0)</f>
        <v>145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P2727" t="s">
        <v>8293</v>
      </c>
      <c r="Q2727" s="13" t="s">
        <v>8316</v>
      </c>
      <c r="R2727" t="s">
        <v>8346</v>
      </c>
      <c r="S2727" s="17">
        <f t="shared" si="86"/>
        <v>42745.744618055556</v>
      </c>
      <c r="T2727" s="17">
        <f t="shared" si="87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s="11">
        <f>ROUND(E2728/D2728*100,0)</f>
        <v>106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P2728" t="s">
        <v>8293</v>
      </c>
      <c r="Q2728" s="13" t="s">
        <v>8316</v>
      </c>
      <c r="R2728" t="s">
        <v>8346</v>
      </c>
      <c r="S2728" s="17">
        <f t="shared" si="86"/>
        <v>42452.579988425925</v>
      </c>
      <c r="T2728" s="17">
        <f t="shared" si="87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s="11">
        <f>ROUND(E2729/D2729*100,0)</f>
        <v>493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P2729" t="s">
        <v>8293</v>
      </c>
      <c r="Q2729" s="13" t="s">
        <v>8316</v>
      </c>
      <c r="R2729" t="s">
        <v>8346</v>
      </c>
      <c r="S2729" s="17">
        <f t="shared" si="86"/>
        <v>42198.676655092597</v>
      </c>
      <c r="T2729" s="17">
        <f t="shared" si="87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s="11">
        <f>ROUND(E2730/D2730*100,0)</f>
        <v>202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P2730" t="s">
        <v>8293</v>
      </c>
      <c r="Q2730" s="13" t="s">
        <v>8316</v>
      </c>
      <c r="R2730" t="s">
        <v>8346</v>
      </c>
      <c r="S2730" s="17">
        <f t="shared" si="86"/>
        <v>42333.59993055556</v>
      </c>
      <c r="T2730" s="17">
        <f t="shared" si="87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s="11">
        <f>ROUND(E2731/D2731*100,0)</f>
        <v>104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P2731" t="s">
        <v>8293</v>
      </c>
      <c r="Q2731" s="13" t="s">
        <v>8316</v>
      </c>
      <c r="R2731" t="s">
        <v>8346</v>
      </c>
      <c r="S2731" s="17">
        <f t="shared" si="86"/>
        <v>42095.240706018521</v>
      </c>
      <c r="T2731" s="17">
        <f t="shared" si="87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s="11">
        <f>ROUND(E2732/D2732*100,0)</f>
        <v>170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P2732" t="s">
        <v>8293</v>
      </c>
      <c r="Q2732" s="13" t="s">
        <v>8316</v>
      </c>
      <c r="R2732" t="s">
        <v>8346</v>
      </c>
      <c r="S2732" s="17">
        <f t="shared" si="86"/>
        <v>41351.541377314818</v>
      </c>
      <c r="T2732" s="17">
        <f t="shared" si="87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s="11">
        <f>ROUND(E2733/D2733*100,0)</f>
        <v>104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P2733" t="s">
        <v>8293</v>
      </c>
      <c r="Q2733" s="13" t="s">
        <v>8316</v>
      </c>
      <c r="R2733" t="s">
        <v>8346</v>
      </c>
      <c r="S2733" s="17">
        <f t="shared" si="86"/>
        <v>41872.525717592594</v>
      </c>
      <c r="T2733" s="17">
        <f t="shared" si="87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s="11">
        <f>ROUND(E2734/D2734*100,0)</f>
        <v>118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P2734" t="s">
        <v>8293</v>
      </c>
      <c r="Q2734" s="13" t="s">
        <v>8316</v>
      </c>
      <c r="R2734" t="s">
        <v>8346</v>
      </c>
      <c r="S2734" s="17">
        <f t="shared" si="86"/>
        <v>41389.808194444442</v>
      </c>
      <c r="T2734" s="17">
        <f t="shared" si="87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s="11">
        <f>ROUND(E2735/D2735*100,0)</f>
        <v>108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P2735" t="s">
        <v>8293</v>
      </c>
      <c r="Q2735" s="13" t="s">
        <v>8316</v>
      </c>
      <c r="R2735" t="s">
        <v>8346</v>
      </c>
      <c r="S2735" s="17">
        <f t="shared" si="86"/>
        <v>42044.272847222222</v>
      </c>
      <c r="T2735" s="17">
        <f t="shared" si="87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s="11">
        <f>ROUND(E2736/D2736*100,0)</f>
        <v>2260300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P2736" t="s">
        <v>8293</v>
      </c>
      <c r="Q2736" s="13" t="s">
        <v>8316</v>
      </c>
      <c r="R2736" t="s">
        <v>8346</v>
      </c>
      <c r="S2736" s="17">
        <f t="shared" si="86"/>
        <v>42626.668888888889</v>
      </c>
      <c r="T2736" s="17">
        <f t="shared" si="87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s="11">
        <f>ROUND(E2737/D2737*100,0)</f>
        <v>978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P2737" t="s">
        <v>8293</v>
      </c>
      <c r="Q2737" s="13" t="s">
        <v>8316</v>
      </c>
      <c r="R2737" t="s">
        <v>8346</v>
      </c>
      <c r="S2737" s="17">
        <f t="shared" si="86"/>
        <v>41316.120949074073</v>
      </c>
      <c r="T2737" s="17">
        <f t="shared" si="87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s="11">
        <f>ROUND(E2738/D2738*100,0)</f>
        <v>123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P2738" t="s">
        <v>8293</v>
      </c>
      <c r="Q2738" s="13" t="s">
        <v>8316</v>
      </c>
      <c r="R2738" t="s">
        <v>8346</v>
      </c>
      <c r="S2738" s="17">
        <f t="shared" si="86"/>
        <v>41722.666354166664</v>
      </c>
      <c r="T2738" s="17">
        <f t="shared" si="87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s="11">
        <f>ROUND(E2739/D2739*100,0)</f>
        <v>246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P2739" t="s">
        <v>8293</v>
      </c>
      <c r="Q2739" s="13" t="s">
        <v>8316</v>
      </c>
      <c r="R2739" t="s">
        <v>8346</v>
      </c>
      <c r="S2739" s="17">
        <f t="shared" si="86"/>
        <v>41611.917673611111</v>
      </c>
      <c r="T2739" s="17">
        <f t="shared" si="87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s="11">
        <f>ROUND(E2740/D2740*100,0)</f>
        <v>148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P2740" t="s">
        <v>8293</v>
      </c>
      <c r="Q2740" s="13" t="s">
        <v>8316</v>
      </c>
      <c r="R2740" t="s">
        <v>8346</v>
      </c>
      <c r="S2740" s="17">
        <f t="shared" si="86"/>
        <v>42620.143564814818</v>
      </c>
      <c r="T2740" s="17">
        <f t="shared" si="87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s="11">
        <f>ROUND(E2741/D2741*100,0)</f>
        <v>384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P2741" t="s">
        <v>8293</v>
      </c>
      <c r="Q2741" s="13" t="s">
        <v>8316</v>
      </c>
      <c r="R2741" t="s">
        <v>8346</v>
      </c>
      <c r="S2741" s="17">
        <f t="shared" si="86"/>
        <v>41719.887928240743</v>
      </c>
      <c r="T2741" s="17">
        <f t="shared" si="87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s="11">
        <f>ROUND(E2742/D2742*100,0)</f>
        <v>103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P2742" t="s">
        <v>8293</v>
      </c>
      <c r="Q2742" s="13" t="s">
        <v>8316</v>
      </c>
      <c r="R2742" t="s">
        <v>8346</v>
      </c>
      <c r="S2742" s="17">
        <f t="shared" si="86"/>
        <v>42045.031851851847</v>
      </c>
      <c r="T2742" s="17">
        <f t="shared" si="87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s="11">
        <f>ROUND(E2743/D2743*100,0)</f>
        <v>0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P2743" t="s">
        <v>8302</v>
      </c>
      <c r="Q2743" s="13" t="s">
        <v>8319</v>
      </c>
      <c r="R2743" t="s">
        <v>8355</v>
      </c>
      <c r="S2743" s="17">
        <f t="shared" si="86"/>
        <v>41911.657430555555</v>
      </c>
      <c r="T2743" s="17">
        <f t="shared" si="87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s="11">
        <f>ROUND(E2744/D2744*100,0)</f>
        <v>29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P2744" t="s">
        <v>8302</v>
      </c>
      <c r="Q2744" s="13" t="s">
        <v>8319</v>
      </c>
      <c r="R2744" t="s">
        <v>8355</v>
      </c>
      <c r="S2744" s="17">
        <f t="shared" si="86"/>
        <v>41030.719756944447</v>
      </c>
      <c r="T2744" s="17">
        <f t="shared" si="87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s="11">
        <f>ROUND(E2745/D2745*100,0)</f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P2745" t="s">
        <v>8302</v>
      </c>
      <c r="Q2745" s="13" t="s">
        <v>8319</v>
      </c>
      <c r="R2745" t="s">
        <v>8355</v>
      </c>
      <c r="S2745" s="17">
        <f t="shared" si="86"/>
        <v>42632.328784722224</v>
      </c>
      <c r="T2745" s="17">
        <f t="shared" si="87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s="11">
        <f>ROUND(E2746/D2746*100,0)</f>
        <v>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P2746" t="s">
        <v>8302</v>
      </c>
      <c r="Q2746" s="13" t="s">
        <v>8319</v>
      </c>
      <c r="R2746" t="s">
        <v>8355</v>
      </c>
      <c r="S2746" s="17">
        <f t="shared" si="86"/>
        <v>40938.062476851854</v>
      </c>
      <c r="T2746" s="17">
        <f t="shared" si="87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s="11">
        <f>ROUND(E2747/D2747*100,0)</f>
        <v>22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P2747" t="s">
        <v>8302</v>
      </c>
      <c r="Q2747" s="13" t="s">
        <v>8319</v>
      </c>
      <c r="R2747" t="s">
        <v>8355</v>
      </c>
      <c r="S2747" s="17">
        <f t="shared" si="86"/>
        <v>41044.988055555557</v>
      </c>
      <c r="T2747" s="17">
        <f t="shared" si="87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s="11">
        <f>ROUND(E2748/D2748*100,0)</f>
        <v>27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P2748" t="s">
        <v>8302</v>
      </c>
      <c r="Q2748" s="13" t="s">
        <v>8319</v>
      </c>
      <c r="R2748" t="s">
        <v>8355</v>
      </c>
      <c r="S2748" s="17">
        <f t="shared" si="86"/>
        <v>41850.781377314815</v>
      </c>
      <c r="T2748" s="17">
        <f t="shared" si="87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s="11">
        <f>ROUND(E2749/D2749*100,0)</f>
        <v>28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P2749" t="s">
        <v>8302</v>
      </c>
      <c r="Q2749" s="13" t="s">
        <v>8319</v>
      </c>
      <c r="R2749" t="s">
        <v>8355</v>
      </c>
      <c r="S2749" s="17">
        <f t="shared" si="86"/>
        <v>41044.64811342593</v>
      </c>
      <c r="T2749" s="17">
        <f t="shared" si="87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s="11">
        <f>ROUND(E2750/D2750*100,0)</f>
        <v>1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P2750" t="s">
        <v>8302</v>
      </c>
      <c r="Q2750" s="13" t="s">
        <v>8319</v>
      </c>
      <c r="R2750" t="s">
        <v>8355</v>
      </c>
      <c r="S2750" s="17">
        <f t="shared" si="86"/>
        <v>42585.7106712963</v>
      </c>
      <c r="T2750" s="17">
        <f t="shared" si="87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s="11">
        <f>ROUND(E2751/D2751*100,0)</f>
        <v>1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P2751" t="s">
        <v>8302</v>
      </c>
      <c r="Q2751" s="13" t="s">
        <v>8319</v>
      </c>
      <c r="R2751" t="s">
        <v>8355</v>
      </c>
      <c r="S2751" s="17">
        <f t="shared" si="86"/>
        <v>42068.799039351856</v>
      </c>
      <c r="T2751" s="17">
        <f t="shared" si="87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s="11">
        <f>ROUND(E2752/D2752*100,0)</f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P2752" t="s">
        <v>8302</v>
      </c>
      <c r="Q2752" s="13" t="s">
        <v>8319</v>
      </c>
      <c r="R2752" t="s">
        <v>8355</v>
      </c>
      <c r="S2752" s="17">
        <f t="shared" si="86"/>
        <v>41078.899826388886</v>
      </c>
      <c r="T2752" s="17">
        <f t="shared" si="87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s="11">
        <f>ROUND(E2753/D2753*100,0)</f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P2753" t="s">
        <v>8302</v>
      </c>
      <c r="Q2753" s="13" t="s">
        <v>8319</v>
      </c>
      <c r="R2753" t="s">
        <v>8355</v>
      </c>
      <c r="S2753" s="17">
        <f t="shared" si="86"/>
        <v>41747.887060185189</v>
      </c>
      <c r="T2753" s="17">
        <f t="shared" si="87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s="11">
        <f>ROUND(E2754/D2754*100,0)</f>
        <v>11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P2754" t="s">
        <v>8302</v>
      </c>
      <c r="Q2754" s="13" t="s">
        <v>8319</v>
      </c>
      <c r="R2754" t="s">
        <v>8355</v>
      </c>
      <c r="S2754" s="17">
        <f t="shared" si="86"/>
        <v>40855.765092592592</v>
      </c>
      <c r="T2754" s="17">
        <f t="shared" si="87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s="11">
        <f>ROUND(E2755/D2755*100,0)</f>
        <v>19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P2755" t="s">
        <v>8302</v>
      </c>
      <c r="Q2755" s="13" t="s">
        <v>8319</v>
      </c>
      <c r="R2755" t="s">
        <v>8355</v>
      </c>
      <c r="S2755" s="17">
        <f t="shared" ref="S2755:S2818" si="88">(((K2755/60)/60)/24)+DATE(1970,1,1)</f>
        <v>41117.900729166664</v>
      </c>
      <c r="T2755" s="17">
        <f t="shared" ref="T2755:T2818" si="89">(((J2755/60)/60)/24)+DATE(1970,1,1)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s="11">
        <f>ROUND(E2756/D2756*100,0)</f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P2756" t="s">
        <v>8302</v>
      </c>
      <c r="Q2756" s="13" t="s">
        <v>8319</v>
      </c>
      <c r="R2756" t="s">
        <v>8355</v>
      </c>
      <c r="S2756" s="17">
        <f t="shared" si="88"/>
        <v>41863.636006944449</v>
      </c>
      <c r="T2756" s="17">
        <f t="shared" si="89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s="11">
        <f>ROUND(E2757/D2757*100,0)</f>
        <v>52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P2757" t="s">
        <v>8302</v>
      </c>
      <c r="Q2757" s="13" t="s">
        <v>8319</v>
      </c>
      <c r="R2757" t="s">
        <v>8355</v>
      </c>
      <c r="S2757" s="17">
        <f t="shared" si="88"/>
        <v>42072.790821759263</v>
      </c>
      <c r="T2757" s="17">
        <f t="shared" si="89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s="11">
        <f>ROUND(E2758/D2758*100,0)</f>
        <v>10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P2758" t="s">
        <v>8302</v>
      </c>
      <c r="Q2758" s="13" t="s">
        <v>8319</v>
      </c>
      <c r="R2758" t="s">
        <v>8355</v>
      </c>
      <c r="S2758" s="17">
        <f t="shared" si="88"/>
        <v>41620.90047453704</v>
      </c>
      <c r="T2758" s="17">
        <f t="shared" si="89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s="11">
        <f>ROUND(E2759/D2759*100,0)</f>
        <v>1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P2759" t="s">
        <v>8302</v>
      </c>
      <c r="Q2759" s="13" t="s">
        <v>8319</v>
      </c>
      <c r="R2759" t="s">
        <v>8355</v>
      </c>
      <c r="S2759" s="17">
        <f t="shared" si="88"/>
        <v>42573.65662037037</v>
      </c>
      <c r="T2759" s="17">
        <f t="shared" si="89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s="11">
        <f>ROUND(E2760/D2760*100,0)</f>
        <v>12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P2760" t="s">
        <v>8302</v>
      </c>
      <c r="Q2760" s="13" t="s">
        <v>8319</v>
      </c>
      <c r="R2760" t="s">
        <v>8355</v>
      </c>
      <c r="S2760" s="17">
        <f t="shared" si="88"/>
        <v>42639.441932870366</v>
      </c>
      <c r="T2760" s="17">
        <f t="shared" si="89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s="11">
        <f>ROUND(E2761/D2761*100,0)</f>
        <v>11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P2761" t="s">
        <v>8302</v>
      </c>
      <c r="Q2761" s="13" t="s">
        <v>8319</v>
      </c>
      <c r="R2761" t="s">
        <v>8355</v>
      </c>
      <c r="S2761" s="17">
        <f t="shared" si="88"/>
        <v>42524.36650462963</v>
      </c>
      <c r="T2761" s="17">
        <f t="shared" si="89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s="11">
        <f>ROUND(E2762/D2762*100,0)</f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P2762" t="s">
        <v>8302</v>
      </c>
      <c r="Q2762" s="13" t="s">
        <v>8319</v>
      </c>
      <c r="R2762" t="s">
        <v>8355</v>
      </c>
      <c r="S2762" s="17">
        <f t="shared" si="88"/>
        <v>41415.461319444446</v>
      </c>
      <c r="T2762" s="17">
        <f t="shared" si="89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s="11">
        <f>ROUND(E2763/D2763*100,0)</f>
        <v>1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P2763" t="s">
        <v>8302</v>
      </c>
      <c r="Q2763" s="13" t="s">
        <v>8319</v>
      </c>
      <c r="R2763" t="s">
        <v>8355</v>
      </c>
      <c r="S2763" s="17">
        <f t="shared" si="88"/>
        <v>41247.063576388886</v>
      </c>
      <c r="T2763" s="17">
        <f t="shared" si="89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s="11">
        <f>ROUND(E2764/D2764*100,0)</f>
        <v>1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P2764" t="s">
        <v>8302</v>
      </c>
      <c r="Q2764" s="13" t="s">
        <v>8319</v>
      </c>
      <c r="R2764" t="s">
        <v>8355</v>
      </c>
      <c r="S2764" s="17">
        <f t="shared" si="88"/>
        <v>40927.036979166667</v>
      </c>
      <c r="T2764" s="17">
        <f t="shared" si="89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s="11">
        <f>ROUND(E2765/D2765*100,0)</f>
        <v>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P2765" t="s">
        <v>8302</v>
      </c>
      <c r="Q2765" s="13" t="s">
        <v>8319</v>
      </c>
      <c r="R2765" t="s">
        <v>8355</v>
      </c>
      <c r="S2765" s="17">
        <f t="shared" si="88"/>
        <v>41373.579675925925</v>
      </c>
      <c r="T2765" s="17">
        <f t="shared" si="89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s="11">
        <f>ROUND(E2766/D2766*100,0)</f>
        <v>1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P2766" t="s">
        <v>8302</v>
      </c>
      <c r="Q2766" s="13" t="s">
        <v>8319</v>
      </c>
      <c r="R2766" t="s">
        <v>8355</v>
      </c>
      <c r="S2766" s="17">
        <f t="shared" si="88"/>
        <v>41030.292025462964</v>
      </c>
      <c r="T2766" s="17">
        <f t="shared" si="89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s="11">
        <f>ROUND(E2767/D2767*100,0)</f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P2767" t="s">
        <v>8302</v>
      </c>
      <c r="Q2767" s="13" t="s">
        <v>8319</v>
      </c>
      <c r="R2767" t="s">
        <v>8355</v>
      </c>
      <c r="S2767" s="17">
        <f t="shared" si="88"/>
        <v>41194.579027777778</v>
      </c>
      <c r="T2767" s="17">
        <f t="shared" si="89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s="11">
        <f>ROUND(E2768/D2768*100,0)</f>
        <v>2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P2768" t="s">
        <v>8302</v>
      </c>
      <c r="Q2768" s="13" t="s">
        <v>8319</v>
      </c>
      <c r="R2768" t="s">
        <v>8355</v>
      </c>
      <c r="S2768" s="17">
        <f t="shared" si="88"/>
        <v>40736.668032407404</v>
      </c>
      <c r="T2768" s="17">
        <f t="shared" si="89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s="11">
        <f>ROUND(E2769/D2769*100,0)</f>
        <v>1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P2769" t="s">
        <v>8302</v>
      </c>
      <c r="Q2769" s="13" t="s">
        <v>8319</v>
      </c>
      <c r="R2769" t="s">
        <v>8355</v>
      </c>
      <c r="S2769" s="17">
        <f t="shared" si="88"/>
        <v>42172.958912037036</v>
      </c>
      <c r="T2769" s="17">
        <f t="shared" si="89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s="11">
        <f>ROUND(E2770/D2770*100,0)</f>
        <v>14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P2770" t="s">
        <v>8302</v>
      </c>
      <c r="Q2770" s="13" t="s">
        <v>8319</v>
      </c>
      <c r="R2770" t="s">
        <v>8355</v>
      </c>
      <c r="S2770" s="17">
        <f t="shared" si="88"/>
        <v>40967.614849537036</v>
      </c>
      <c r="T2770" s="17">
        <f t="shared" si="89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s="11">
        <f>ROUND(E2771/D2771*100,0)</f>
        <v>0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P2771" t="s">
        <v>8302</v>
      </c>
      <c r="Q2771" s="13" t="s">
        <v>8319</v>
      </c>
      <c r="R2771" t="s">
        <v>8355</v>
      </c>
      <c r="S2771" s="17">
        <f t="shared" si="88"/>
        <v>41745.826273148145</v>
      </c>
      <c r="T2771" s="17">
        <f t="shared" si="89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s="11">
        <f>ROUND(E2772/D2772*100,0)</f>
        <v>10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P2772" t="s">
        <v>8302</v>
      </c>
      <c r="Q2772" s="13" t="s">
        <v>8319</v>
      </c>
      <c r="R2772" t="s">
        <v>8355</v>
      </c>
      <c r="S2772" s="17">
        <f t="shared" si="88"/>
        <v>41686.705208333333</v>
      </c>
      <c r="T2772" s="17">
        <f t="shared" si="89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s="11">
        <f>ROUND(E2773/D2773*100,0)</f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P2773" t="s">
        <v>8302</v>
      </c>
      <c r="Q2773" s="13" t="s">
        <v>8319</v>
      </c>
      <c r="R2773" t="s">
        <v>8355</v>
      </c>
      <c r="S2773" s="17">
        <f t="shared" si="88"/>
        <v>41257.531712962962</v>
      </c>
      <c r="T2773" s="17">
        <f t="shared" si="89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s="11">
        <f>ROUND(E2774/D2774*100,0)</f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P2774" t="s">
        <v>8302</v>
      </c>
      <c r="Q2774" s="13" t="s">
        <v>8319</v>
      </c>
      <c r="R2774" t="s">
        <v>8355</v>
      </c>
      <c r="S2774" s="17">
        <f t="shared" si="88"/>
        <v>41537.869143518517</v>
      </c>
      <c r="T2774" s="17">
        <f t="shared" si="89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s="11">
        <f>ROUND(E2775/D2775*100,0)</f>
        <v>0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P2775" t="s">
        <v>8302</v>
      </c>
      <c r="Q2775" s="13" t="s">
        <v>8319</v>
      </c>
      <c r="R2775" t="s">
        <v>8355</v>
      </c>
      <c r="S2775" s="17">
        <f t="shared" si="88"/>
        <v>42474.86482638889</v>
      </c>
      <c r="T2775" s="17">
        <f t="shared" si="89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s="11">
        <f>ROUND(E2776/D2776*100,0)</f>
        <v>14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P2776" t="s">
        <v>8302</v>
      </c>
      <c r="Q2776" s="13" t="s">
        <v>8319</v>
      </c>
      <c r="R2776" t="s">
        <v>8355</v>
      </c>
      <c r="S2776" s="17">
        <f t="shared" si="88"/>
        <v>41311.126481481479</v>
      </c>
      <c r="T2776" s="17">
        <f t="shared" si="89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s="11">
        <f>ROUND(E2777/D2777*100,0)</f>
        <v>3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P2777" t="s">
        <v>8302</v>
      </c>
      <c r="Q2777" s="13" t="s">
        <v>8319</v>
      </c>
      <c r="R2777" t="s">
        <v>8355</v>
      </c>
      <c r="S2777" s="17">
        <f t="shared" si="88"/>
        <v>40863.013356481482</v>
      </c>
      <c r="T2777" s="17">
        <f t="shared" si="89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s="11">
        <f>ROUND(E2778/D2778*100,0)</f>
        <v>8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P2778" t="s">
        <v>8302</v>
      </c>
      <c r="Q2778" s="13" t="s">
        <v>8319</v>
      </c>
      <c r="R2778" t="s">
        <v>8355</v>
      </c>
      <c r="S2778" s="17">
        <f t="shared" si="88"/>
        <v>42136.297175925924</v>
      </c>
      <c r="T2778" s="17">
        <f t="shared" si="89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s="11">
        <f>ROUND(E2779/D2779*100,0)</f>
        <v>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P2779" t="s">
        <v>8302</v>
      </c>
      <c r="Q2779" s="13" t="s">
        <v>8319</v>
      </c>
      <c r="R2779" t="s">
        <v>8355</v>
      </c>
      <c r="S2779" s="17">
        <f t="shared" si="88"/>
        <v>42172.669027777782</v>
      </c>
      <c r="T2779" s="17">
        <f t="shared" si="89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s="11">
        <f>ROUND(E2780/D2780*100,0)</f>
        <v>26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P2780" t="s">
        <v>8302</v>
      </c>
      <c r="Q2780" s="13" t="s">
        <v>8319</v>
      </c>
      <c r="R2780" t="s">
        <v>8355</v>
      </c>
      <c r="S2780" s="17">
        <f t="shared" si="88"/>
        <v>41846.978078703702</v>
      </c>
      <c r="T2780" s="17">
        <f t="shared" si="89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s="11">
        <f>ROUND(E2781/D2781*100,0)</f>
        <v>2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P2781" t="s">
        <v>8302</v>
      </c>
      <c r="Q2781" s="13" t="s">
        <v>8319</v>
      </c>
      <c r="R2781" t="s">
        <v>8355</v>
      </c>
      <c r="S2781" s="17">
        <f t="shared" si="88"/>
        <v>42300.585891203707</v>
      </c>
      <c r="T2781" s="17">
        <f t="shared" si="89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s="11">
        <f>ROUND(E2782/D2782*100,0)</f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P2782" t="s">
        <v>8302</v>
      </c>
      <c r="Q2782" s="13" t="s">
        <v>8319</v>
      </c>
      <c r="R2782" t="s">
        <v>8355</v>
      </c>
      <c r="S2782" s="17">
        <f t="shared" si="88"/>
        <v>42774.447777777779</v>
      </c>
      <c r="T2782" s="17">
        <f t="shared" si="89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s="11">
        <f>ROUND(E2783/D2783*100,0)</f>
        <v>105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s="7">
        <f t="shared" ref="O2783:O2846" si="90">E2783/M2783</f>
        <v>47</v>
      </c>
      <c r="P2783" t="s">
        <v>8269</v>
      </c>
      <c r="Q2783" s="13" t="s">
        <v>8314</v>
      </c>
      <c r="R2783" t="s">
        <v>8315</v>
      </c>
      <c r="S2783" s="17">
        <f t="shared" si="88"/>
        <v>42018.94159722222</v>
      </c>
      <c r="T2783" s="17">
        <f t="shared" si="89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s="11">
        <f>ROUND(E2784/D2784*100,0)</f>
        <v>120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s="7">
        <f t="shared" si="90"/>
        <v>66.666666666666671</v>
      </c>
      <c r="P2784" t="s">
        <v>8269</v>
      </c>
      <c r="Q2784" s="13" t="s">
        <v>8314</v>
      </c>
      <c r="R2784" t="s">
        <v>8315</v>
      </c>
      <c r="S2784" s="17">
        <f t="shared" si="88"/>
        <v>42026.924976851849</v>
      </c>
      <c r="T2784" s="17">
        <f t="shared" si="89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s="11">
        <f>ROUND(E2785/D2785*100,0)</f>
        <v>115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s="7">
        <f t="shared" si="90"/>
        <v>18.770491803278688</v>
      </c>
      <c r="P2785" t="s">
        <v>8269</v>
      </c>
      <c r="Q2785" s="13" t="s">
        <v>8314</v>
      </c>
      <c r="R2785" t="s">
        <v>8315</v>
      </c>
      <c r="S2785" s="17">
        <f t="shared" si="88"/>
        <v>42103.535254629634</v>
      </c>
      <c r="T2785" s="17">
        <f t="shared" si="89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s="11">
        <f>ROUND(E2786/D2786*100,0)</f>
        <v>119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s="7">
        <f t="shared" si="90"/>
        <v>66.111111111111114</v>
      </c>
      <c r="P2786" t="s">
        <v>8269</v>
      </c>
      <c r="Q2786" s="13" t="s">
        <v>8314</v>
      </c>
      <c r="R2786" t="s">
        <v>8315</v>
      </c>
      <c r="S2786" s="17">
        <f t="shared" si="88"/>
        <v>41920.787534722222</v>
      </c>
      <c r="T2786" s="17">
        <f t="shared" si="89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s="11">
        <f>ROUND(E2787/D2787*100,0)</f>
        <v>105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s="7">
        <f t="shared" si="90"/>
        <v>36.859154929577464</v>
      </c>
      <c r="P2787" t="s">
        <v>8269</v>
      </c>
      <c r="Q2787" s="13" t="s">
        <v>8314</v>
      </c>
      <c r="R2787" t="s">
        <v>8315</v>
      </c>
      <c r="S2787" s="17">
        <f t="shared" si="88"/>
        <v>42558.189432870371</v>
      </c>
      <c r="T2787" s="17">
        <f t="shared" si="89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s="11">
        <f>ROUND(E2788/D2788*100,0)</f>
        <v>118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s="7">
        <f t="shared" si="90"/>
        <v>39.810810810810814</v>
      </c>
      <c r="P2788" t="s">
        <v>8269</v>
      </c>
      <c r="Q2788" s="13" t="s">
        <v>8314</v>
      </c>
      <c r="R2788" t="s">
        <v>8315</v>
      </c>
      <c r="S2788" s="17">
        <f t="shared" si="88"/>
        <v>41815.569212962961</v>
      </c>
      <c r="T2788" s="17">
        <f t="shared" si="89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s="11">
        <f>ROUND(E2789/D2789*100,0)</f>
        <v>120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s="7">
        <f t="shared" si="90"/>
        <v>31.5</v>
      </c>
      <c r="P2789" t="s">
        <v>8269</v>
      </c>
      <c r="Q2789" s="13" t="s">
        <v>8314</v>
      </c>
      <c r="R2789" t="s">
        <v>8315</v>
      </c>
      <c r="S2789" s="17">
        <f t="shared" si="88"/>
        <v>41808.198518518519</v>
      </c>
      <c r="T2789" s="17">
        <f t="shared" si="89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s="11">
        <f>ROUND(E2790/D2790*100,0)</f>
        <v>103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s="7">
        <f t="shared" si="90"/>
        <v>102.5</v>
      </c>
      <c r="P2790" t="s">
        <v>8269</v>
      </c>
      <c r="Q2790" s="13" t="s">
        <v>8314</v>
      </c>
      <c r="R2790" t="s">
        <v>8315</v>
      </c>
      <c r="S2790" s="17">
        <f t="shared" si="88"/>
        <v>42550.701886574068</v>
      </c>
      <c r="T2790" s="17">
        <f t="shared" si="89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s="11">
        <f>ROUND(E2791/D2791*100,0)</f>
        <v>101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s="7">
        <f t="shared" si="90"/>
        <v>126.45833333333333</v>
      </c>
      <c r="P2791" t="s">
        <v>8269</v>
      </c>
      <c r="Q2791" s="13" t="s">
        <v>8314</v>
      </c>
      <c r="R2791" t="s">
        <v>8315</v>
      </c>
      <c r="S2791" s="17">
        <f t="shared" si="88"/>
        <v>42056.013124999998</v>
      </c>
      <c r="T2791" s="17">
        <f t="shared" si="89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s="11">
        <f>ROUND(E2792/D2792*100,0)</f>
        <v>105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s="7">
        <f t="shared" si="90"/>
        <v>47.878787878787875</v>
      </c>
      <c r="P2792" t="s">
        <v>8269</v>
      </c>
      <c r="Q2792" s="13" t="s">
        <v>8314</v>
      </c>
      <c r="R2792" t="s">
        <v>8315</v>
      </c>
      <c r="S2792" s="17">
        <f t="shared" si="88"/>
        <v>42016.938692129625</v>
      </c>
      <c r="T2792" s="17">
        <f t="shared" si="89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s="11">
        <f>ROUND(E2793/D2793*100,0)</f>
        <v>103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s="7">
        <f t="shared" si="90"/>
        <v>73.214285714285708</v>
      </c>
      <c r="P2793" t="s">
        <v>8269</v>
      </c>
      <c r="Q2793" s="13" t="s">
        <v>8314</v>
      </c>
      <c r="R2793" t="s">
        <v>8315</v>
      </c>
      <c r="S2793" s="17">
        <f t="shared" si="88"/>
        <v>42591.899988425925</v>
      </c>
      <c r="T2793" s="17">
        <f t="shared" si="89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s="11">
        <f>ROUND(E2794/D2794*100,0)</f>
        <v>108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s="7">
        <f t="shared" si="90"/>
        <v>89.666666666666671</v>
      </c>
      <c r="P2794" t="s">
        <v>8269</v>
      </c>
      <c r="Q2794" s="13" t="s">
        <v>8314</v>
      </c>
      <c r="R2794" t="s">
        <v>8315</v>
      </c>
      <c r="S2794" s="17">
        <f t="shared" si="88"/>
        <v>42183.231006944443</v>
      </c>
      <c r="T2794" s="17">
        <f t="shared" si="89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s="11">
        <f>ROUND(E2795/D2795*100,0)</f>
        <v>111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s="7">
        <f t="shared" si="90"/>
        <v>151.4623287671233</v>
      </c>
      <c r="P2795" t="s">
        <v>8269</v>
      </c>
      <c r="Q2795" s="13" t="s">
        <v>8314</v>
      </c>
      <c r="R2795" t="s">
        <v>8315</v>
      </c>
      <c r="S2795" s="17">
        <f t="shared" si="88"/>
        <v>42176.419039351851</v>
      </c>
      <c r="T2795" s="17">
        <f t="shared" si="89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s="11">
        <f>ROUND(E2796/D2796*100,0)</f>
        <v>150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s="7">
        <f t="shared" si="90"/>
        <v>25</v>
      </c>
      <c r="P2796" t="s">
        <v>8269</v>
      </c>
      <c r="Q2796" s="13" t="s">
        <v>8314</v>
      </c>
      <c r="R2796" t="s">
        <v>8315</v>
      </c>
      <c r="S2796" s="17">
        <f t="shared" si="88"/>
        <v>42416.691655092596</v>
      </c>
      <c r="T2796" s="17">
        <f t="shared" si="89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s="11">
        <f>ROUND(E2797/D2797*100,0)</f>
        <v>104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s="7">
        <f t="shared" si="90"/>
        <v>36.5</v>
      </c>
      <c r="P2797" t="s">
        <v>8269</v>
      </c>
      <c r="Q2797" s="13" t="s">
        <v>8314</v>
      </c>
      <c r="R2797" t="s">
        <v>8315</v>
      </c>
      <c r="S2797" s="17">
        <f t="shared" si="88"/>
        <v>41780.525937500002</v>
      </c>
      <c r="T2797" s="17">
        <f t="shared" si="89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s="11">
        <f>ROUND(E2798/D2798*100,0)</f>
        <v>116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s="7">
        <f t="shared" si="90"/>
        <v>44</v>
      </c>
      <c r="P2798" t="s">
        <v>8269</v>
      </c>
      <c r="Q2798" s="13" t="s">
        <v>8314</v>
      </c>
      <c r="R2798" t="s">
        <v>8315</v>
      </c>
      <c r="S2798" s="17">
        <f t="shared" si="88"/>
        <v>41795.528101851851</v>
      </c>
      <c r="T2798" s="17">
        <f t="shared" si="89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s="11">
        <f>ROUND(E2799/D2799*100,0)</f>
        <v>103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s="7">
        <f t="shared" si="90"/>
        <v>87.357553191489373</v>
      </c>
      <c r="P2799" t="s">
        <v>8269</v>
      </c>
      <c r="Q2799" s="13" t="s">
        <v>8314</v>
      </c>
      <c r="R2799" t="s">
        <v>8315</v>
      </c>
      <c r="S2799" s="17">
        <f t="shared" si="88"/>
        <v>41798.94027777778</v>
      </c>
      <c r="T2799" s="17">
        <f t="shared" si="89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s="11">
        <f>ROUND(E2800/D2800*100,0)</f>
        <v>101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s="7">
        <f t="shared" si="90"/>
        <v>36.474820143884891</v>
      </c>
      <c r="P2800" t="s">
        <v>8269</v>
      </c>
      <c r="Q2800" s="13" t="s">
        <v>8314</v>
      </c>
      <c r="R2800" t="s">
        <v>8315</v>
      </c>
      <c r="S2800" s="17">
        <f t="shared" si="88"/>
        <v>42201.675011574072</v>
      </c>
      <c r="T2800" s="17">
        <f t="shared" si="89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s="11">
        <f>ROUND(E2801/D2801*100,0)</f>
        <v>117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s="7">
        <f t="shared" si="90"/>
        <v>44.859538461538463</v>
      </c>
      <c r="P2801" t="s">
        <v>8269</v>
      </c>
      <c r="Q2801" s="13" t="s">
        <v>8314</v>
      </c>
      <c r="R2801" t="s">
        <v>8315</v>
      </c>
      <c r="S2801" s="17">
        <f t="shared" si="88"/>
        <v>42507.264699074076</v>
      </c>
      <c r="T2801" s="17">
        <f t="shared" si="89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s="11">
        <f>ROUND(E2802/D2802*100,0)</f>
        <v>133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s="7">
        <f t="shared" si="90"/>
        <v>42.903225806451616</v>
      </c>
      <c r="P2802" t="s">
        <v>8269</v>
      </c>
      <c r="Q2802" s="13" t="s">
        <v>8314</v>
      </c>
      <c r="R2802" t="s">
        <v>8315</v>
      </c>
      <c r="S2802" s="17">
        <f t="shared" si="88"/>
        <v>41948.552847222221</v>
      </c>
      <c r="T2802" s="17">
        <f t="shared" si="89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s="11">
        <f>ROUND(E2803/D2803*100,0)</f>
        <v>133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s="7">
        <f t="shared" si="90"/>
        <v>51.230769230769234</v>
      </c>
      <c r="P2803" t="s">
        <v>8269</v>
      </c>
      <c r="Q2803" s="13" t="s">
        <v>8314</v>
      </c>
      <c r="R2803" t="s">
        <v>8315</v>
      </c>
      <c r="S2803" s="17">
        <f t="shared" si="88"/>
        <v>41900.243159722224</v>
      </c>
      <c r="T2803" s="17">
        <f t="shared" si="89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s="11">
        <f>ROUND(E2804/D2804*100,0)</f>
        <v>102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s="7">
        <f t="shared" si="90"/>
        <v>33.944444444444443</v>
      </c>
      <c r="P2804" t="s">
        <v>8269</v>
      </c>
      <c r="Q2804" s="13" t="s">
        <v>8314</v>
      </c>
      <c r="R2804" t="s">
        <v>8315</v>
      </c>
      <c r="S2804" s="17">
        <f t="shared" si="88"/>
        <v>42192.64707175926</v>
      </c>
      <c r="T2804" s="17">
        <f t="shared" si="89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s="11">
        <f>ROUND(E2805/D2805*100,0)</f>
        <v>128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s="7">
        <f t="shared" si="90"/>
        <v>90.744680851063833</v>
      </c>
      <c r="P2805" t="s">
        <v>8269</v>
      </c>
      <c r="Q2805" s="13" t="s">
        <v>8314</v>
      </c>
      <c r="R2805" t="s">
        <v>8315</v>
      </c>
      <c r="S2805" s="17">
        <f t="shared" si="88"/>
        <v>42158.065694444449</v>
      </c>
      <c r="T2805" s="17">
        <f t="shared" si="89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s="11">
        <f>ROUND(E2806/D2806*100,0)</f>
        <v>115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s="7">
        <f t="shared" si="90"/>
        <v>50</v>
      </c>
      <c r="P2806" t="s">
        <v>8269</v>
      </c>
      <c r="Q2806" s="13" t="s">
        <v>8314</v>
      </c>
      <c r="R2806" t="s">
        <v>8315</v>
      </c>
      <c r="S2806" s="17">
        <f t="shared" si="88"/>
        <v>41881.453587962962</v>
      </c>
      <c r="T2806" s="17">
        <f t="shared" si="89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s="11">
        <f>ROUND(E2807/D2807*100,0)</f>
        <v>110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s="7">
        <f t="shared" si="90"/>
        <v>24.444444444444443</v>
      </c>
      <c r="P2807" t="s">
        <v>8269</v>
      </c>
      <c r="Q2807" s="13" t="s">
        <v>8314</v>
      </c>
      <c r="R2807" t="s">
        <v>8315</v>
      </c>
      <c r="S2807" s="17">
        <f t="shared" si="88"/>
        <v>42213.505474537036</v>
      </c>
      <c r="T2807" s="17">
        <f t="shared" si="89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s="11">
        <f>ROUND(E2808/D2808*100,0)</f>
        <v>112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s="7">
        <f t="shared" si="90"/>
        <v>44.25</v>
      </c>
      <c r="P2808" t="s">
        <v>8269</v>
      </c>
      <c r="Q2808" s="13" t="s">
        <v>8314</v>
      </c>
      <c r="R2808" t="s">
        <v>8315</v>
      </c>
      <c r="S2808" s="17">
        <f t="shared" si="88"/>
        <v>42185.267245370371</v>
      </c>
      <c r="T2808" s="17">
        <f t="shared" si="89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s="11">
        <f>ROUND(E2809/D2809*100,0)</f>
        <v>126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s="7">
        <f t="shared" si="90"/>
        <v>67.741935483870961</v>
      </c>
      <c r="P2809" t="s">
        <v>8269</v>
      </c>
      <c r="Q2809" s="13" t="s">
        <v>8314</v>
      </c>
      <c r="R2809" t="s">
        <v>8315</v>
      </c>
      <c r="S2809" s="17">
        <f t="shared" si="88"/>
        <v>42154.873124999998</v>
      </c>
      <c r="T2809" s="17">
        <f t="shared" si="89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s="11">
        <f>ROUND(E2810/D2810*100,0)</f>
        <v>100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s="7">
        <f t="shared" si="90"/>
        <v>65.376811594202906</v>
      </c>
      <c r="P2810" t="s">
        <v>8269</v>
      </c>
      <c r="Q2810" s="13" t="s">
        <v>8314</v>
      </c>
      <c r="R2810" t="s">
        <v>8315</v>
      </c>
      <c r="S2810" s="17">
        <f t="shared" si="88"/>
        <v>42208.84646990741</v>
      </c>
      <c r="T2810" s="17">
        <f t="shared" si="89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s="11">
        <f>ROUND(E2811/D2811*100,0)</f>
        <v>102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s="7">
        <f t="shared" si="90"/>
        <v>121.9047619047619</v>
      </c>
      <c r="P2811" t="s">
        <v>8269</v>
      </c>
      <c r="Q2811" s="13" t="s">
        <v>8314</v>
      </c>
      <c r="R2811" t="s">
        <v>8315</v>
      </c>
      <c r="S2811" s="17">
        <f t="shared" si="88"/>
        <v>42451.496817129635</v>
      </c>
      <c r="T2811" s="17">
        <f t="shared" si="89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s="11">
        <f>ROUND(E2812/D2812*100,0)</f>
        <v>108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s="7">
        <f t="shared" si="90"/>
        <v>47.456140350877192</v>
      </c>
      <c r="P2812" t="s">
        <v>8269</v>
      </c>
      <c r="Q2812" s="13" t="s">
        <v>8314</v>
      </c>
      <c r="R2812" t="s">
        <v>8315</v>
      </c>
      <c r="S2812" s="17">
        <f t="shared" si="88"/>
        <v>41759.13962962963</v>
      </c>
      <c r="T2812" s="17">
        <f t="shared" si="89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s="11">
        <f>ROUND(E2813/D2813*100,0)</f>
        <v>100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s="7">
        <f t="shared" si="90"/>
        <v>92.842592592592595</v>
      </c>
      <c r="P2813" t="s">
        <v>8269</v>
      </c>
      <c r="Q2813" s="13" t="s">
        <v>8314</v>
      </c>
      <c r="R2813" t="s">
        <v>8315</v>
      </c>
      <c r="S2813" s="17">
        <f t="shared" si="88"/>
        <v>42028.496562500004</v>
      </c>
      <c r="T2813" s="17">
        <f t="shared" si="89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s="11">
        <f>ROUND(E2814/D2814*100,0)</f>
        <v>113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s="7">
        <f t="shared" si="90"/>
        <v>68.253012048192772</v>
      </c>
      <c r="P2814" t="s">
        <v>8269</v>
      </c>
      <c r="Q2814" s="13" t="s">
        <v>8314</v>
      </c>
      <c r="R2814" t="s">
        <v>8315</v>
      </c>
      <c r="S2814" s="17">
        <f t="shared" si="88"/>
        <v>42054.74418981481</v>
      </c>
      <c r="T2814" s="17">
        <f t="shared" si="89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s="11">
        <f>ROUND(E2815/D2815*100,0)</f>
        <v>128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s="7">
        <f t="shared" si="90"/>
        <v>37.209583333333335</v>
      </c>
      <c r="P2815" t="s">
        <v>8269</v>
      </c>
      <c r="Q2815" s="13" t="s">
        <v>8314</v>
      </c>
      <c r="R2815" t="s">
        <v>8315</v>
      </c>
      <c r="S2815" s="17">
        <f t="shared" si="88"/>
        <v>42693.742604166662</v>
      </c>
      <c r="T2815" s="17">
        <f t="shared" si="89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s="11">
        <f>ROUND(E2816/D2816*100,0)</f>
        <v>108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s="7">
        <f t="shared" si="90"/>
        <v>25.25</v>
      </c>
      <c r="P2816" t="s">
        <v>8269</v>
      </c>
      <c r="Q2816" s="13" t="s">
        <v>8314</v>
      </c>
      <c r="R2816" t="s">
        <v>8315</v>
      </c>
      <c r="S2816" s="17">
        <f t="shared" si="88"/>
        <v>42103.399479166663</v>
      </c>
      <c r="T2816" s="17">
        <f t="shared" si="89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s="11">
        <f>ROUND(E2817/D2817*100,0)</f>
        <v>242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s="7">
        <f t="shared" si="90"/>
        <v>43.214285714285715</v>
      </c>
      <c r="P2817" t="s">
        <v>8269</v>
      </c>
      <c r="Q2817" s="13" t="s">
        <v>8314</v>
      </c>
      <c r="R2817" t="s">
        <v>8315</v>
      </c>
      <c r="S2817" s="17">
        <f t="shared" si="88"/>
        <v>42559.776724537034</v>
      </c>
      <c r="T2817" s="17">
        <f t="shared" si="89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s="11">
        <f>ROUND(E2818/D2818*100,0)</f>
        <v>142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s="7">
        <f t="shared" si="90"/>
        <v>25.130177514792898</v>
      </c>
      <c r="P2818" t="s">
        <v>8269</v>
      </c>
      <c r="Q2818" s="13" t="s">
        <v>8314</v>
      </c>
      <c r="R2818" t="s">
        <v>8315</v>
      </c>
      <c r="S2818" s="17">
        <f t="shared" si="88"/>
        <v>42188.467499999999</v>
      </c>
      <c r="T2818" s="17">
        <f t="shared" si="89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s="11">
        <f>ROUND(E2819/D2819*100,0)</f>
        <v>130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s="7">
        <f t="shared" si="90"/>
        <v>23.636363636363637</v>
      </c>
      <c r="P2819" t="s">
        <v>8269</v>
      </c>
      <c r="Q2819" s="13" t="s">
        <v>8314</v>
      </c>
      <c r="R2819" t="s">
        <v>8315</v>
      </c>
      <c r="S2819" s="17">
        <f t="shared" ref="S2819:S2882" si="91">(((K2819/60)/60)/24)+DATE(1970,1,1)</f>
        <v>42023.634976851856</v>
      </c>
      <c r="T2819" s="17">
        <f t="shared" ref="T2819:T2882" si="92">(((J2819/60)/60)/24)+DATE(1970,1,1)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s="11">
        <f>ROUND(E2820/D2820*100,0)</f>
        <v>106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s="7">
        <f t="shared" si="90"/>
        <v>103.95098039215686</v>
      </c>
      <c r="P2820" t="s">
        <v>8269</v>
      </c>
      <c r="Q2820" s="13" t="s">
        <v>8314</v>
      </c>
      <c r="R2820" t="s">
        <v>8315</v>
      </c>
      <c r="S2820" s="17">
        <f t="shared" si="91"/>
        <v>42250.598217592589</v>
      </c>
      <c r="T2820" s="17">
        <f t="shared" si="92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s="11">
        <f>ROUND(E2821/D2821*100,0)</f>
        <v>105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s="7">
        <f t="shared" si="90"/>
        <v>50.384615384615387</v>
      </c>
      <c r="P2821" t="s">
        <v>8269</v>
      </c>
      <c r="Q2821" s="13" t="s">
        <v>8314</v>
      </c>
      <c r="R2821" t="s">
        <v>8315</v>
      </c>
      <c r="S2821" s="17">
        <f t="shared" si="91"/>
        <v>42139.525567129633</v>
      </c>
      <c r="T2821" s="17">
        <f t="shared" si="92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s="11">
        <f>ROUND(E2822/D2822*100,0)</f>
        <v>136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s="7">
        <f t="shared" si="90"/>
        <v>13.6</v>
      </c>
      <c r="P2822" t="s">
        <v>8269</v>
      </c>
      <c r="Q2822" s="13" t="s">
        <v>8314</v>
      </c>
      <c r="R2822" t="s">
        <v>8315</v>
      </c>
      <c r="S2822" s="17">
        <f t="shared" si="91"/>
        <v>42401.610983796301</v>
      </c>
      <c r="T2822" s="17">
        <f t="shared" si="92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s="11">
        <f>ROUND(E2823/D2823*100,0)</f>
        <v>100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s="7">
        <f t="shared" si="90"/>
        <v>28.571428571428573</v>
      </c>
      <c r="P2823" t="s">
        <v>8269</v>
      </c>
      <c r="Q2823" s="13" t="s">
        <v>8314</v>
      </c>
      <c r="R2823" t="s">
        <v>8315</v>
      </c>
      <c r="S2823" s="17">
        <f t="shared" si="91"/>
        <v>41875.922858796301</v>
      </c>
      <c r="T2823" s="17">
        <f t="shared" si="92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s="11">
        <f>ROUND(E2824/D2824*100,0)</f>
        <v>100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s="7">
        <f t="shared" si="90"/>
        <v>63.829787234042556</v>
      </c>
      <c r="P2824" t="s">
        <v>8269</v>
      </c>
      <c r="Q2824" s="13" t="s">
        <v>8314</v>
      </c>
      <c r="R2824" t="s">
        <v>8315</v>
      </c>
      <c r="S2824" s="17">
        <f t="shared" si="91"/>
        <v>42060.683935185181</v>
      </c>
      <c r="T2824" s="17">
        <f t="shared" si="92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s="11">
        <f>ROUND(E2825/D2825*100,0)</f>
        <v>124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s="7">
        <f t="shared" si="90"/>
        <v>8.8571428571428577</v>
      </c>
      <c r="P2825" t="s">
        <v>8269</v>
      </c>
      <c r="Q2825" s="13" t="s">
        <v>8314</v>
      </c>
      <c r="R2825" t="s">
        <v>8315</v>
      </c>
      <c r="S2825" s="17">
        <f t="shared" si="91"/>
        <v>42067.011643518519</v>
      </c>
      <c r="T2825" s="17">
        <f t="shared" si="92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s="11">
        <f>ROUND(E2826/D2826*100,0)</f>
        <v>117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s="7">
        <f t="shared" si="90"/>
        <v>50.666666666666664</v>
      </c>
      <c r="P2826" t="s">
        <v>8269</v>
      </c>
      <c r="Q2826" s="13" t="s">
        <v>8314</v>
      </c>
      <c r="R2826" t="s">
        <v>8315</v>
      </c>
      <c r="S2826" s="17">
        <f t="shared" si="91"/>
        <v>42136.270787037036</v>
      </c>
      <c r="T2826" s="17">
        <f t="shared" si="92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s="11">
        <f>ROUND(E2827/D2827*100,0)</f>
        <v>103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s="7">
        <f t="shared" si="90"/>
        <v>60.784313725490193</v>
      </c>
      <c r="P2827" t="s">
        <v>8269</v>
      </c>
      <c r="Q2827" s="13" t="s">
        <v>8314</v>
      </c>
      <c r="R2827" t="s">
        <v>8315</v>
      </c>
      <c r="S2827" s="17">
        <f t="shared" si="91"/>
        <v>42312.792662037042</v>
      </c>
      <c r="T2827" s="17">
        <f t="shared" si="92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s="11">
        <f>ROUND(E2828/D2828*100,0)</f>
        <v>108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s="7">
        <f t="shared" si="90"/>
        <v>113.42105263157895</v>
      </c>
      <c r="P2828" t="s">
        <v>8269</v>
      </c>
      <c r="Q2828" s="13" t="s">
        <v>8314</v>
      </c>
      <c r="R2828" t="s">
        <v>8315</v>
      </c>
      <c r="S2828" s="17">
        <f t="shared" si="91"/>
        <v>42171.034861111111</v>
      </c>
      <c r="T2828" s="17">
        <f t="shared" si="92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s="11">
        <f>ROUND(E2829/D2829*100,0)</f>
        <v>120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s="7">
        <f t="shared" si="90"/>
        <v>104.56521739130434</v>
      </c>
      <c r="P2829" t="s">
        <v>8269</v>
      </c>
      <c r="Q2829" s="13" t="s">
        <v>8314</v>
      </c>
      <c r="R2829" t="s">
        <v>8315</v>
      </c>
      <c r="S2829" s="17">
        <f t="shared" si="91"/>
        <v>42494.683634259258</v>
      </c>
      <c r="T2829" s="17">
        <f t="shared" si="92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s="11">
        <f>ROUND(E2830/D2830*100,0)</f>
        <v>100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s="7">
        <f t="shared" si="90"/>
        <v>98.30927835051547</v>
      </c>
      <c r="P2830" t="s">
        <v>8269</v>
      </c>
      <c r="Q2830" s="13" t="s">
        <v>8314</v>
      </c>
      <c r="R2830" t="s">
        <v>8315</v>
      </c>
      <c r="S2830" s="17">
        <f t="shared" si="91"/>
        <v>42254.264687499999</v>
      </c>
      <c r="T2830" s="17">
        <f t="shared" si="92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s="11">
        <f>ROUND(E2831/D2831*100,0)</f>
        <v>107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s="7">
        <f t="shared" si="90"/>
        <v>35.039473684210527</v>
      </c>
      <c r="P2831" t="s">
        <v>8269</v>
      </c>
      <c r="Q2831" s="13" t="s">
        <v>8314</v>
      </c>
      <c r="R2831" t="s">
        <v>8315</v>
      </c>
      <c r="S2831" s="17">
        <f t="shared" si="91"/>
        <v>42495.434236111112</v>
      </c>
      <c r="T2831" s="17">
        <f t="shared" si="92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s="11">
        <f>ROUND(E2832/D2832*100,0)</f>
        <v>100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s="7">
        <f t="shared" si="90"/>
        <v>272.72727272727275</v>
      </c>
      <c r="P2832" t="s">
        <v>8269</v>
      </c>
      <c r="Q2832" s="13" t="s">
        <v>8314</v>
      </c>
      <c r="R2832" t="s">
        <v>8315</v>
      </c>
      <c r="S2832" s="17">
        <f t="shared" si="91"/>
        <v>41758.839675925927</v>
      </c>
      <c r="T2832" s="17">
        <f t="shared" si="92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s="11">
        <f>ROUND(E2833/D2833*100,0)</f>
        <v>111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s="7">
        <f t="shared" si="90"/>
        <v>63.846153846153847</v>
      </c>
      <c r="P2833" t="s">
        <v>8269</v>
      </c>
      <c r="Q2833" s="13" t="s">
        <v>8314</v>
      </c>
      <c r="R2833" t="s">
        <v>8315</v>
      </c>
      <c r="S2833" s="17">
        <f t="shared" si="91"/>
        <v>42171.824884259258</v>
      </c>
      <c r="T2833" s="17">
        <f t="shared" si="92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s="11">
        <f>ROUND(E2834/D2834*100,0)</f>
        <v>115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s="7">
        <f t="shared" si="90"/>
        <v>30.189368421052631</v>
      </c>
      <c r="P2834" t="s">
        <v>8269</v>
      </c>
      <c r="Q2834" s="13" t="s">
        <v>8314</v>
      </c>
      <c r="R2834" t="s">
        <v>8315</v>
      </c>
      <c r="S2834" s="17">
        <f t="shared" si="91"/>
        <v>41938.709421296298</v>
      </c>
      <c r="T2834" s="17">
        <f t="shared" si="92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s="11">
        <f>ROUND(E2835/D2835*100,0)</f>
        <v>108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s="7">
        <f t="shared" si="90"/>
        <v>83.51428571428572</v>
      </c>
      <c r="P2835" t="s">
        <v>8269</v>
      </c>
      <c r="Q2835" s="13" t="s">
        <v>8314</v>
      </c>
      <c r="R2835" t="s">
        <v>8315</v>
      </c>
      <c r="S2835" s="17">
        <f t="shared" si="91"/>
        <v>42268.127696759257</v>
      </c>
      <c r="T2835" s="17">
        <f t="shared" si="92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s="11">
        <f>ROUND(E2836/D2836*100,0)</f>
        <v>170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s="7">
        <f t="shared" si="90"/>
        <v>64.761904761904759</v>
      </c>
      <c r="P2836" t="s">
        <v>8269</v>
      </c>
      <c r="Q2836" s="13" t="s">
        <v>8314</v>
      </c>
      <c r="R2836" t="s">
        <v>8315</v>
      </c>
      <c r="S2836" s="17">
        <f t="shared" si="91"/>
        <v>42019.959837962961</v>
      </c>
      <c r="T2836" s="17">
        <f t="shared" si="92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s="11">
        <f>ROUND(E2837/D2837*100,0)</f>
        <v>187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s="7">
        <f t="shared" si="90"/>
        <v>20.118172043010752</v>
      </c>
      <c r="P2837" t="s">
        <v>8269</v>
      </c>
      <c r="Q2837" s="13" t="s">
        <v>8314</v>
      </c>
      <c r="R2837" t="s">
        <v>8315</v>
      </c>
      <c r="S2837" s="17">
        <f t="shared" si="91"/>
        <v>42313.703900462962</v>
      </c>
      <c r="T2837" s="17">
        <f t="shared" si="92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s="11">
        <f>ROUND(E2838/D2838*100,0)</f>
        <v>108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s="7">
        <f t="shared" si="90"/>
        <v>44.090909090909093</v>
      </c>
      <c r="P2838" t="s">
        <v>8269</v>
      </c>
      <c r="Q2838" s="13" t="s">
        <v>8314</v>
      </c>
      <c r="R2838" t="s">
        <v>8315</v>
      </c>
      <c r="S2838" s="17">
        <f t="shared" si="91"/>
        <v>42746.261782407411</v>
      </c>
      <c r="T2838" s="17">
        <f t="shared" si="92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s="11">
        <f>ROUND(E2839/D2839*100,0)</f>
        <v>100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s="7">
        <f t="shared" si="90"/>
        <v>40.476190476190474</v>
      </c>
      <c r="P2839" t="s">
        <v>8269</v>
      </c>
      <c r="Q2839" s="13" t="s">
        <v>8314</v>
      </c>
      <c r="R2839" t="s">
        <v>8315</v>
      </c>
      <c r="S2839" s="17">
        <f t="shared" si="91"/>
        <v>42307.908379629633</v>
      </c>
      <c r="T2839" s="17">
        <f t="shared" si="92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s="11">
        <f>ROUND(E2840/D2840*100,0)</f>
        <v>120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s="7">
        <f t="shared" si="90"/>
        <v>44.537037037037038</v>
      </c>
      <c r="P2840" t="s">
        <v>8269</v>
      </c>
      <c r="Q2840" s="13" t="s">
        <v>8314</v>
      </c>
      <c r="R2840" t="s">
        <v>8315</v>
      </c>
      <c r="S2840" s="17">
        <f t="shared" si="91"/>
        <v>41842.607592592591</v>
      </c>
      <c r="T2840" s="17">
        <f t="shared" si="92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s="11">
        <f>ROUND(E2841/D2841*100,0)</f>
        <v>111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s="7">
        <f t="shared" si="90"/>
        <v>125.80645161290323</v>
      </c>
      <c r="P2841" t="s">
        <v>8269</v>
      </c>
      <c r="Q2841" s="13" t="s">
        <v>8314</v>
      </c>
      <c r="R2841" t="s">
        <v>8315</v>
      </c>
      <c r="S2841" s="17">
        <f t="shared" si="91"/>
        <v>41853.240208333329</v>
      </c>
      <c r="T2841" s="17">
        <f t="shared" si="92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s="11">
        <f>ROUND(E2842/D2842*100,0)</f>
        <v>104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s="7">
        <f t="shared" si="90"/>
        <v>19.696969696969695</v>
      </c>
      <c r="P2842" t="s">
        <v>8269</v>
      </c>
      <c r="Q2842" s="13" t="s">
        <v>8314</v>
      </c>
      <c r="R2842" t="s">
        <v>8315</v>
      </c>
      <c r="S2842" s="17">
        <f t="shared" si="91"/>
        <v>42060.035636574074</v>
      </c>
      <c r="T2842" s="17">
        <f t="shared" si="92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s="11">
        <f>ROUND(E2843/D2843*100,0)</f>
        <v>1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s="7">
        <f t="shared" si="90"/>
        <v>10</v>
      </c>
      <c r="P2843" t="s">
        <v>8269</v>
      </c>
      <c r="Q2843" s="13" t="s">
        <v>8314</v>
      </c>
      <c r="R2843" t="s">
        <v>8315</v>
      </c>
      <c r="S2843" s="17">
        <f t="shared" si="91"/>
        <v>42291.739548611105</v>
      </c>
      <c r="T2843" s="17">
        <f t="shared" si="92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s="11">
        <f>ROUND(E2844/D2844*100,0)</f>
        <v>0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s="7" t="e">
        <f t="shared" si="90"/>
        <v>#DIV/0!</v>
      </c>
      <c r="P2844" t="s">
        <v>8269</v>
      </c>
      <c r="Q2844" s="13" t="s">
        <v>8314</v>
      </c>
      <c r="R2844" t="s">
        <v>8315</v>
      </c>
      <c r="S2844" s="17">
        <f t="shared" si="91"/>
        <v>41784.952488425923</v>
      </c>
      <c r="T2844" s="17">
        <f t="shared" si="92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s="11">
        <f>ROUND(E2845/D2845*100,0)</f>
        <v>0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s="7" t="e">
        <f t="shared" si="90"/>
        <v>#DIV/0!</v>
      </c>
      <c r="P2845" t="s">
        <v>8269</v>
      </c>
      <c r="Q2845" s="13" t="s">
        <v>8314</v>
      </c>
      <c r="R2845" t="s">
        <v>8315</v>
      </c>
      <c r="S2845" s="17">
        <f t="shared" si="91"/>
        <v>42492.737847222219</v>
      </c>
      <c r="T2845" s="17">
        <f t="shared" si="92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s="11">
        <f>ROUND(E2846/D2846*100,0)</f>
        <v>5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s="7">
        <f t="shared" si="90"/>
        <v>30</v>
      </c>
      <c r="P2846" t="s">
        <v>8269</v>
      </c>
      <c r="Q2846" s="13" t="s">
        <v>8314</v>
      </c>
      <c r="R2846" t="s">
        <v>8315</v>
      </c>
      <c r="S2846" s="17">
        <f t="shared" si="91"/>
        <v>42709.546064814815</v>
      </c>
      <c r="T2846" s="17">
        <f t="shared" si="92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s="11">
        <f>ROUND(E2847/D2847*100,0)</f>
        <v>32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s="7">
        <f t="shared" ref="O2847:O2910" si="93">E2847/M2847</f>
        <v>60.666666666666664</v>
      </c>
      <c r="P2847" t="s">
        <v>8269</v>
      </c>
      <c r="Q2847" s="13" t="s">
        <v>8314</v>
      </c>
      <c r="R2847" t="s">
        <v>8315</v>
      </c>
      <c r="S2847" s="17">
        <f t="shared" si="91"/>
        <v>42103.016585648147</v>
      </c>
      <c r="T2847" s="17">
        <f t="shared" si="92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s="11">
        <f>ROUND(E2848/D2848*100,0)</f>
        <v>0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s="7" t="e">
        <f t="shared" si="93"/>
        <v>#DIV/0!</v>
      </c>
      <c r="P2848" t="s">
        <v>8269</v>
      </c>
      <c r="Q2848" s="13" t="s">
        <v>8314</v>
      </c>
      <c r="R2848" t="s">
        <v>8315</v>
      </c>
      <c r="S2848" s="17">
        <f t="shared" si="91"/>
        <v>42108.692060185189</v>
      </c>
      <c r="T2848" s="17">
        <f t="shared" si="92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s="11">
        <f>ROUND(E2849/D2849*100,0)</f>
        <v>0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s="7" t="e">
        <f t="shared" si="93"/>
        <v>#DIV/0!</v>
      </c>
      <c r="P2849" t="s">
        <v>8269</v>
      </c>
      <c r="Q2849" s="13" t="s">
        <v>8314</v>
      </c>
      <c r="R2849" t="s">
        <v>8315</v>
      </c>
      <c r="S2849" s="17">
        <f t="shared" si="91"/>
        <v>42453.806307870371</v>
      </c>
      <c r="T2849" s="17">
        <f t="shared" si="92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s="11">
        <f>ROUND(E2850/D2850*100,0)</f>
        <v>0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s="7">
        <f t="shared" si="93"/>
        <v>23.333333333333332</v>
      </c>
      <c r="P2850" t="s">
        <v>8269</v>
      </c>
      <c r="Q2850" s="13" t="s">
        <v>8314</v>
      </c>
      <c r="R2850" t="s">
        <v>8315</v>
      </c>
      <c r="S2850" s="17">
        <f t="shared" si="91"/>
        <v>42123.648831018523</v>
      </c>
      <c r="T2850" s="17">
        <f t="shared" si="92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s="11">
        <f>ROUND(E2851/D2851*100,0)</f>
        <v>1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s="7">
        <f t="shared" si="93"/>
        <v>5</v>
      </c>
      <c r="P2851" t="s">
        <v>8269</v>
      </c>
      <c r="Q2851" s="13" t="s">
        <v>8314</v>
      </c>
      <c r="R2851" t="s">
        <v>8315</v>
      </c>
      <c r="S2851" s="17">
        <f t="shared" si="91"/>
        <v>42453.428240740745</v>
      </c>
      <c r="T2851" s="17">
        <f t="shared" si="92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s="11">
        <f>ROUND(E2852/D2852*100,0)</f>
        <v>4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s="7">
        <f t="shared" si="93"/>
        <v>23.923076923076923</v>
      </c>
      <c r="P2852" t="s">
        <v>8269</v>
      </c>
      <c r="Q2852" s="13" t="s">
        <v>8314</v>
      </c>
      <c r="R2852" t="s">
        <v>8315</v>
      </c>
      <c r="S2852" s="17">
        <f t="shared" si="91"/>
        <v>41858.007071759261</v>
      </c>
      <c r="T2852" s="17">
        <f t="shared" si="92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s="11">
        <f>ROUND(E2853/D2853*100,0)</f>
        <v>0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s="7" t="e">
        <f t="shared" si="93"/>
        <v>#DIV/0!</v>
      </c>
      <c r="P2853" t="s">
        <v>8269</v>
      </c>
      <c r="Q2853" s="13" t="s">
        <v>8314</v>
      </c>
      <c r="R2853" t="s">
        <v>8315</v>
      </c>
      <c r="S2853" s="17">
        <f t="shared" si="91"/>
        <v>42390.002650462964</v>
      </c>
      <c r="T2853" s="17">
        <f t="shared" si="92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s="11">
        <f>ROUND(E2854/D2854*100,0)</f>
        <v>2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s="7">
        <f t="shared" si="93"/>
        <v>15.833333333333334</v>
      </c>
      <c r="P2854" t="s">
        <v>8269</v>
      </c>
      <c r="Q2854" s="13" t="s">
        <v>8314</v>
      </c>
      <c r="R2854" t="s">
        <v>8315</v>
      </c>
      <c r="S2854" s="17">
        <f t="shared" si="91"/>
        <v>41781.045173611114</v>
      </c>
      <c r="T2854" s="17">
        <f t="shared" si="92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s="11">
        <f>ROUND(E2855/D2855*100,0)</f>
        <v>0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s="7" t="e">
        <f t="shared" si="93"/>
        <v>#DIV/0!</v>
      </c>
      <c r="P2855" t="s">
        <v>8269</v>
      </c>
      <c r="Q2855" s="13" t="s">
        <v>8314</v>
      </c>
      <c r="R2855" t="s">
        <v>8315</v>
      </c>
      <c r="S2855" s="17">
        <f t="shared" si="91"/>
        <v>41836.190937499996</v>
      </c>
      <c r="T2855" s="17">
        <f t="shared" si="92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s="11">
        <f>ROUND(E2856/D2856*100,0)</f>
        <v>42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s="7">
        <f t="shared" si="93"/>
        <v>29.785714285714285</v>
      </c>
      <c r="P2856" t="s">
        <v>8269</v>
      </c>
      <c r="Q2856" s="13" t="s">
        <v>8314</v>
      </c>
      <c r="R2856" t="s">
        <v>8315</v>
      </c>
      <c r="S2856" s="17">
        <f t="shared" si="91"/>
        <v>42111.71665509259</v>
      </c>
      <c r="T2856" s="17">
        <f t="shared" si="92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s="11">
        <f>ROUND(E2857/D2857*100,0)</f>
        <v>50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s="7">
        <f t="shared" si="93"/>
        <v>60</v>
      </c>
      <c r="P2857" t="s">
        <v>8269</v>
      </c>
      <c r="Q2857" s="13" t="s">
        <v>8314</v>
      </c>
      <c r="R2857" t="s">
        <v>8315</v>
      </c>
      <c r="S2857" s="17">
        <f t="shared" si="91"/>
        <v>42370.007766203707</v>
      </c>
      <c r="T2857" s="17">
        <f t="shared" si="92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s="11">
        <f>ROUND(E2858/D2858*100,0)</f>
        <v>5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s="7">
        <f t="shared" si="93"/>
        <v>24.333333333333332</v>
      </c>
      <c r="P2858" t="s">
        <v>8269</v>
      </c>
      <c r="Q2858" s="13" t="s">
        <v>8314</v>
      </c>
      <c r="R2858" t="s">
        <v>8315</v>
      </c>
      <c r="S2858" s="17">
        <f t="shared" si="91"/>
        <v>42165.037581018521</v>
      </c>
      <c r="T2858" s="17">
        <f t="shared" si="92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s="11">
        <f>ROUND(E2859/D2859*100,0)</f>
        <v>20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s="7">
        <f t="shared" si="93"/>
        <v>500</v>
      </c>
      <c r="P2859" t="s">
        <v>8269</v>
      </c>
      <c r="Q2859" s="13" t="s">
        <v>8314</v>
      </c>
      <c r="R2859" t="s">
        <v>8315</v>
      </c>
      <c r="S2859" s="17">
        <f t="shared" si="91"/>
        <v>42726.920081018514</v>
      </c>
      <c r="T2859" s="17">
        <f t="shared" si="92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s="11">
        <f>ROUND(E2860/D2860*100,0)</f>
        <v>0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s="7" t="e">
        <f t="shared" si="93"/>
        <v>#DIV/0!</v>
      </c>
      <c r="P2860" t="s">
        <v>8269</v>
      </c>
      <c r="Q2860" s="13" t="s">
        <v>8314</v>
      </c>
      <c r="R2860" t="s">
        <v>8315</v>
      </c>
      <c r="S2860" s="17">
        <f t="shared" si="91"/>
        <v>41954.545081018514</v>
      </c>
      <c r="T2860" s="17">
        <f t="shared" si="92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s="11">
        <f>ROUND(E2861/D2861*100,0)</f>
        <v>2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s="7">
        <f t="shared" si="93"/>
        <v>35</v>
      </c>
      <c r="P2861" t="s">
        <v>8269</v>
      </c>
      <c r="Q2861" s="13" t="s">
        <v>8314</v>
      </c>
      <c r="R2861" t="s">
        <v>8315</v>
      </c>
      <c r="S2861" s="17">
        <f t="shared" si="91"/>
        <v>42233.362314814818</v>
      </c>
      <c r="T2861" s="17">
        <f t="shared" si="92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s="11">
        <f>ROUND(E2862/D2862*100,0)</f>
        <v>7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s="7">
        <f t="shared" si="93"/>
        <v>29.555555555555557</v>
      </c>
      <c r="P2862" t="s">
        <v>8269</v>
      </c>
      <c r="Q2862" s="13" t="s">
        <v>8314</v>
      </c>
      <c r="R2862" t="s">
        <v>8315</v>
      </c>
      <c r="S2862" s="17">
        <f t="shared" si="91"/>
        <v>42480.800648148142</v>
      </c>
      <c r="T2862" s="17">
        <f t="shared" si="92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s="11">
        <f>ROUND(E2863/D2863*100,0)</f>
        <v>32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s="7">
        <f t="shared" si="93"/>
        <v>26.666666666666668</v>
      </c>
      <c r="P2863" t="s">
        <v>8269</v>
      </c>
      <c r="Q2863" s="13" t="s">
        <v>8314</v>
      </c>
      <c r="R2863" t="s">
        <v>8315</v>
      </c>
      <c r="S2863" s="17">
        <f t="shared" si="91"/>
        <v>42257.590833333335</v>
      </c>
      <c r="T2863" s="17">
        <f t="shared" si="92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s="11">
        <f>ROUND(E2864/D2864*100,0)</f>
        <v>0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s="7">
        <f t="shared" si="93"/>
        <v>18.333333333333332</v>
      </c>
      <c r="P2864" t="s">
        <v>8269</v>
      </c>
      <c r="Q2864" s="13" t="s">
        <v>8314</v>
      </c>
      <c r="R2864" t="s">
        <v>8315</v>
      </c>
      <c r="S2864" s="17">
        <f t="shared" si="91"/>
        <v>41784.789687500001</v>
      </c>
      <c r="T2864" s="17">
        <f t="shared" si="92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s="11">
        <f>ROUND(E2865/D2865*100,0)</f>
        <v>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s="7">
        <f t="shared" si="93"/>
        <v>20</v>
      </c>
      <c r="P2865" t="s">
        <v>8269</v>
      </c>
      <c r="Q2865" s="13" t="s">
        <v>8314</v>
      </c>
      <c r="R2865" t="s">
        <v>8315</v>
      </c>
      <c r="S2865" s="17">
        <f t="shared" si="91"/>
        <v>41831.675034722226</v>
      </c>
      <c r="T2865" s="17">
        <f t="shared" si="92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s="11">
        <f>ROUND(E2866/D2866*100,0)</f>
        <v>2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s="7">
        <f t="shared" si="93"/>
        <v>13.333333333333334</v>
      </c>
      <c r="P2866" t="s">
        <v>8269</v>
      </c>
      <c r="Q2866" s="13" t="s">
        <v>8314</v>
      </c>
      <c r="R2866" t="s">
        <v>8315</v>
      </c>
      <c r="S2866" s="17">
        <f t="shared" si="91"/>
        <v>42172.613506944443</v>
      </c>
      <c r="T2866" s="17">
        <f t="shared" si="92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s="11">
        <f>ROUND(E2867/D2867*100,0)</f>
        <v>0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s="7" t="e">
        <f t="shared" si="93"/>
        <v>#DIV/0!</v>
      </c>
      <c r="P2867" t="s">
        <v>8269</v>
      </c>
      <c r="Q2867" s="13" t="s">
        <v>8314</v>
      </c>
      <c r="R2867" t="s">
        <v>8315</v>
      </c>
      <c r="S2867" s="17">
        <f t="shared" si="91"/>
        <v>41950.114108796297</v>
      </c>
      <c r="T2867" s="17">
        <f t="shared" si="92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s="11">
        <f>ROUND(E2868/D2868*100,0)</f>
        <v>1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s="7">
        <f t="shared" si="93"/>
        <v>22.5</v>
      </c>
      <c r="P2868" t="s">
        <v>8269</v>
      </c>
      <c r="Q2868" s="13" t="s">
        <v>8314</v>
      </c>
      <c r="R2868" t="s">
        <v>8315</v>
      </c>
      <c r="S2868" s="17">
        <f t="shared" si="91"/>
        <v>42627.955104166671</v>
      </c>
      <c r="T2868" s="17">
        <f t="shared" si="92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s="11">
        <f>ROUND(E2869/D2869*100,0)</f>
        <v>20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s="7">
        <f t="shared" si="93"/>
        <v>50.4</v>
      </c>
      <c r="P2869" t="s">
        <v>8269</v>
      </c>
      <c r="Q2869" s="13" t="s">
        <v>8314</v>
      </c>
      <c r="R2869" t="s">
        <v>8315</v>
      </c>
      <c r="S2869" s="17">
        <f t="shared" si="91"/>
        <v>42531.195277777777</v>
      </c>
      <c r="T2869" s="17">
        <f t="shared" si="92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s="11">
        <f>ROUND(E2870/D2870*100,0)</f>
        <v>42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s="7">
        <f t="shared" si="93"/>
        <v>105.02933333333334</v>
      </c>
      <c r="P2870" t="s">
        <v>8269</v>
      </c>
      <c r="Q2870" s="13" t="s">
        <v>8314</v>
      </c>
      <c r="R2870" t="s">
        <v>8315</v>
      </c>
      <c r="S2870" s="17">
        <f t="shared" si="91"/>
        <v>42618.827013888891</v>
      </c>
      <c r="T2870" s="17">
        <f t="shared" si="92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s="11">
        <f>ROUND(E2871/D2871*100,0)</f>
        <v>1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s="7">
        <f t="shared" si="93"/>
        <v>35.4</v>
      </c>
      <c r="P2871" t="s">
        <v>8269</v>
      </c>
      <c r="Q2871" s="13" t="s">
        <v>8314</v>
      </c>
      <c r="R2871" t="s">
        <v>8315</v>
      </c>
      <c r="S2871" s="17">
        <f t="shared" si="91"/>
        <v>42540.593530092592</v>
      </c>
      <c r="T2871" s="17">
        <f t="shared" si="92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s="11">
        <f>ROUND(E2872/D2872*100,0)</f>
        <v>15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s="7">
        <f t="shared" si="93"/>
        <v>83.333333333333329</v>
      </c>
      <c r="P2872" t="s">
        <v>8269</v>
      </c>
      <c r="Q2872" s="13" t="s">
        <v>8314</v>
      </c>
      <c r="R2872" t="s">
        <v>8315</v>
      </c>
      <c r="S2872" s="17">
        <f t="shared" si="91"/>
        <v>41746.189409722225</v>
      </c>
      <c r="T2872" s="17">
        <f t="shared" si="92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s="11">
        <f>ROUND(E2873/D2873*100,0)</f>
        <v>5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s="7">
        <f t="shared" si="93"/>
        <v>35.92307692307692</v>
      </c>
      <c r="P2873" t="s">
        <v>8269</v>
      </c>
      <c r="Q2873" s="13" t="s">
        <v>8314</v>
      </c>
      <c r="R2873" t="s">
        <v>8315</v>
      </c>
      <c r="S2873" s="17">
        <f t="shared" si="91"/>
        <v>41974.738576388889</v>
      </c>
      <c r="T2873" s="17">
        <f t="shared" si="92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s="11">
        <f>ROUND(E2874/D2874*100,0)</f>
        <v>0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s="7" t="e">
        <f t="shared" si="93"/>
        <v>#DIV/0!</v>
      </c>
      <c r="P2874" t="s">
        <v>8269</v>
      </c>
      <c r="Q2874" s="13" t="s">
        <v>8314</v>
      </c>
      <c r="R2874" t="s">
        <v>8315</v>
      </c>
      <c r="S2874" s="17">
        <f t="shared" si="91"/>
        <v>42115.11618055556</v>
      </c>
      <c r="T2874" s="17">
        <f t="shared" si="92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s="11">
        <f>ROUND(E2875/D2875*100,0)</f>
        <v>38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s="7">
        <f t="shared" si="93"/>
        <v>119.125</v>
      </c>
      <c r="P2875" t="s">
        <v>8269</v>
      </c>
      <c r="Q2875" s="13" t="s">
        <v>8314</v>
      </c>
      <c r="R2875" t="s">
        <v>8315</v>
      </c>
      <c r="S2875" s="17">
        <f t="shared" si="91"/>
        <v>42002.817488425921</v>
      </c>
      <c r="T2875" s="17">
        <f t="shared" si="92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s="11">
        <f>ROUND(E2876/D2876*100,0)</f>
        <v>5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s="7">
        <f t="shared" si="93"/>
        <v>90.333333333333329</v>
      </c>
      <c r="P2876" t="s">
        <v>8269</v>
      </c>
      <c r="Q2876" s="13" t="s">
        <v>8314</v>
      </c>
      <c r="R2876" t="s">
        <v>8315</v>
      </c>
      <c r="S2876" s="17">
        <f t="shared" si="91"/>
        <v>42722.84474537037</v>
      </c>
      <c r="T2876" s="17">
        <f t="shared" si="92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s="11">
        <f>ROUND(E2877/D2877*100,0)</f>
        <v>0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s="7">
        <f t="shared" si="93"/>
        <v>2.3333333333333335</v>
      </c>
      <c r="P2877" t="s">
        <v>8269</v>
      </c>
      <c r="Q2877" s="13" t="s">
        <v>8314</v>
      </c>
      <c r="R2877" t="s">
        <v>8315</v>
      </c>
      <c r="S2877" s="17">
        <f t="shared" si="91"/>
        <v>42465.128391203703</v>
      </c>
      <c r="T2877" s="17">
        <f t="shared" si="92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s="11">
        <f>ROUND(E2878/D2878*100,0)</f>
        <v>0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s="7" t="e">
        <f t="shared" si="93"/>
        <v>#DIV/0!</v>
      </c>
      <c r="P2878" t="s">
        <v>8269</v>
      </c>
      <c r="Q2878" s="13" t="s">
        <v>8314</v>
      </c>
      <c r="R2878" t="s">
        <v>8315</v>
      </c>
      <c r="S2878" s="17">
        <f t="shared" si="91"/>
        <v>42171.743969907402</v>
      </c>
      <c r="T2878" s="17">
        <f t="shared" si="92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s="11">
        <f>ROUND(E2879/D2879*100,0)</f>
        <v>11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s="7">
        <f t="shared" si="93"/>
        <v>108.33333333333333</v>
      </c>
      <c r="P2879" t="s">
        <v>8269</v>
      </c>
      <c r="Q2879" s="13" t="s">
        <v>8314</v>
      </c>
      <c r="R2879" t="s">
        <v>8315</v>
      </c>
      <c r="S2879" s="17">
        <f t="shared" si="91"/>
        <v>42672.955138888887</v>
      </c>
      <c r="T2879" s="17">
        <f t="shared" si="92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s="11">
        <f>ROUND(E2880/D2880*100,0)</f>
        <v>2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s="7">
        <f t="shared" si="93"/>
        <v>15.75</v>
      </c>
      <c r="P2880" t="s">
        <v>8269</v>
      </c>
      <c r="Q2880" s="13" t="s">
        <v>8314</v>
      </c>
      <c r="R2880" t="s">
        <v>8315</v>
      </c>
      <c r="S2880" s="17">
        <f t="shared" si="91"/>
        <v>42128.615682870368</v>
      </c>
      <c r="T2880" s="17">
        <f t="shared" si="92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s="11">
        <f>ROUND(E2881/D2881*100,0)</f>
        <v>0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s="7">
        <f t="shared" si="93"/>
        <v>29</v>
      </c>
      <c r="P2881" t="s">
        <v>8269</v>
      </c>
      <c r="Q2881" s="13" t="s">
        <v>8314</v>
      </c>
      <c r="R2881" t="s">
        <v>8315</v>
      </c>
      <c r="S2881" s="17">
        <f t="shared" si="91"/>
        <v>42359.725243055553</v>
      </c>
      <c r="T2881" s="17">
        <f t="shared" si="92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s="11">
        <f>ROUND(E2882/D2882*100,0)</f>
        <v>23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s="7">
        <f t="shared" si="93"/>
        <v>96.551724137931032</v>
      </c>
      <c r="P2882" t="s">
        <v>8269</v>
      </c>
      <c r="Q2882" s="13" t="s">
        <v>8314</v>
      </c>
      <c r="R2882" t="s">
        <v>8315</v>
      </c>
      <c r="S2882" s="17">
        <f t="shared" si="91"/>
        <v>42192.905694444446</v>
      </c>
      <c r="T2882" s="17">
        <f t="shared" si="92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s="11">
        <f>ROUND(E2883/D2883*100,0)</f>
        <v>0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s="7" t="e">
        <f t="shared" si="93"/>
        <v>#DIV/0!</v>
      </c>
      <c r="P2883" t="s">
        <v>8269</v>
      </c>
      <c r="Q2883" s="13" t="s">
        <v>8314</v>
      </c>
      <c r="R2883" t="s">
        <v>8315</v>
      </c>
      <c r="S2883" s="17">
        <f t="shared" ref="S2883:S2946" si="94">(((K2883/60)/60)/24)+DATE(1970,1,1)</f>
        <v>41916.597638888888</v>
      </c>
      <c r="T2883" s="17">
        <f t="shared" ref="T2883:T2946" si="95">(((J2883/60)/60)/24)+DATE(1970,1,1)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s="11">
        <f>ROUND(E2884/D2884*100,0)</f>
        <v>34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s="7">
        <f t="shared" si="93"/>
        <v>63</v>
      </c>
      <c r="P2884" t="s">
        <v>8269</v>
      </c>
      <c r="Q2884" s="13" t="s">
        <v>8314</v>
      </c>
      <c r="R2884" t="s">
        <v>8315</v>
      </c>
      <c r="S2884" s="17">
        <f t="shared" si="94"/>
        <v>42461.596273148149</v>
      </c>
      <c r="T2884" s="17">
        <f t="shared" si="95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s="11">
        <f>ROUND(E2885/D2885*100,0)</f>
        <v>19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s="7">
        <f t="shared" si="93"/>
        <v>381.6</v>
      </c>
      <c r="P2885" t="s">
        <v>8269</v>
      </c>
      <c r="Q2885" s="13" t="s">
        <v>8314</v>
      </c>
      <c r="R2885" t="s">
        <v>8315</v>
      </c>
      <c r="S2885" s="17">
        <f t="shared" si="94"/>
        <v>42370.90320601852</v>
      </c>
      <c r="T2885" s="17">
        <f t="shared" si="95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s="11">
        <f>ROUND(E2886/D2886*100,0)</f>
        <v>0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s="7">
        <f t="shared" si="93"/>
        <v>46.25</v>
      </c>
      <c r="P2886" t="s">
        <v>8269</v>
      </c>
      <c r="Q2886" s="13" t="s">
        <v>8314</v>
      </c>
      <c r="R2886" t="s">
        <v>8315</v>
      </c>
      <c r="S2886" s="17">
        <f t="shared" si="94"/>
        <v>41948.727256944447</v>
      </c>
      <c r="T2886" s="17">
        <f t="shared" si="95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s="11">
        <f>ROUND(E2887/D2887*100,0)</f>
        <v>33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s="7">
        <f t="shared" si="93"/>
        <v>26</v>
      </c>
      <c r="P2887" t="s">
        <v>8269</v>
      </c>
      <c r="Q2887" s="13" t="s">
        <v>8314</v>
      </c>
      <c r="R2887" t="s">
        <v>8315</v>
      </c>
      <c r="S2887" s="17">
        <f t="shared" si="94"/>
        <v>42047.07640046296</v>
      </c>
      <c r="T2887" s="17">
        <f t="shared" si="95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s="11">
        <f>ROUND(E2888/D2888*100,0)</f>
        <v>5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s="7">
        <f t="shared" si="93"/>
        <v>10</v>
      </c>
      <c r="P2888" t="s">
        <v>8269</v>
      </c>
      <c r="Q2888" s="13" t="s">
        <v>8314</v>
      </c>
      <c r="R2888" t="s">
        <v>8315</v>
      </c>
      <c r="S2888" s="17">
        <f t="shared" si="94"/>
        <v>42261.632916666669</v>
      </c>
      <c r="T2888" s="17">
        <f t="shared" si="95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s="11">
        <f>ROUND(E2889/D2889*100,0)</f>
        <v>0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s="7">
        <f t="shared" si="93"/>
        <v>5</v>
      </c>
      <c r="P2889" t="s">
        <v>8269</v>
      </c>
      <c r="Q2889" s="13" t="s">
        <v>8314</v>
      </c>
      <c r="R2889" t="s">
        <v>8315</v>
      </c>
      <c r="S2889" s="17">
        <f t="shared" si="94"/>
        <v>41985.427361111113</v>
      </c>
      <c r="T2889" s="17">
        <f t="shared" si="95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s="11">
        <f>ROUND(E2890/D2890*100,0)</f>
        <v>0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s="7" t="e">
        <f t="shared" si="93"/>
        <v>#DIV/0!</v>
      </c>
      <c r="P2890" t="s">
        <v>8269</v>
      </c>
      <c r="Q2890" s="13" t="s">
        <v>8314</v>
      </c>
      <c r="R2890" t="s">
        <v>8315</v>
      </c>
      <c r="S2890" s="17">
        <f t="shared" si="94"/>
        <v>41922.535185185188</v>
      </c>
      <c r="T2890" s="17">
        <f t="shared" si="95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s="11">
        <f>ROUND(E2891/D2891*100,0)</f>
        <v>38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s="7">
        <f t="shared" si="93"/>
        <v>81.571428571428569</v>
      </c>
      <c r="P2891" t="s">
        <v>8269</v>
      </c>
      <c r="Q2891" s="13" t="s">
        <v>8314</v>
      </c>
      <c r="R2891" t="s">
        <v>8315</v>
      </c>
      <c r="S2891" s="17">
        <f t="shared" si="94"/>
        <v>41850.863252314812</v>
      </c>
      <c r="T2891" s="17">
        <f t="shared" si="95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s="11">
        <f>ROUND(E2892/D2892*100,0)</f>
        <v>1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s="7">
        <f t="shared" si="93"/>
        <v>7</v>
      </c>
      <c r="P2892" t="s">
        <v>8269</v>
      </c>
      <c r="Q2892" s="13" t="s">
        <v>8314</v>
      </c>
      <c r="R2892" t="s">
        <v>8315</v>
      </c>
      <c r="S2892" s="17">
        <f t="shared" si="94"/>
        <v>41831.742962962962</v>
      </c>
      <c r="T2892" s="17">
        <f t="shared" si="95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s="11">
        <f>ROUND(E2893/D2893*100,0)</f>
        <v>3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s="7">
        <f t="shared" si="93"/>
        <v>27.3</v>
      </c>
      <c r="P2893" t="s">
        <v>8269</v>
      </c>
      <c r="Q2893" s="13" t="s">
        <v>8314</v>
      </c>
      <c r="R2893" t="s">
        <v>8315</v>
      </c>
      <c r="S2893" s="17">
        <f t="shared" si="94"/>
        <v>42415.883425925931</v>
      </c>
      <c r="T2893" s="17">
        <f t="shared" si="95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s="11">
        <f>ROUND(E2894/D2894*100,0)</f>
        <v>9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s="7">
        <f t="shared" si="93"/>
        <v>29.411764705882351</v>
      </c>
      <c r="P2894" t="s">
        <v>8269</v>
      </c>
      <c r="Q2894" s="13" t="s">
        <v>8314</v>
      </c>
      <c r="R2894" t="s">
        <v>8315</v>
      </c>
      <c r="S2894" s="17">
        <f t="shared" si="94"/>
        <v>41869.714166666665</v>
      </c>
      <c r="T2894" s="17">
        <f t="shared" si="95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s="11">
        <f>ROUND(E2895/D2895*100,0)</f>
        <v>1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s="7">
        <f t="shared" si="93"/>
        <v>12.5</v>
      </c>
      <c r="P2895" t="s">
        <v>8269</v>
      </c>
      <c r="Q2895" s="13" t="s">
        <v>8314</v>
      </c>
      <c r="R2895" t="s">
        <v>8315</v>
      </c>
      <c r="S2895" s="17">
        <f t="shared" si="94"/>
        <v>41953.773090277777</v>
      </c>
      <c r="T2895" s="17">
        <f t="shared" si="95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s="11">
        <f>ROUND(E2896/D2896*100,0)</f>
        <v>0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s="7" t="e">
        <f t="shared" si="93"/>
        <v>#DIV/0!</v>
      </c>
      <c r="P2896" t="s">
        <v>8269</v>
      </c>
      <c r="Q2896" s="13" t="s">
        <v>8314</v>
      </c>
      <c r="R2896" t="s">
        <v>8315</v>
      </c>
      <c r="S2896" s="17">
        <f t="shared" si="94"/>
        <v>42037.986284722225</v>
      </c>
      <c r="T2896" s="17">
        <f t="shared" si="95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s="11">
        <f>ROUND(E2897/D2897*100,0)</f>
        <v>5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s="7">
        <f t="shared" si="93"/>
        <v>5.75</v>
      </c>
      <c r="P2897" t="s">
        <v>8269</v>
      </c>
      <c r="Q2897" s="13" t="s">
        <v>8314</v>
      </c>
      <c r="R2897" t="s">
        <v>8315</v>
      </c>
      <c r="S2897" s="17">
        <f t="shared" si="94"/>
        <v>41811.555462962962</v>
      </c>
      <c r="T2897" s="17">
        <f t="shared" si="95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s="11">
        <f>ROUND(E2898/D2898*100,0)</f>
        <v>21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s="7">
        <f t="shared" si="93"/>
        <v>52.083333333333336</v>
      </c>
      <c r="P2898" t="s">
        <v>8269</v>
      </c>
      <c r="Q2898" s="13" t="s">
        <v>8314</v>
      </c>
      <c r="R2898" t="s">
        <v>8315</v>
      </c>
      <c r="S2898" s="17">
        <f t="shared" si="94"/>
        <v>42701.908807870372</v>
      </c>
      <c r="T2898" s="17">
        <f t="shared" si="95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s="11">
        <f>ROUND(E2899/D2899*100,0)</f>
        <v>5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s="7">
        <f t="shared" si="93"/>
        <v>183.33333333333334</v>
      </c>
      <c r="P2899" t="s">
        <v>8269</v>
      </c>
      <c r="Q2899" s="13" t="s">
        <v>8314</v>
      </c>
      <c r="R2899" t="s">
        <v>8315</v>
      </c>
      <c r="S2899" s="17">
        <f t="shared" si="94"/>
        <v>42258.646504629629</v>
      </c>
      <c r="T2899" s="17">
        <f t="shared" si="95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s="11">
        <f>ROUND(E2900/D2900*100,0)</f>
        <v>4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s="7">
        <f t="shared" si="93"/>
        <v>26.333333333333332</v>
      </c>
      <c r="P2900" t="s">
        <v>8269</v>
      </c>
      <c r="Q2900" s="13" t="s">
        <v>8314</v>
      </c>
      <c r="R2900" t="s">
        <v>8315</v>
      </c>
      <c r="S2900" s="17">
        <f t="shared" si="94"/>
        <v>42278.664965277778</v>
      </c>
      <c r="T2900" s="17">
        <f t="shared" si="95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s="11">
        <f>ROUND(E2901/D2901*100,0)</f>
        <v>0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s="7" t="e">
        <f t="shared" si="93"/>
        <v>#DIV/0!</v>
      </c>
      <c r="P2901" t="s">
        <v>8269</v>
      </c>
      <c r="Q2901" s="13" t="s">
        <v>8314</v>
      </c>
      <c r="R2901" t="s">
        <v>8315</v>
      </c>
      <c r="S2901" s="17">
        <f t="shared" si="94"/>
        <v>42515.078217592592</v>
      </c>
      <c r="T2901" s="17">
        <f t="shared" si="95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s="11">
        <f>ROUND(E2902/D2902*100,0)</f>
        <v>62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s="7">
        <f t="shared" si="93"/>
        <v>486.42857142857144</v>
      </c>
      <c r="P2902" t="s">
        <v>8269</v>
      </c>
      <c r="Q2902" s="13" t="s">
        <v>8314</v>
      </c>
      <c r="R2902" t="s">
        <v>8315</v>
      </c>
      <c r="S2902" s="17">
        <f t="shared" si="94"/>
        <v>41830.234166666669</v>
      </c>
      <c r="T2902" s="17">
        <f t="shared" si="95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s="11">
        <f>ROUND(E2903/D2903*100,0)</f>
        <v>1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s="7">
        <f t="shared" si="93"/>
        <v>3</v>
      </c>
      <c r="P2903" t="s">
        <v>8269</v>
      </c>
      <c r="Q2903" s="13" t="s">
        <v>8314</v>
      </c>
      <c r="R2903" t="s">
        <v>8315</v>
      </c>
      <c r="S2903" s="17">
        <f t="shared" si="94"/>
        <v>41982.904386574075</v>
      </c>
      <c r="T2903" s="17">
        <f t="shared" si="95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s="11">
        <f>ROUND(E2904/D2904*100,0)</f>
        <v>0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s="7">
        <f t="shared" si="93"/>
        <v>25</v>
      </c>
      <c r="P2904" t="s">
        <v>8269</v>
      </c>
      <c r="Q2904" s="13" t="s">
        <v>8314</v>
      </c>
      <c r="R2904" t="s">
        <v>8315</v>
      </c>
      <c r="S2904" s="17">
        <f t="shared" si="94"/>
        <v>42210.439768518518</v>
      </c>
      <c r="T2904" s="17">
        <f t="shared" si="95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s="11">
        <f>ROUND(E2905/D2905*100,0)</f>
        <v>1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s="7">
        <f t="shared" si="93"/>
        <v>9.75</v>
      </c>
      <c r="P2905" t="s">
        <v>8269</v>
      </c>
      <c r="Q2905" s="13" t="s">
        <v>8314</v>
      </c>
      <c r="R2905" t="s">
        <v>8315</v>
      </c>
      <c r="S2905" s="17">
        <f t="shared" si="94"/>
        <v>42196.166874999995</v>
      </c>
      <c r="T2905" s="17">
        <f t="shared" si="95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s="11">
        <f>ROUND(E2906/D2906*100,0)</f>
        <v>5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s="7">
        <f t="shared" si="93"/>
        <v>18.75</v>
      </c>
      <c r="P2906" t="s">
        <v>8269</v>
      </c>
      <c r="Q2906" s="13" t="s">
        <v>8314</v>
      </c>
      <c r="R2906" t="s">
        <v>8315</v>
      </c>
      <c r="S2906" s="17">
        <f t="shared" si="94"/>
        <v>41940.967951388891</v>
      </c>
      <c r="T2906" s="17">
        <f t="shared" si="95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s="11">
        <f>ROUND(E2907/D2907*100,0)</f>
        <v>18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s="7">
        <f t="shared" si="93"/>
        <v>36.588235294117645</v>
      </c>
      <c r="P2907" t="s">
        <v>8269</v>
      </c>
      <c r="Q2907" s="13" t="s">
        <v>8314</v>
      </c>
      <c r="R2907" t="s">
        <v>8315</v>
      </c>
      <c r="S2907" s="17">
        <f t="shared" si="94"/>
        <v>42606.056863425925</v>
      </c>
      <c r="T2907" s="17">
        <f t="shared" si="95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s="11">
        <f>ROUND(E2908/D2908*100,0)</f>
        <v>9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s="7">
        <f t="shared" si="93"/>
        <v>80.714285714285708</v>
      </c>
      <c r="P2908" t="s">
        <v>8269</v>
      </c>
      <c r="Q2908" s="13" t="s">
        <v>8314</v>
      </c>
      <c r="R2908" t="s">
        <v>8315</v>
      </c>
      <c r="S2908" s="17">
        <f t="shared" si="94"/>
        <v>42199.648912037039</v>
      </c>
      <c r="T2908" s="17">
        <f t="shared" si="95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s="11">
        <f>ROUND(E2909/D2909*100,0)</f>
        <v>0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s="7">
        <f t="shared" si="93"/>
        <v>1</v>
      </c>
      <c r="P2909" t="s">
        <v>8269</v>
      </c>
      <c r="Q2909" s="13" t="s">
        <v>8314</v>
      </c>
      <c r="R2909" t="s">
        <v>8315</v>
      </c>
      <c r="S2909" s="17">
        <f t="shared" si="94"/>
        <v>42444.877743055549</v>
      </c>
      <c r="T2909" s="17">
        <f t="shared" si="95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s="11">
        <f>ROUND(E2910/D2910*100,0)</f>
        <v>3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s="7">
        <f t="shared" si="93"/>
        <v>52.8</v>
      </c>
      <c r="P2910" t="s">
        <v>8269</v>
      </c>
      <c r="Q2910" s="13" t="s">
        <v>8314</v>
      </c>
      <c r="R2910" t="s">
        <v>8315</v>
      </c>
      <c r="S2910" s="17">
        <f t="shared" si="94"/>
        <v>42499.731701388882</v>
      </c>
      <c r="T2910" s="17">
        <f t="shared" si="95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s="11">
        <f>ROUND(E2911/D2911*100,0)</f>
        <v>0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s="7">
        <f t="shared" ref="O2911:O2922" si="96">E2911/M2911</f>
        <v>20</v>
      </c>
      <c r="P2911" t="s">
        <v>8269</v>
      </c>
      <c r="Q2911" s="13" t="s">
        <v>8314</v>
      </c>
      <c r="R2911" t="s">
        <v>8315</v>
      </c>
      <c r="S2911" s="17">
        <f t="shared" si="94"/>
        <v>41929.266215277778</v>
      </c>
      <c r="T2911" s="17">
        <f t="shared" si="95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s="11">
        <f>ROUND(E2912/D2912*100,0)</f>
        <v>0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s="7">
        <f t="shared" si="96"/>
        <v>1</v>
      </c>
      <c r="P2912" t="s">
        <v>8269</v>
      </c>
      <c r="Q2912" s="13" t="s">
        <v>8314</v>
      </c>
      <c r="R2912" t="s">
        <v>8315</v>
      </c>
      <c r="S2912" s="17">
        <f t="shared" si="94"/>
        <v>42107.841284722221</v>
      </c>
      <c r="T2912" s="17">
        <f t="shared" si="95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s="11">
        <f>ROUND(E2913/D2913*100,0)</f>
        <v>37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s="7">
        <f t="shared" si="96"/>
        <v>46.928571428571431</v>
      </c>
      <c r="P2913" t="s">
        <v>8269</v>
      </c>
      <c r="Q2913" s="13" t="s">
        <v>8314</v>
      </c>
      <c r="R2913" t="s">
        <v>8315</v>
      </c>
      <c r="S2913" s="17">
        <f t="shared" si="94"/>
        <v>42142.768819444449</v>
      </c>
      <c r="T2913" s="17">
        <f t="shared" si="95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s="11">
        <f>ROUND(E2914/D2914*100,0)</f>
        <v>14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s="7">
        <f t="shared" si="96"/>
        <v>78.07692307692308</v>
      </c>
      <c r="P2914" t="s">
        <v>8269</v>
      </c>
      <c r="Q2914" s="13" t="s">
        <v>8314</v>
      </c>
      <c r="R2914" t="s">
        <v>8315</v>
      </c>
      <c r="S2914" s="17">
        <f t="shared" si="94"/>
        <v>42354.131643518514</v>
      </c>
      <c r="T2914" s="17">
        <f t="shared" si="95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s="11">
        <f>ROUND(E2915/D2915*100,0)</f>
        <v>0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s="7">
        <f t="shared" si="96"/>
        <v>1</v>
      </c>
      <c r="P2915" t="s">
        <v>8269</v>
      </c>
      <c r="Q2915" s="13" t="s">
        <v>8314</v>
      </c>
      <c r="R2915" t="s">
        <v>8315</v>
      </c>
      <c r="S2915" s="17">
        <f t="shared" si="94"/>
        <v>41828.922905092593</v>
      </c>
      <c r="T2915" s="17">
        <f t="shared" si="95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s="11">
        <f>ROUND(E2916/D2916*100,0)</f>
        <v>0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s="7">
        <f t="shared" si="96"/>
        <v>1</v>
      </c>
      <c r="P2916" t="s">
        <v>8269</v>
      </c>
      <c r="Q2916" s="13" t="s">
        <v>8314</v>
      </c>
      <c r="R2916" t="s">
        <v>8315</v>
      </c>
      <c r="S2916" s="17">
        <f t="shared" si="94"/>
        <v>42017.907337962963</v>
      </c>
      <c r="T2916" s="17">
        <f t="shared" si="95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s="11">
        <f>ROUND(E2917/D2917*100,0)</f>
        <v>61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s="7">
        <f t="shared" si="96"/>
        <v>203.66666666666666</v>
      </c>
      <c r="P2917" t="s">
        <v>8269</v>
      </c>
      <c r="Q2917" s="13" t="s">
        <v>8314</v>
      </c>
      <c r="R2917" t="s">
        <v>8315</v>
      </c>
      <c r="S2917" s="17">
        <f t="shared" si="94"/>
        <v>42415.398032407407</v>
      </c>
      <c r="T2917" s="17">
        <f t="shared" si="95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s="11">
        <f>ROUND(E2918/D2918*100,0)</f>
        <v>8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s="7">
        <f t="shared" si="96"/>
        <v>20.714285714285715</v>
      </c>
      <c r="P2918" t="s">
        <v>8269</v>
      </c>
      <c r="Q2918" s="13" t="s">
        <v>8314</v>
      </c>
      <c r="R2918" t="s">
        <v>8315</v>
      </c>
      <c r="S2918" s="17">
        <f t="shared" si="94"/>
        <v>41755.476724537039</v>
      </c>
      <c r="T2918" s="17">
        <f t="shared" si="95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s="11">
        <f>ROUND(E2919/D2919*100,0)</f>
        <v>22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s="7">
        <f t="shared" si="96"/>
        <v>48.555555555555557</v>
      </c>
      <c r="P2919" t="s">
        <v>8269</v>
      </c>
      <c r="Q2919" s="13" t="s">
        <v>8314</v>
      </c>
      <c r="R2919" t="s">
        <v>8315</v>
      </c>
      <c r="S2919" s="17">
        <f t="shared" si="94"/>
        <v>42245.234340277777</v>
      </c>
      <c r="T2919" s="17">
        <f t="shared" si="95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s="11">
        <f>ROUND(E2920/D2920*100,0)</f>
        <v>27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s="7">
        <f t="shared" si="96"/>
        <v>68.099999999999994</v>
      </c>
      <c r="P2920" t="s">
        <v>8269</v>
      </c>
      <c r="Q2920" s="13" t="s">
        <v>8314</v>
      </c>
      <c r="R2920" t="s">
        <v>8315</v>
      </c>
      <c r="S2920" s="17">
        <f t="shared" si="94"/>
        <v>42278.629710648151</v>
      </c>
      <c r="T2920" s="17">
        <f t="shared" si="95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s="11">
        <f>ROUND(E2921/D2921*100,0)</f>
        <v>9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s="7">
        <f t="shared" si="96"/>
        <v>8.5</v>
      </c>
      <c r="P2921" t="s">
        <v>8269</v>
      </c>
      <c r="Q2921" s="13" t="s">
        <v>8314</v>
      </c>
      <c r="R2921" t="s">
        <v>8315</v>
      </c>
      <c r="S2921" s="17">
        <f t="shared" si="94"/>
        <v>41826.61954861111</v>
      </c>
      <c r="T2921" s="17">
        <f t="shared" si="95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s="11">
        <f>ROUND(E2922/D2922*100,0)</f>
        <v>27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s="7">
        <f t="shared" si="96"/>
        <v>51.615384615384613</v>
      </c>
      <c r="P2922" t="s">
        <v>8269</v>
      </c>
      <c r="Q2922" s="13" t="s">
        <v>8314</v>
      </c>
      <c r="R2922" t="s">
        <v>8315</v>
      </c>
      <c r="S2922" s="17">
        <f t="shared" si="94"/>
        <v>42058.792476851857</v>
      </c>
      <c r="T2922" s="17">
        <f t="shared" si="95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s="11">
        <f>ROUND(E2923/D2923*100,0)</f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P2923" t="s">
        <v>8303</v>
      </c>
      <c r="Q2923" s="13" t="s">
        <v>8314</v>
      </c>
      <c r="R2923" t="s">
        <v>8356</v>
      </c>
      <c r="S2923" s="17">
        <f t="shared" si="94"/>
        <v>41877.886620370373</v>
      </c>
      <c r="T2923" s="17">
        <f t="shared" si="95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s="11">
        <f>ROUND(E2924/D2924*100,0)</f>
        <v>100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P2924" t="s">
        <v>8303</v>
      </c>
      <c r="Q2924" s="13" t="s">
        <v>8314</v>
      </c>
      <c r="R2924" t="s">
        <v>8356</v>
      </c>
      <c r="S2924" s="17">
        <f t="shared" si="94"/>
        <v>42097.874155092592</v>
      </c>
      <c r="T2924" s="17">
        <f t="shared" si="95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s="11">
        <f>ROUND(E2925/D2925*100,0)</f>
        <v>100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P2925" t="s">
        <v>8303</v>
      </c>
      <c r="Q2925" s="13" t="s">
        <v>8314</v>
      </c>
      <c r="R2925" t="s">
        <v>8356</v>
      </c>
      <c r="S2925" s="17">
        <f t="shared" si="94"/>
        <v>42013.15253472222</v>
      </c>
      <c r="T2925" s="17">
        <f t="shared" si="95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s="11">
        <f>ROUND(E2926/D2926*100,0)</f>
        <v>103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P2926" t="s">
        <v>8303</v>
      </c>
      <c r="Q2926" s="13" t="s">
        <v>8314</v>
      </c>
      <c r="R2926" t="s">
        <v>8356</v>
      </c>
      <c r="S2926" s="17">
        <f t="shared" si="94"/>
        <v>42103.556828703702</v>
      </c>
      <c r="T2926" s="17">
        <f t="shared" si="95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s="11">
        <f>ROUND(E2927/D2927*100,0)</f>
        <v>102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P2927" t="s">
        <v>8303</v>
      </c>
      <c r="Q2927" s="13" t="s">
        <v>8314</v>
      </c>
      <c r="R2927" t="s">
        <v>8356</v>
      </c>
      <c r="S2927" s="17">
        <f t="shared" si="94"/>
        <v>41863.584120370368</v>
      </c>
      <c r="T2927" s="17">
        <f t="shared" si="95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s="11">
        <f>ROUND(E2928/D2928*100,0)</f>
        <v>125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P2928" t="s">
        <v>8303</v>
      </c>
      <c r="Q2928" s="13" t="s">
        <v>8314</v>
      </c>
      <c r="R2928" t="s">
        <v>8356</v>
      </c>
      <c r="S2928" s="17">
        <f t="shared" si="94"/>
        <v>42044.765960648147</v>
      </c>
      <c r="T2928" s="17">
        <f t="shared" si="95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s="11">
        <f>ROUND(E2929/D2929*100,0)</f>
        <v>131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P2929" t="s">
        <v>8303</v>
      </c>
      <c r="Q2929" s="13" t="s">
        <v>8314</v>
      </c>
      <c r="R2929" t="s">
        <v>8356</v>
      </c>
      <c r="S2929" s="17">
        <f t="shared" si="94"/>
        <v>41806.669317129628</v>
      </c>
      <c r="T2929" s="17">
        <f t="shared" si="95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s="11">
        <f>ROUND(E2930/D2930*100,0)</f>
        <v>100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P2930" t="s">
        <v>8303</v>
      </c>
      <c r="Q2930" s="13" t="s">
        <v>8314</v>
      </c>
      <c r="R2930" t="s">
        <v>8356</v>
      </c>
      <c r="S2930" s="17">
        <f t="shared" si="94"/>
        <v>42403.998217592598</v>
      </c>
      <c r="T2930" s="17">
        <f t="shared" si="95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s="11">
        <f>ROUND(E2931/D2931*100,0)</f>
        <v>102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P2931" t="s">
        <v>8303</v>
      </c>
      <c r="Q2931" s="13" t="s">
        <v>8314</v>
      </c>
      <c r="R2931" t="s">
        <v>8356</v>
      </c>
      <c r="S2931" s="17">
        <f t="shared" si="94"/>
        <v>41754.564328703702</v>
      </c>
      <c r="T2931" s="17">
        <f t="shared" si="95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s="11">
        <f>ROUND(E2932/D2932*100,0)</f>
        <v>101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P2932" t="s">
        <v>8303</v>
      </c>
      <c r="Q2932" s="13" t="s">
        <v>8314</v>
      </c>
      <c r="R2932" t="s">
        <v>8356</v>
      </c>
      <c r="S2932" s="17">
        <f t="shared" si="94"/>
        <v>42101.584074074075</v>
      </c>
      <c r="T2932" s="17">
        <f t="shared" si="95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s="11">
        <f>ROUND(E2933/D2933*100,0)</f>
        <v>106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P2933" t="s">
        <v>8303</v>
      </c>
      <c r="Q2933" s="13" t="s">
        <v>8314</v>
      </c>
      <c r="R2933" t="s">
        <v>8356</v>
      </c>
      <c r="S2933" s="17">
        <f t="shared" si="94"/>
        <v>41872.291238425925</v>
      </c>
      <c r="T2933" s="17">
        <f t="shared" si="95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s="11">
        <f>ROUND(E2934/D2934*100,0)</f>
        <v>105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P2934" t="s">
        <v>8303</v>
      </c>
      <c r="Q2934" s="13" t="s">
        <v>8314</v>
      </c>
      <c r="R2934" t="s">
        <v>8356</v>
      </c>
      <c r="S2934" s="17">
        <f t="shared" si="94"/>
        <v>42025.164780092593</v>
      </c>
      <c r="T2934" s="17">
        <f t="shared" si="95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s="11">
        <f>ROUND(E2935/D2935*100,0)</f>
        <v>103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P2935" t="s">
        <v>8303</v>
      </c>
      <c r="Q2935" s="13" t="s">
        <v>8314</v>
      </c>
      <c r="R2935" t="s">
        <v>8356</v>
      </c>
      <c r="S2935" s="17">
        <f t="shared" si="94"/>
        <v>42495.956631944442</v>
      </c>
      <c r="T2935" s="17">
        <f t="shared" si="95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s="11">
        <f>ROUND(E2936/D2936*100,0)</f>
        <v>108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P2936" t="s">
        <v>8303</v>
      </c>
      <c r="Q2936" s="13" t="s">
        <v>8314</v>
      </c>
      <c r="R2936" t="s">
        <v>8356</v>
      </c>
      <c r="S2936" s="17">
        <f t="shared" si="94"/>
        <v>41775.636157407411</v>
      </c>
      <c r="T2936" s="17">
        <f t="shared" si="95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s="11">
        <f>ROUND(E2937/D2937*100,0)</f>
        <v>101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P2937" t="s">
        <v>8303</v>
      </c>
      <c r="Q2937" s="13" t="s">
        <v>8314</v>
      </c>
      <c r="R2937" t="s">
        <v>8356</v>
      </c>
      <c r="S2937" s="17">
        <f t="shared" si="94"/>
        <v>42553.583425925928</v>
      </c>
      <c r="T2937" s="17">
        <f t="shared" si="95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s="11">
        <f>ROUND(E2938/D2938*100,0)</f>
        <v>128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P2938" t="s">
        <v>8303</v>
      </c>
      <c r="Q2938" s="13" t="s">
        <v>8314</v>
      </c>
      <c r="R2938" t="s">
        <v>8356</v>
      </c>
      <c r="S2938" s="17">
        <f t="shared" si="94"/>
        <v>41912.650729166664</v>
      </c>
      <c r="T2938" s="17">
        <f t="shared" si="95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s="11">
        <f>ROUND(E2939/D2939*100,0)</f>
        <v>133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P2939" t="s">
        <v>8303</v>
      </c>
      <c r="Q2939" s="13" t="s">
        <v>8314</v>
      </c>
      <c r="R2939" t="s">
        <v>8356</v>
      </c>
      <c r="S2939" s="17">
        <f t="shared" si="94"/>
        <v>41803.457326388889</v>
      </c>
      <c r="T2939" s="17">
        <f t="shared" si="95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s="11">
        <f>ROUND(E2940/D2940*100,0)</f>
        <v>101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P2940" t="s">
        <v>8303</v>
      </c>
      <c r="Q2940" s="13" t="s">
        <v>8314</v>
      </c>
      <c r="R2940" t="s">
        <v>8356</v>
      </c>
      <c r="S2940" s="17">
        <f t="shared" si="94"/>
        <v>42004.703865740739</v>
      </c>
      <c r="T2940" s="17">
        <f t="shared" si="95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s="11">
        <f>ROUND(E2941/D2941*100,0)</f>
        <v>103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P2941" t="s">
        <v>8303</v>
      </c>
      <c r="Q2941" s="13" t="s">
        <v>8314</v>
      </c>
      <c r="R2941" t="s">
        <v>8356</v>
      </c>
      <c r="S2941" s="17">
        <f t="shared" si="94"/>
        <v>41845.809166666666</v>
      </c>
      <c r="T2941" s="17">
        <f t="shared" si="95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s="11">
        <f>ROUND(E2942/D2942*100,0)</f>
        <v>107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P2942" t="s">
        <v>8303</v>
      </c>
      <c r="Q2942" s="13" t="s">
        <v>8314</v>
      </c>
      <c r="R2942" t="s">
        <v>8356</v>
      </c>
      <c r="S2942" s="17">
        <f t="shared" si="94"/>
        <v>41982.773356481484</v>
      </c>
      <c r="T2942" s="17">
        <f t="shared" si="95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s="11">
        <f>ROUND(E2943/D2943*100,0)</f>
        <v>0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P2943" t="s">
        <v>8301</v>
      </c>
      <c r="Q2943" s="13" t="s">
        <v>8314</v>
      </c>
      <c r="R2943" t="s">
        <v>8354</v>
      </c>
      <c r="S2943" s="17">
        <f t="shared" si="94"/>
        <v>42034.960127314815</v>
      </c>
      <c r="T2943" s="17">
        <f t="shared" si="95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s="11">
        <f>ROUND(E2944/D2944*100,0)</f>
        <v>20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P2944" t="s">
        <v>8301</v>
      </c>
      <c r="Q2944" s="13" t="s">
        <v>8314</v>
      </c>
      <c r="R2944" t="s">
        <v>8354</v>
      </c>
      <c r="S2944" s="17">
        <f t="shared" si="94"/>
        <v>42334.803923611107</v>
      </c>
      <c r="T2944" s="17">
        <f t="shared" si="95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s="11">
        <f>ROUND(E2945/D2945*100,0)</f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P2945" t="s">
        <v>8301</v>
      </c>
      <c r="Q2945" s="13" t="s">
        <v>8314</v>
      </c>
      <c r="R2945" t="s">
        <v>8354</v>
      </c>
      <c r="S2945" s="17">
        <f t="shared" si="94"/>
        <v>42077.129398148143</v>
      </c>
      <c r="T2945" s="17">
        <f t="shared" si="95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s="11">
        <f>ROUND(E2946/D2946*100,0)</f>
        <v>1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P2946" t="s">
        <v>8301</v>
      </c>
      <c r="Q2946" s="13" t="s">
        <v>8314</v>
      </c>
      <c r="R2946" t="s">
        <v>8354</v>
      </c>
      <c r="S2946" s="17">
        <f t="shared" si="94"/>
        <v>42132.9143287037</v>
      </c>
      <c r="T2946" s="17">
        <f t="shared" si="95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s="11">
        <f>ROUND(E2947/D2947*100,0)</f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P2947" t="s">
        <v>8301</v>
      </c>
      <c r="Q2947" s="13" t="s">
        <v>8314</v>
      </c>
      <c r="R2947" t="s">
        <v>8354</v>
      </c>
      <c r="S2947" s="17">
        <f t="shared" ref="S2947:S3010" si="97">(((K2947/60)/60)/24)+DATE(1970,1,1)</f>
        <v>42118.139583333337</v>
      </c>
      <c r="T2947" s="17">
        <f t="shared" ref="T2947:T3010" si="98">(((J2947/60)/60)/24)+DATE(1970,1,1)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s="11">
        <f>ROUND(E2948/D2948*100,0)</f>
        <v>0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P2948" t="s">
        <v>8301</v>
      </c>
      <c r="Q2948" s="13" t="s">
        <v>8314</v>
      </c>
      <c r="R2948" t="s">
        <v>8354</v>
      </c>
      <c r="S2948" s="17">
        <f t="shared" si="97"/>
        <v>42567.531157407408</v>
      </c>
      <c r="T2948" s="17">
        <f t="shared" si="98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s="11">
        <f>ROUND(E2949/D2949*100,0)</f>
        <v>4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P2949" t="s">
        <v>8301</v>
      </c>
      <c r="Q2949" s="13" t="s">
        <v>8314</v>
      </c>
      <c r="R2949" t="s">
        <v>8354</v>
      </c>
      <c r="S2949" s="17">
        <f t="shared" si="97"/>
        <v>42649.562118055561</v>
      </c>
      <c r="T2949" s="17">
        <f t="shared" si="98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s="11">
        <f>ROUND(E2950/D2950*100,0)</f>
        <v>0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P2950" t="s">
        <v>8301</v>
      </c>
      <c r="Q2950" s="13" t="s">
        <v>8314</v>
      </c>
      <c r="R2950" t="s">
        <v>8354</v>
      </c>
      <c r="S2950" s="17">
        <f t="shared" si="97"/>
        <v>42097.649224537032</v>
      </c>
      <c r="T2950" s="17">
        <f t="shared" si="98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s="11">
        <f>ROUND(E2951/D2951*100,0)</f>
        <v>3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P2951" t="s">
        <v>8301</v>
      </c>
      <c r="Q2951" s="13" t="s">
        <v>8314</v>
      </c>
      <c r="R2951" t="s">
        <v>8354</v>
      </c>
      <c r="S2951" s="17">
        <f t="shared" si="97"/>
        <v>42297.823113425926</v>
      </c>
      <c r="T2951" s="17">
        <f t="shared" si="98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s="11">
        <f>ROUND(E2952/D2952*100,0)</f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P2952" t="s">
        <v>8301</v>
      </c>
      <c r="Q2952" s="13" t="s">
        <v>8314</v>
      </c>
      <c r="R2952" t="s">
        <v>8354</v>
      </c>
      <c r="S2952" s="17">
        <f t="shared" si="97"/>
        <v>42362.36518518519</v>
      </c>
      <c r="T2952" s="17">
        <f t="shared" si="98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s="11">
        <f>ROUND(E2953/D2953*100,0)</f>
        <v>2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P2953" t="s">
        <v>8301</v>
      </c>
      <c r="Q2953" s="13" t="s">
        <v>8314</v>
      </c>
      <c r="R2953" t="s">
        <v>8354</v>
      </c>
      <c r="S2953" s="17">
        <f t="shared" si="97"/>
        <v>41872.802928240737</v>
      </c>
      <c r="T2953" s="17">
        <f t="shared" si="98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s="11">
        <f>ROUND(E2954/D2954*100,0)</f>
        <v>8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P2954" t="s">
        <v>8301</v>
      </c>
      <c r="Q2954" s="13" t="s">
        <v>8314</v>
      </c>
      <c r="R2954" t="s">
        <v>8354</v>
      </c>
      <c r="S2954" s="17">
        <f t="shared" si="97"/>
        <v>42628.690266203703</v>
      </c>
      <c r="T2954" s="17">
        <f t="shared" si="98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s="11">
        <f>ROUND(E2955/D2955*100,0)</f>
        <v>0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P2955" t="s">
        <v>8301</v>
      </c>
      <c r="Q2955" s="13" t="s">
        <v>8314</v>
      </c>
      <c r="R2955" t="s">
        <v>8354</v>
      </c>
      <c r="S2955" s="17">
        <f t="shared" si="97"/>
        <v>42255.791909722218</v>
      </c>
      <c r="T2955" s="17">
        <f t="shared" si="98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s="11">
        <f>ROUND(E2956/D2956*100,0)</f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P2956" t="s">
        <v>8301</v>
      </c>
      <c r="Q2956" s="13" t="s">
        <v>8314</v>
      </c>
      <c r="R2956" t="s">
        <v>8354</v>
      </c>
      <c r="S2956" s="17">
        <f t="shared" si="97"/>
        <v>42790.583368055552</v>
      </c>
      <c r="T2956" s="17">
        <f t="shared" si="98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s="11">
        <f>ROUND(E2957/D2957*100,0)</f>
        <v>60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P2957" t="s">
        <v>8301</v>
      </c>
      <c r="Q2957" s="13" t="s">
        <v>8314</v>
      </c>
      <c r="R2957" t="s">
        <v>8354</v>
      </c>
      <c r="S2957" s="17">
        <f t="shared" si="97"/>
        <v>42141.741307870368</v>
      </c>
      <c r="T2957" s="17">
        <f t="shared" si="98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s="11">
        <f>ROUND(E2958/D2958*100,0)</f>
        <v>17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P2958" t="s">
        <v>8301</v>
      </c>
      <c r="Q2958" s="13" t="s">
        <v>8314</v>
      </c>
      <c r="R2958" t="s">
        <v>8354</v>
      </c>
      <c r="S2958" s="17">
        <f t="shared" si="97"/>
        <v>42464.958912037036</v>
      </c>
      <c r="T2958" s="17">
        <f t="shared" si="98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s="11">
        <f>ROUND(E2959/D2959*100,0)</f>
        <v>2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P2959" t="s">
        <v>8301</v>
      </c>
      <c r="Q2959" s="13" t="s">
        <v>8314</v>
      </c>
      <c r="R2959" t="s">
        <v>8354</v>
      </c>
      <c r="S2959" s="17">
        <f t="shared" si="97"/>
        <v>42031.011249999996</v>
      </c>
      <c r="T2959" s="17">
        <f t="shared" si="98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s="11">
        <f>ROUND(E2960/D2960*100,0)</f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P2960" t="s">
        <v>8301</v>
      </c>
      <c r="Q2960" s="13" t="s">
        <v>8314</v>
      </c>
      <c r="R2960" t="s">
        <v>8354</v>
      </c>
      <c r="S2960" s="17">
        <f t="shared" si="97"/>
        <v>42438.779131944444</v>
      </c>
      <c r="T2960" s="17">
        <f t="shared" si="98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s="11">
        <f>ROUND(E2961/D2961*100,0)</f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P2961" t="s">
        <v>8301</v>
      </c>
      <c r="Q2961" s="13" t="s">
        <v>8314</v>
      </c>
      <c r="R2961" t="s">
        <v>8354</v>
      </c>
      <c r="S2961" s="17">
        <f t="shared" si="97"/>
        <v>42498.008391203708</v>
      </c>
      <c r="T2961" s="17">
        <f t="shared" si="98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s="11">
        <f>ROUND(E2962/D2962*100,0)</f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P2962" t="s">
        <v>8301</v>
      </c>
      <c r="Q2962" s="13" t="s">
        <v>8314</v>
      </c>
      <c r="R2962" t="s">
        <v>8354</v>
      </c>
      <c r="S2962" s="17">
        <f t="shared" si="97"/>
        <v>41863.757210648146</v>
      </c>
      <c r="T2962" s="17">
        <f t="shared" si="98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s="11">
        <f>ROUND(E2963/D2963*100,0)</f>
        <v>110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s="7">
        <f t="shared" ref="O2963:O2982" si="99">E2963/M2963</f>
        <v>50.75</v>
      </c>
      <c r="P2963" t="s">
        <v>8269</v>
      </c>
      <c r="Q2963" s="13" t="s">
        <v>8314</v>
      </c>
      <c r="R2963" t="s">
        <v>8315</v>
      </c>
      <c r="S2963" s="17">
        <f t="shared" si="97"/>
        <v>42061.212488425925</v>
      </c>
      <c r="T2963" s="17">
        <f t="shared" si="98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s="11">
        <f>ROUND(E2964/D2964*100,0)</f>
        <v>122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s="7">
        <f t="shared" si="99"/>
        <v>60.9</v>
      </c>
      <c r="P2964" t="s">
        <v>8269</v>
      </c>
      <c r="Q2964" s="13" t="s">
        <v>8314</v>
      </c>
      <c r="R2964" t="s">
        <v>8315</v>
      </c>
      <c r="S2964" s="17">
        <f t="shared" si="97"/>
        <v>42036.24428240741</v>
      </c>
      <c r="T2964" s="17">
        <f t="shared" si="98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s="11">
        <f>ROUND(E2965/D2965*100,0)</f>
        <v>107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s="7">
        <f t="shared" si="99"/>
        <v>109.03061224489795</v>
      </c>
      <c r="P2965" t="s">
        <v>8269</v>
      </c>
      <c r="Q2965" s="13" t="s">
        <v>8314</v>
      </c>
      <c r="R2965" t="s">
        <v>8315</v>
      </c>
      <c r="S2965" s="17">
        <f t="shared" si="97"/>
        <v>42157.470185185186</v>
      </c>
      <c r="T2965" s="17">
        <f t="shared" si="98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s="11">
        <f>ROUND(E2966/D2966*100,0)</f>
        <v>101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s="7">
        <f t="shared" si="99"/>
        <v>25.692295918367346</v>
      </c>
      <c r="P2966" t="s">
        <v>8269</v>
      </c>
      <c r="Q2966" s="13" t="s">
        <v>8314</v>
      </c>
      <c r="R2966" t="s">
        <v>8315</v>
      </c>
      <c r="S2966" s="17">
        <f t="shared" si="97"/>
        <v>41827.909942129627</v>
      </c>
      <c r="T2966" s="17">
        <f t="shared" si="98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s="11">
        <f>ROUND(E2967/D2967*100,0)</f>
        <v>109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s="7">
        <f t="shared" si="99"/>
        <v>41.92307692307692</v>
      </c>
      <c r="P2967" t="s">
        <v>8269</v>
      </c>
      <c r="Q2967" s="13" t="s">
        <v>8314</v>
      </c>
      <c r="R2967" t="s">
        <v>8315</v>
      </c>
      <c r="S2967" s="17">
        <f t="shared" si="97"/>
        <v>42162.729548611111</v>
      </c>
      <c r="T2967" s="17">
        <f t="shared" si="98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s="11">
        <f>ROUND(E2968/D2968*100,0)</f>
        <v>114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s="7">
        <f t="shared" si="99"/>
        <v>88.7734375</v>
      </c>
      <c r="P2968" t="s">
        <v>8269</v>
      </c>
      <c r="Q2968" s="13" t="s">
        <v>8314</v>
      </c>
      <c r="R2968" t="s">
        <v>8315</v>
      </c>
      <c r="S2968" s="17">
        <f t="shared" si="97"/>
        <v>42233.738564814819</v>
      </c>
      <c r="T2968" s="17">
        <f t="shared" si="98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s="11">
        <f>ROUND(E2969/D2969*100,0)</f>
        <v>114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s="7">
        <f t="shared" si="99"/>
        <v>80.225352112676063</v>
      </c>
      <c r="P2969" t="s">
        <v>8269</v>
      </c>
      <c r="Q2969" s="13" t="s">
        <v>8314</v>
      </c>
      <c r="R2969" t="s">
        <v>8315</v>
      </c>
      <c r="S2969" s="17">
        <f t="shared" si="97"/>
        <v>42042.197824074072</v>
      </c>
      <c r="T2969" s="17">
        <f t="shared" si="98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s="11">
        <f>ROUND(E2970/D2970*100,0)</f>
        <v>106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s="7">
        <f t="shared" si="99"/>
        <v>78.936170212765958</v>
      </c>
      <c r="P2970" t="s">
        <v>8269</v>
      </c>
      <c r="Q2970" s="13" t="s">
        <v>8314</v>
      </c>
      <c r="R2970" t="s">
        <v>8315</v>
      </c>
      <c r="S2970" s="17">
        <f t="shared" si="97"/>
        <v>42585.523842592593</v>
      </c>
      <c r="T2970" s="17">
        <f t="shared" si="98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s="11">
        <f>ROUND(E2971/D2971*100,0)</f>
        <v>163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s="7">
        <f t="shared" si="99"/>
        <v>95.588235294117652</v>
      </c>
      <c r="P2971" t="s">
        <v>8269</v>
      </c>
      <c r="Q2971" s="13" t="s">
        <v>8314</v>
      </c>
      <c r="R2971" t="s">
        <v>8315</v>
      </c>
      <c r="S2971" s="17">
        <f t="shared" si="97"/>
        <v>42097.786493055552</v>
      </c>
      <c r="T2971" s="17">
        <f t="shared" si="98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s="11">
        <f>ROUND(E2972/D2972*100,0)</f>
        <v>106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s="7">
        <f t="shared" si="99"/>
        <v>69.890109890109883</v>
      </c>
      <c r="P2972" t="s">
        <v>8269</v>
      </c>
      <c r="Q2972" s="13" t="s">
        <v>8314</v>
      </c>
      <c r="R2972" t="s">
        <v>8315</v>
      </c>
      <c r="S2972" s="17">
        <f t="shared" si="97"/>
        <v>41808.669571759259</v>
      </c>
      <c r="T2972" s="17">
        <f t="shared" si="98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s="11">
        <f>ROUND(E2973/D2973*100,0)</f>
        <v>100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s="7">
        <f t="shared" si="99"/>
        <v>74.534883720930239</v>
      </c>
      <c r="P2973" t="s">
        <v>8269</v>
      </c>
      <c r="Q2973" s="13" t="s">
        <v>8314</v>
      </c>
      <c r="R2973" t="s">
        <v>8315</v>
      </c>
      <c r="S2973" s="17">
        <f t="shared" si="97"/>
        <v>41852.658310185187</v>
      </c>
      <c r="T2973" s="17">
        <f t="shared" si="98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s="11">
        <f>ROUND(E2974/D2974*100,0)</f>
        <v>105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s="7">
        <f t="shared" si="99"/>
        <v>123.94117647058823</v>
      </c>
      <c r="P2974" t="s">
        <v>8269</v>
      </c>
      <c r="Q2974" s="13" t="s">
        <v>8314</v>
      </c>
      <c r="R2974" t="s">
        <v>8315</v>
      </c>
      <c r="S2974" s="17">
        <f t="shared" si="97"/>
        <v>42694.110185185185</v>
      </c>
      <c r="T2974" s="17">
        <f t="shared" si="98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s="11">
        <f>ROUND(E2975/D2975*100,0)</f>
        <v>175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s="7">
        <f t="shared" si="99"/>
        <v>264.84848484848487</v>
      </c>
      <c r="P2975" t="s">
        <v>8269</v>
      </c>
      <c r="Q2975" s="13" t="s">
        <v>8314</v>
      </c>
      <c r="R2975" t="s">
        <v>8315</v>
      </c>
      <c r="S2975" s="17">
        <f t="shared" si="97"/>
        <v>42341.818379629629</v>
      </c>
      <c r="T2975" s="17">
        <f t="shared" si="98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s="11">
        <f>ROUND(E2976/D2976*100,0)</f>
        <v>102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s="7">
        <f t="shared" si="99"/>
        <v>58.620689655172413</v>
      </c>
      <c r="P2976" t="s">
        <v>8269</v>
      </c>
      <c r="Q2976" s="13" t="s">
        <v>8314</v>
      </c>
      <c r="R2976" t="s">
        <v>8315</v>
      </c>
      <c r="S2976" s="17">
        <f t="shared" si="97"/>
        <v>41880.061006944445</v>
      </c>
      <c r="T2976" s="17">
        <f t="shared" si="98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s="11">
        <f>ROUND(E2977/D2977*100,0)</f>
        <v>100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s="7">
        <f t="shared" si="99"/>
        <v>70.884955752212392</v>
      </c>
      <c r="P2977" t="s">
        <v>8269</v>
      </c>
      <c r="Q2977" s="13" t="s">
        <v>8314</v>
      </c>
      <c r="R2977" t="s">
        <v>8315</v>
      </c>
      <c r="S2977" s="17">
        <f t="shared" si="97"/>
        <v>41941.683865740742</v>
      </c>
      <c r="T2977" s="17">
        <f t="shared" si="98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s="11">
        <f>ROUND(E2978/D2978*100,0)</f>
        <v>171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s="7">
        <f t="shared" si="99"/>
        <v>8.5714285714285712</v>
      </c>
      <c r="P2978" t="s">
        <v>8269</v>
      </c>
      <c r="Q2978" s="13" t="s">
        <v>8314</v>
      </c>
      <c r="R2978" t="s">
        <v>8315</v>
      </c>
      <c r="S2978" s="17">
        <f t="shared" si="97"/>
        <v>42425.730671296296</v>
      </c>
      <c r="T2978" s="17">
        <f t="shared" si="98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s="11">
        <f>ROUND(E2979/D2979*100,0)</f>
        <v>114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s="7">
        <f t="shared" si="99"/>
        <v>113.56666666666666</v>
      </c>
      <c r="P2979" t="s">
        <v>8269</v>
      </c>
      <c r="Q2979" s="13" t="s">
        <v>8314</v>
      </c>
      <c r="R2979" t="s">
        <v>8315</v>
      </c>
      <c r="S2979" s="17">
        <f t="shared" si="97"/>
        <v>42026.88118055556</v>
      </c>
      <c r="T2979" s="17">
        <f t="shared" si="98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s="11">
        <f>ROUND(E2980/D2980*100,0)</f>
        <v>129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s="7">
        <f t="shared" si="99"/>
        <v>60.6875</v>
      </c>
      <c r="P2980" t="s">
        <v>8269</v>
      </c>
      <c r="Q2980" s="13" t="s">
        <v>8314</v>
      </c>
      <c r="R2980" t="s">
        <v>8315</v>
      </c>
      <c r="S2980" s="17">
        <f t="shared" si="97"/>
        <v>41922.640590277777</v>
      </c>
      <c r="T2980" s="17">
        <f t="shared" si="98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s="11">
        <f>ROUND(E2981/D2981*100,0)</f>
        <v>101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s="7">
        <f t="shared" si="99"/>
        <v>110.21739130434783</v>
      </c>
      <c r="P2981" t="s">
        <v>8269</v>
      </c>
      <c r="Q2981" s="13" t="s">
        <v>8314</v>
      </c>
      <c r="R2981" t="s">
        <v>8315</v>
      </c>
      <c r="S2981" s="17">
        <f t="shared" si="97"/>
        <v>41993.824340277773</v>
      </c>
      <c r="T2981" s="17">
        <f t="shared" si="98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s="11">
        <f>ROUND(E2982/D2982*100,0)</f>
        <v>109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s="7">
        <f t="shared" si="99"/>
        <v>136.45833333333334</v>
      </c>
      <c r="P2982" t="s">
        <v>8269</v>
      </c>
      <c r="Q2982" s="13" t="s">
        <v>8314</v>
      </c>
      <c r="R2982" t="s">
        <v>8315</v>
      </c>
      <c r="S2982" s="17">
        <f t="shared" si="97"/>
        <v>42219.915856481486</v>
      </c>
      <c r="T2982" s="17">
        <f t="shared" si="98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s="11">
        <f>ROUND(E2983/D2983*100,0)</f>
        <v>129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P2983" t="s">
        <v>8301</v>
      </c>
      <c r="Q2983" s="13" t="s">
        <v>8314</v>
      </c>
      <c r="R2983" t="s">
        <v>8354</v>
      </c>
      <c r="S2983" s="17">
        <f t="shared" si="97"/>
        <v>42225.559675925921</v>
      </c>
      <c r="T2983" s="17">
        <f t="shared" si="98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s="11">
        <f>ROUND(E2984/D2984*100,0)</f>
        <v>102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P2984" t="s">
        <v>8301</v>
      </c>
      <c r="Q2984" s="13" t="s">
        <v>8314</v>
      </c>
      <c r="R2984" t="s">
        <v>8354</v>
      </c>
      <c r="S2984" s="17">
        <f t="shared" si="97"/>
        <v>42381.686840277776</v>
      </c>
      <c r="T2984" s="17">
        <f t="shared" si="98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s="11">
        <f>ROUND(E2985/D2985*100,0)</f>
        <v>147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P2985" t="s">
        <v>8301</v>
      </c>
      <c r="Q2985" s="13" t="s">
        <v>8314</v>
      </c>
      <c r="R2985" t="s">
        <v>8354</v>
      </c>
      <c r="S2985" s="17">
        <f t="shared" si="97"/>
        <v>41894.632361111115</v>
      </c>
      <c r="T2985" s="17">
        <f t="shared" si="98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s="11">
        <f>ROUND(E2986/D2986*100,0)</f>
        <v>100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P2986" t="s">
        <v>8301</v>
      </c>
      <c r="Q2986" s="13" t="s">
        <v>8314</v>
      </c>
      <c r="R2986" t="s">
        <v>8354</v>
      </c>
      <c r="S2986" s="17">
        <f t="shared" si="97"/>
        <v>42576.278715277775</v>
      </c>
      <c r="T2986" s="17">
        <f t="shared" si="98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s="11">
        <f>ROUND(E2987/D2987*100,0)</f>
        <v>122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P2987" t="s">
        <v>8301</v>
      </c>
      <c r="Q2987" s="13" t="s">
        <v>8314</v>
      </c>
      <c r="R2987" t="s">
        <v>8354</v>
      </c>
      <c r="S2987" s="17">
        <f t="shared" si="97"/>
        <v>42654.973703703698</v>
      </c>
      <c r="T2987" s="17">
        <f t="shared" si="98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s="11">
        <f>ROUND(E2988/D2988*100,0)</f>
        <v>106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P2988" t="s">
        <v>8301</v>
      </c>
      <c r="Q2988" s="13" t="s">
        <v>8314</v>
      </c>
      <c r="R2988" t="s">
        <v>8354</v>
      </c>
      <c r="S2988" s="17">
        <f t="shared" si="97"/>
        <v>42431.500069444446</v>
      </c>
      <c r="T2988" s="17">
        <f t="shared" si="98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s="11">
        <f>ROUND(E2989/D2989*100,0)</f>
        <v>110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P2989" t="s">
        <v>8301</v>
      </c>
      <c r="Q2989" s="13" t="s">
        <v>8314</v>
      </c>
      <c r="R2989" t="s">
        <v>8354</v>
      </c>
      <c r="S2989" s="17">
        <f t="shared" si="97"/>
        <v>42627.307303240741</v>
      </c>
      <c r="T2989" s="17">
        <f t="shared" si="98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s="11">
        <f>ROUND(E2990/D2990*100,0)</f>
        <v>100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P2990" t="s">
        <v>8301</v>
      </c>
      <c r="Q2990" s="13" t="s">
        <v>8314</v>
      </c>
      <c r="R2990" t="s">
        <v>8354</v>
      </c>
      <c r="S2990" s="17">
        <f t="shared" si="97"/>
        <v>42511.362048611118</v>
      </c>
      <c r="T2990" s="17">
        <f t="shared" si="98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s="11">
        <f>ROUND(E2991/D2991*100,0)</f>
        <v>177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P2991" t="s">
        <v>8301</v>
      </c>
      <c r="Q2991" s="13" t="s">
        <v>8314</v>
      </c>
      <c r="R2991" t="s">
        <v>8354</v>
      </c>
      <c r="S2991" s="17">
        <f t="shared" si="97"/>
        <v>42337.02039351852</v>
      </c>
      <c r="T2991" s="17">
        <f t="shared" si="98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s="11">
        <f>ROUND(E2992/D2992*100,0)</f>
        <v>100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P2992" t="s">
        <v>8301</v>
      </c>
      <c r="Q2992" s="13" t="s">
        <v>8314</v>
      </c>
      <c r="R2992" t="s">
        <v>8354</v>
      </c>
      <c r="S2992" s="17">
        <f t="shared" si="97"/>
        <v>42341.57430555555</v>
      </c>
      <c r="T2992" s="17">
        <f t="shared" si="98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s="11">
        <f>ROUND(E2993/D2993*100,0)</f>
        <v>103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P2993" t="s">
        <v>8301</v>
      </c>
      <c r="Q2993" s="13" t="s">
        <v>8314</v>
      </c>
      <c r="R2993" t="s">
        <v>8354</v>
      </c>
      <c r="S2993" s="17">
        <f t="shared" si="97"/>
        <v>42740.837152777778</v>
      </c>
      <c r="T2993" s="17">
        <f t="shared" si="98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s="11">
        <f>ROUND(E2994/D2994*100,0)</f>
        <v>105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P2994" t="s">
        <v>8301</v>
      </c>
      <c r="Q2994" s="13" t="s">
        <v>8314</v>
      </c>
      <c r="R2994" t="s">
        <v>8354</v>
      </c>
      <c r="S2994" s="17">
        <f t="shared" si="97"/>
        <v>42622.767476851848</v>
      </c>
      <c r="T2994" s="17">
        <f t="shared" si="98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s="11">
        <f>ROUND(E2995/D2995*100,0)</f>
        <v>100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P2995" t="s">
        <v>8301</v>
      </c>
      <c r="Q2995" s="13" t="s">
        <v>8314</v>
      </c>
      <c r="R2995" t="s">
        <v>8354</v>
      </c>
      <c r="S2995" s="17">
        <f t="shared" si="97"/>
        <v>42390.838738425926</v>
      </c>
      <c r="T2995" s="17">
        <f t="shared" si="98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s="11">
        <f>ROUND(E2996/D2996*100,0)</f>
        <v>458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P2996" t="s">
        <v>8301</v>
      </c>
      <c r="Q2996" s="13" t="s">
        <v>8314</v>
      </c>
      <c r="R2996" t="s">
        <v>8354</v>
      </c>
      <c r="S2996" s="17">
        <f t="shared" si="97"/>
        <v>41885.478842592594</v>
      </c>
      <c r="T2996" s="17">
        <f t="shared" si="98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s="11">
        <f>ROUND(E2997/D2997*100,0)</f>
        <v>105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P2997" t="s">
        <v>8301</v>
      </c>
      <c r="Q2997" s="13" t="s">
        <v>8314</v>
      </c>
      <c r="R2997" t="s">
        <v>8354</v>
      </c>
      <c r="S2997" s="17">
        <f t="shared" si="97"/>
        <v>42724.665173611109</v>
      </c>
      <c r="T2997" s="17">
        <f t="shared" si="98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s="11">
        <f>ROUND(E2998/D2998*100,0)</f>
        <v>172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P2998" t="s">
        <v>8301</v>
      </c>
      <c r="Q2998" s="13" t="s">
        <v>8314</v>
      </c>
      <c r="R2998" t="s">
        <v>8354</v>
      </c>
      <c r="S2998" s="17">
        <f t="shared" si="97"/>
        <v>42090.912500000006</v>
      </c>
      <c r="T2998" s="17">
        <f t="shared" si="98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s="11">
        <f>ROUND(E2999/D2999*100,0)</f>
        <v>104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P2999" t="s">
        <v>8301</v>
      </c>
      <c r="Q2999" s="13" t="s">
        <v>8314</v>
      </c>
      <c r="R2999" t="s">
        <v>8354</v>
      </c>
      <c r="S2999" s="17">
        <f t="shared" si="97"/>
        <v>42775.733715277776</v>
      </c>
      <c r="T2999" s="17">
        <f t="shared" si="98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s="11">
        <f>ROUND(E3000/D3000*100,0)</f>
        <v>103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P3000" t="s">
        <v>8301</v>
      </c>
      <c r="Q3000" s="13" t="s">
        <v>8314</v>
      </c>
      <c r="R3000" t="s">
        <v>8354</v>
      </c>
      <c r="S3000" s="17">
        <f t="shared" si="97"/>
        <v>41778.193622685183</v>
      </c>
      <c r="T3000" s="17">
        <f t="shared" si="98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s="11">
        <f>ROUND(E3001/D3001*100,0)</f>
        <v>119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P3001" t="s">
        <v>8301</v>
      </c>
      <c r="Q3001" s="13" t="s">
        <v>8314</v>
      </c>
      <c r="R3001" t="s">
        <v>8354</v>
      </c>
      <c r="S3001" s="17">
        <f t="shared" si="97"/>
        <v>42780.740277777775</v>
      </c>
      <c r="T3001" s="17">
        <f t="shared" si="98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s="11">
        <f>ROUND(E3002/D3002*100,0)</f>
        <v>100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P3002" t="s">
        <v>8301</v>
      </c>
      <c r="Q3002" s="13" t="s">
        <v>8314</v>
      </c>
      <c r="R3002" t="s">
        <v>8354</v>
      </c>
      <c r="S3002" s="17">
        <f t="shared" si="97"/>
        <v>42752.827199074076</v>
      </c>
      <c r="T3002" s="17">
        <f t="shared" si="98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s="11">
        <f>ROUND(E3003/D3003*100,0)</f>
        <v>319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P3003" t="s">
        <v>8301</v>
      </c>
      <c r="Q3003" s="13" t="s">
        <v>8314</v>
      </c>
      <c r="R3003" t="s">
        <v>8354</v>
      </c>
      <c r="S3003" s="17">
        <f t="shared" si="97"/>
        <v>42534.895625000005</v>
      </c>
      <c r="T3003" s="17">
        <f t="shared" si="98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s="11">
        <f>ROUND(E3004/D3004*100,0)</f>
        <v>109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P3004" t="s">
        <v>8301</v>
      </c>
      <c r="Q3004" s="13" t="s">
        <v>8314</v>
      </c>
      <c r="R3004" t="s">
        <v>8354</v>
      </c>
      <c r="S3004" s="17">
        <f t="shared" si="97"/>
        <v>41239.83625</v>
      </c>
      <c r="T3004" s="17">
        <f t="shared" si="98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s="11">
        <f>ROUND(E3005/D3005*100,0)</f>
        <v>101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P3005" t="s">
        <v>8301</v>
      </c>
      <c r="Q3005" s="13" t="s">
        <v>8314</v>
      </c>
      <c r="R3005" t="s">
        <v>8354</v>
      </c>
      <c r="S3005" s="17">
        <f t="shared" si="97"/>
        <v>42398.849259259259</v>
      </c>
      <c r="T3005" s="17">
        <f t="shared" si="98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s="11">
        <f>ROUND(E3006/D3006*100,0)</f>
        <v>113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P3006" t="s">
        <v>8301</v>
      </c>
      <c r="Q3006" s="13" t="s">
        <v>8314</v>
      </c>
      <c r="R3006" t="s">
        <v>8354</v>
      </c>
      <c r="S3006" s="17">
        <f t="shared" si="97"/>
        <v>41928.881064814814</v>
      </c>
      <c r="T3006" s="17">
        <f t="shared" si="98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s="11">
        <f>ROUND(E3007/D3007*100,0)</f>
        <v>120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P3007" t="s">
        <v>8301</v>
      </c>
      <c r="Q3007" s="13" t="s">
        <v>8314</v>
      </c>
      <c r="R3007" t="s">
        <v>8354</v>
      </c>
      <c r="S3007" s="17">
        <f t="shared" si="97"/>
        <v>41888.674826388888</v>
      </c>
      <c r="T3007" s="17">
        <f t="shared" si="98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s="11">
        <f>ROUND(E3008/D3008*100,0)</f>
        <v>108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P3008" t="s">
        <v>8301</v>
      </c>
      <c r="Q3008" s="13" t="s">
        <v>8314</v>
      </c>
      <c r="R3008" t="s">
        <v>8354</v>
      </c>
      <c r="S3008" s="17">
        <f t="shared" si="97"/>
        <v>41957.756840277783</v>
      </c>
      <c r="T3008" s="17">
        <f t="shared" si="98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s="11">
        <f>ROUND(E3009/D3009*100,0)</f>
        <v>180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P3009" t="s">
        <v>8301</v>
      </c>
      <c r="Q3009" s="13" t="s">
        <v>8314</v>
      </c>
      <c r="R3009" t="s">
        <v>8354</v>
      </c>
      <c r="S3009" s="17">
        <f t="shared" si="97"/>
        <v>42098.216238425928</v>
      </c>
      <c r="T3009" s="17">
        <f t="shared" si="98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s="11">
        <f>ROUND(E3010/D3010*100,0)</f>
        <v>101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P3010" t="s">
        <v>8301</v>
      </c>
      <c r="Q3010" s="13" t="s">
        <v>8314</v>
      </c>
      <c r="R3010" t="s">
        <v>8354</v>
      </c>
      <c r="S3010" s="17">
        <f t="shared" si="97"/>
        <v>42360.212025462963</v>
      </c>
      <c r="T3010" s="17">
        <f t="shared" si="98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s="11">
        <f>ROUND(E3011/D3011*100,0)</f>
        <v>120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P3011" t="s">
        <v>8301</v>
      </c>
      <c r="Q3011" s="13" t="s">
        <v>8314</v>
      </c>
      <c r="R3011" t="s">
        <v>8354</v>
      </c>
      <c r="S3011" s="17">
        <f t="shared" ref="S3011:S3074" si="100">(((K3011/60)/60)/24)+DATE(1970,1,1)</f>
        <v>41939.569907407407</v>
      </c>
      <c r="T3011" s="17">
        <f t="shared" ref="T3011:T3074" si="101">(((J3011/60)/60)/24)+DATE(1970,1,1)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s="11">
        <f>ROUND(E3012/D3012*100,0)</f>
        <v>158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P3012" t="s">
        <v>8301</v>
      </c>
      <c r="Q3012" s="13" t="s">
        <v>8314</v>
      </c>
      <c r="R3012" t="s">
        <v>8354</v>
      </c>
      <c r="S3012" s="17">
        <f t="shared" si="100"/>
        <v>41996.832395833335</v>
      </c>
      <c r="T3012" s="17">
        <f t="shared" si="10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s="11">
        <f>ROUND(E3013/D3013*100,0)</f>
        <v>124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P3013" t="s">
        <v>8301</v>
      </c>
      <c r="Q3013" s="13" t="s">
        <v>8314</v>
      </c>
      <c r="R3013" t="s">
        <v>8354</v>
      </c>
      <c r="S3013" s="17">
        <f t="shared" si="100"/>
        <v>42334.468935185185</v>
      </c>
      <c r="T3013" s="17">
        <f t="shared" si="10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s="11">
        <f>ROUND(E3014/D3014*100,0)</f>
        <v>117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P3014" t="s">
        <v>8301</v>
      </c>
      <c r="Q3014" s="13" t="s">
        <v>8314</v>
      </c>
      <c r="R3014" t="s">
        <v>8354</v>
      </c>
      <c r="S3014" s="17">
        <f t="shared" si="100"/>
        <v>42024.702893518523</v>
      </c>
      <c r="T3014" s="17">
        <f t="shared" si="10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s="11">
        <f>ROUND(E3015/D3015*100,0)</f>
        <v>157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P3015" t="s">
        <v>8301</v>
      </c>
      <c r="Q3015" s="13" t="s">
        <v>8314</v>
      </c>
      <c r="R3015" t="s">
        <v>8354</v>
      </c>
      <c r="S3015" s="17">
        <f t="shared" si="100"/>
        <v>42146.836215277777</v>
      </c>
      <c r="T3015" s="17">
        <f t="shared" si="10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s="11">
        <f>ROUND(E3016/D3016*100,0)</f>
        <v>113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P3016" t="s">
        <v>8301</v>
      </c>
      <c r="Q3016" s="13" t="s">
        <v>8314</v>
      </c>
      <c r="R3016" t="s">
        <v>8354</v>
      </c>
      <c r="S3016" s="17">
        <f t="shared" si="100"/>
        <v>41920.123611111114</v>
      </c>
      <c r="T3016" s="17">
        <f t="shared" si="10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s="11">
        <f>ROUND(E3017/D3017*100,0)</f>
        <v>103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P3017" t="s">
        <v>8301</v>
      </c>
      <c r="Q3017" s="13" t="s">
        <v>8314</v>
      </c>
      <c r="R3017" t="s">
        <v>8354</v>
      </c>
      <c r="S3017" s="17">
        <f t="shared" si="100"/>
        <v>41785.72729166667</v>
      </c>
      <c r="T3017" s="17">
        <f t="shared" si="10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s="11">
        <f>ROUND(E3018/D3018*100,0)</f>
        <v>103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P3018" t="s">
        <v>8301</v>
      </c>
      <c r="Q3018" s="13" t="s">
        <v>8314</v>
      </c>
      <c r="R3018" t="s">
        <v>8354</v>
      </c>
      <c r="S3018" s="17">
        <f t="shared" si="100"/>
        <v>41778.548055555555</v>
      </c>
      <c r="T3018" s="17">
        <f t="shared" si="10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s="11">
        <f>ROUND(E3019/D3019*100,0)</f>
        <v>106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P3019" t="s">
        <v>8301</v>
      </c>
      <c r="Q3019" s="13" t="s">
        <v>8314</v>
      </c>
      <c r="R3019" t="s">
        <v>8354</v>
      </c>
      <c r="S3019" s="17">
        <f t="shared" si="100"/>
        <v>41841.850034722222</v>
      </c>
      <c r="T3019" s="17">
        <f t="shared" si="10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s="11">
        <f>ROUND(E3020/D3020*100,0)</f>
        <v>101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P3020" t="s">
        <v>8301</v>
      </c>
      <c r="Q3020" s="13" t="s">
        <v>8314</v>
      </c>
      <c r="R3020" t="s">
        <v>8354</v>
      </c>
      <c r="S3020" s="17">
        <f t="shared" si="100"/>
        <v>42163.29833333334</v>
      </c>
      <c r="T3020" s="17">
        <f t="shared" si="10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s="11">
        <f>ROUND(E3021/D3021*100,0)</f>
        <v>121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P3021" t="s">
        <v>8301</v>
      </c>
      <c r="Q3021" s="13" t="s">
        <v>8314</v>
      </c>
      <c r="R3021" t="s">
        <v>8354</v>
      </c>
      <c r="S3021" s="17">
        <f t="shared" si="100"/>
        <v>41758.833564814813</v>
      </c>
      <c r="T3021" s="17">
        <f t="shared" si="10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s="11">
        <f>ROUND(E3022/D3022*100,0)</f>
        <v>101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P3022" t="s">
        <v>8301</v>
      </c>
      <c r="Q3022" s="13" t="s">
        <v>8314</v>
      </c>
      <c r="R3022" t="s">
        <v>8354</v>
      </c>
      <c r="S3022" s="17">
        <f t="shared" si="100"/>
        <v>42170.846446759257</v>
      </c>
      <c r="T3022" s="17">
        <f t="shared" si="10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s="11">
        <f>ROUND(E3023/D3023*100,0)</f>
        <v>116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P3023" t="s">
        <v>8301</v>
      </c>
      <c r="Q3023" s="13" t="s">
        <v>8314</v>
      </c>
      <c r="R3023" t="s">
        <v>8354</v>
      </c>
      <c r="S3023" s="17">
        <f t="shared" si="100"/>
        <v>42660.618854166663</v>
      </c>
      <c r="T3023" s="17">
        <f t="shared" si="10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s="11">
        <f>ROUND(E3024/D3024*100,0)</f>
        <v>101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P3024" t="s">
        <v>8301</v>
      </c>
      <c r="Q3024" s="13" t="s">
        <v>8314</v>
      </c>
      <c r="R3024" t="s">
        <v>8354</v>
      </c>
      <c r="S3024" s="17">
        <f t="shared" si="100"/>
        <v>42564.95380787037</v>
      </c>
      <c r="T3024" s="17">
        <f t="shared" si="10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s="11">
        <f>ROUND(E3025/D3025*100,0)</f>
        <v>103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P3025" t="s">
        <v>8301</v>
      </c>
      <c r="Q3025" s="13" t="s">
        <v>8314</v>
      </c>
      <c r="R3025" t="s">
        <v>8354</v>
      </c>
      <c r="S3025" s="17">
        <f t="shared" si="100"/>
        <v>42121.675763888896</v>
      </c>
      <c r="T3025" s="17">
        <f t="shared" si="10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s="11">
        <f>ROUND(E3026/D3026*100,0)</f>
        <v>246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P3026" t="s">
        <v>8301</v>
      </c>
      <c r="Q3026" s="13" t="s">
        <v>8314</v>
      </c>
      <c r="R3026" t="s">
        <v>8354</v>
      </c>
      <c r="S3026" s="17">
        <f t="shared" si="100"/>
        <v>41158.993923611109</v>
      </c>
      <c r="T3026" s="17">
        <f t="shared" si="10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s="11">
        <f>ROUND(E3027/D3027*100,0)</f>
        <v>302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P3027" t="s">
        <v>8301</v>
      </c>
      <c r="Q3027" s="13" t="s">
        <v>8314</v>
      </c>
      <c r="R3027" t="s">
        <v>8354</v>
      </c>
      <c r="S3027" s="17">
        <f t="shared" si="100"/>
        <v>41761.509409722225</v>
      </c>
      <c r="T3027" s="17">
        <f t="shared" si="10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s="11">
        <f>ROUND(E3028/D3028*100,0)</f>
        <v>143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P3028" t="s">
        <v>8301</v>
      </c>
      <c r="Q3028" s="13" t="s">
        <v>8314</v>
      </c>
      <c r="R3028" t="s">
        <v>8354</v>
      </c>
      <c r="S3028" s="17">
        <f t="shared" si="100"/>
        <v>42783.459398148145</v>
      </c>
      <c r="T3028" s="17">
        <f t="shared" si="10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s="11">
        <f>ROUND(E3029/D3029*100,0)</f>
        <v>131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P3029" t="s">
        <v>8301</v>
      </c>
      <c r="Q3029" s="13" t="s">
        <v>8314</v>
      </c>
      <c r="R3029" t="s">
        <v>8354</v>
      </c>
      <c r="S3029" s="17">
        <f t="shared" si="100"/>
        <v>42053.704293981486</v>
      </c>
      <c r="T3029" s="17">
        <f t="shared" si="10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s="11">
        <f>ROUND(E3030/D3030*100,0)</f>
        <v>168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P3030" t="s">
        <v>8301</v>
      </c>
      <c r="Q3030" s="13" t="s">
        <v>8314</v>
      </c>
      <c r="R3030" t="s">
        <v>8354</v>
      </c>
      <c r="S3030" s="17">
        <f t="shared" si="100"/>
        <v>42567.264178240745</v>
      </c>
      <c r="T3030" s="17">
        <f t="shared" si="10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s="11">
        <f>ROUND(E3031/D3031*100,0)</f>
        <v>110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P3031" t="s">
        <v>8301</v>
      </c>
      <c r="Q3031" s="13" t="s">
        <v>8314</v>
      </c>
      <c r="R3031" t="s">
        <v>8354</v>
      </c>
      <c r="S3031" s="17">
        <f t="shared" si="100"/>
        <v>41932.708877314813</v>
      </c>
      <c r="T3031" s="17">
        <f t="shared" si="10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s="11">
        <f>ROUND(E3032/D3032*100,0)</f>
        <v>107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P3032" t="s">
        <v>8301</v>
      </c>
      <c r="Q3032" s="13" t="s">
        <v>8314</v>
      </c>
      <c r="R3032" t="s">
        <v>8354</v>
      </c>
      <c r="S3032" s="17">
        <f t="shared" si="100"/>
        <v>42233.747349537036</v>
      </c>
      <c r="T3032" s="17">
        <f t="shared" si="10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s="11">
        <f>ROUND(E3033/D3033*100,0)</f>
        <v>100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P3033" t="s">
        <v>8301</v>
      </c>
      <c r="Q3033" s="13" t="s">
        <v>8314</v>
      </c>
      <c r="R3033" t="s">
        <v>8354</v>
      </c>
      <c r="S3033" s="17">
        <f t="shared" si="100"/>
        <v>42597.882488425923</v>
      </c>
      <c r="T3033" s="17">
        <f t="shared" si="10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s="11">
        <f>ROUND(E3034/D3034*100,0)</f>
        <v>127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P3034" t="s">
        <v>8301</v>
      </c>
      <c r="Q3034" s="13" t="s">
        <v>8314</v>
      </c>
      <c r="R3034" t="s">
        <v>8354</v>
      </c>
      <c r="S3034" s="17">
        <f t="shared" si="100"/>
        <v>42228.044664351852</v>
      </c>
      <c r="T3034" s="17">
        <f t="shared" si="10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s="11">
        <f>ROUND(E3035/D3035*100,0)</f>
        <v>147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P3035" t="s">
        <v>8301</v>
      </c>
      <c r="Q3035" s="13" t="s">
        <v>8314</v>
      </c>
      <c r="R3035" t="s">
        <v>8354</v>
      </c>
      <c r="S3035" s="17">
        <f t="shared" si="100"/>
        <v>42570.110243055555</v>
      </c>
      <c r="T3035" s="17">
        <f t="shared" si="10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s="11">
        <f>ROUND(E3036/D3036*100,0)</f>
        <v>113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P3036" t="s">
        <v>8301</v>
      </c>
      <c r="Q3036" s="13" t="s">
        <v>8314</v>
      </c>
      <c r="R3036" t="s">
        <v>8354</v>
      </c>
      <c r="S3036" s="17">
        <f t="shared" si="100"/>
        <v>42644.535358796296</v>
      </c>
      <c r="T3036" s="17">
        <f t="shared" si="10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s="11">
        <f>ROUND(E3037/D3037*100,0)</f>
        <v>109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P3037" t="s">
        <v>8301</v>
      </c>
      <c r="Q3037" s="13" t="s">
        <v>8314</v>
      </c>
      <c r="R3037" t="s">
        <v>8354</v>
      </c>
      <c r="S3037" s="17">
        <f t="shared" si="100"/>
        <v>41368.560289351852</v>
      </c>
      <c r="T3037" s="17">
        <f t="shared" si="10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s="11">
        <f>ROUND(E3038/D3038*100,0)</f>
        <v>127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P3038" t="s">
        <v>8301</v>
      </c>
      <c r="Q3038" s="13" t="s">
        <v>8314</v>
      </c>
      <c r="R3038" t="s">
        <v>8354</v>
      </c>
      <c r="S3038" s="17">
        <f t="shared" si="100"/>
        <v>41466.785231481481</v>
      </c>
      <c r="T3038" s="17">
        <f t="shared" si="10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s="11">
        <f>ROUND(E3039/D3039*100,0)</f>
        <v>213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P3039" t="s">
        <v>8301</v>
      </c>
      <c r="Q3039" s="13" t="s">
        <v>8314</v>
      </c>
      <c r="R3039" t="s">
        <v>8354</v>
      </c>
      <c r="S3039" s="17">
        <f t="shared" si="100"/>
        <v>40378.893206018518</v>
      </c>
      <c r="T3039" s="17">
        <f t="shared" si="10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s="11">
        <f>ROUND(E3040/D3040*100,0)</f>
        <v>101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P3040" t="s">
        <v>8301</v>
      </c>
      <c r="Q3040" s="13" t="s">
        <v>8314</v>
      </c>
      <c r="R3040" t="s">
        <v>8354</v>
      </c>
      <c r="S3040" s="17">
        <f t="shared" si="100"/>
        <v>42373.252280092594</v>
      </c>
      <c r="T3040" s="17">
        <f t="shared" si="10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s="11">
        <f>ROUND(E3041/D3041*100,0)</f>
        <v>109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P3041" t="s">
        <v>8301</v>
      </c>
      <c r="Q3041" s="13" t="s">
        <v>8314</v>
      </c>
      <c r="R3041" t="s">
        <v>8354</v>
      </c>
      <c r="S3041" s="17">
        <f t="shared" si="100"/>
        <v>41610.794421296298</v>
      </c>
      <c r="T3041" s="17">
        <f t="shared" si="10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s="11">
        <f>ROUND(E3042/D3042*100,0)</f>
        <v>108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P3042" t="s">
        <v>8301</v>
      </c>
      <c r="Q3042" s="13" t="s">
        <v>8314</v>
      </c>
      <c r="R3042" t="s">
        <v>8354</v>
      </c>
      <c r="S3042" s="17">
        <f t="shared" si="100"/>
        <v>42177.791909722218</v>
      </c>
      <c r="T3042" s="17">
        <f t="shared" si="10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s="11">
        <f>ROUND(E3043/D3043*100,0)</f>
        <v>110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P3043" t="s">
        <v>8301</v>
      </c>
      <c r="Q3043" s="13" t="s">
        <v>8314</v>
      </c>
      <c r="R3043" t="s">
        <v>8354</v>
      </c>
      <c r="S3043" s="17">
        <f t="shared" si="100"/>
        <v>42359.868611111116</v>
      </c>
      <c r="T3043" s="17">
        <f t="shared" si="10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s="11">
        <f>ROUND(E3044/D3044*100,0)</f>
        <v>128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P3044" t="s">
        <v>8301</v>
      </c>
      <c r="Q3044" s="13" t="s">
        <v>8314</v>
      </c>
      <c r="R3044" t="s">
        <v>8354</v>
      </c>
      <c r="S3044" s="17">
        <f t="shared" si="100"/>
        <v>42253.688043981485</v>
      </c>
      <c r="T3044" s="17">
        <f t="shared" si="10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s="11">
        <f>ROUND(E3045/D3045*100,0)</f>
        <v>110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P3045" t="s">
        <v>8301</v>
      </c>
      <c r="Q3045" s="13" t="s">
        <v>8314</v>
      </c>
      <c r="R3045" t="s">
        <v>8354</v>
      </c>
      <c r="S3045" s="17">
        <f t="shared" si="100"/>
        <v>42083.070590277777</v>
      </c>
      <c r="T3045" s="17">
        <f t="shared" si="10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s="11">
        <f>ROUND(E3046/D3046*100,0)</f>
        <v>109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P3046" t="s">
        <v>8301</v>
      </c>
      <c r="Q3046" s="13" t="s">
        <v>8314</v>
      </c>
      <c r="R3046" t="s">
        <v>8354</v>
      </c>
      <c r="S3046" s="17">
        <f t="shared" si="100"/>
        <v>42387.7268287037</v>
      </c>
      <c r="T3046" s="17">
        <f t="shared" si="10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s="11">
        <f>ROUND(E3047/D3047*100,0)</f>
        <v>133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P3047" t="s">
        <v>8301</v>
      </c>
      <c r="Q3047" s="13" t="s">
        <v>8314</v>
      </c>
      <c r="R3047" t="s">
        <v>8354</v>
      </c>
      <c r="S3047" s="17">
        <f t="shared" si="100"/>
        <v>41843.155729166669</v>
      </c>
      <c r="T3047" s="17">
        <f t="shared" si="10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s="11">
        <f>ROUND(E3048/D3048*100,0)</f>
        <v>191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P3048" t="s">
        <v>8301</v>
      </c>
      <c r="Q3048" s="13" t="s">
        <v>8314</v>
      </c>
      <c r="R3048" t="s">
        <v>8354</v>
      </c>
      <c r="S3048" s="17">
        <f t="shared" si="100"/>
        <v>41862.803078703706</v>
      </c>
      <c r="T3048" s="17">
        <f t="shared" si="10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s="11">
        <f>ROUND(E3049/D3049*100,0)</f>
        <v>149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P3049" t="s">
        <v>8301</v>
      </c>
      <c r="Q3049" s="13" t="s">
        <v>8314</v>
      </c>
      <c r="R3049" t="s">
        <v>8354</v>
      </c>
      <c r="S3049" s="17">
        <f t="shared" si="100"/>
        <v>42443.989050925928</v>
      </c>
      <c r="T3049" s="17">
        <f t="shared" si="10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s="11">
        <f>ROUND(E3050/D3050*100,0)</f>
        <v>166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P3050" t="s">
        <v>8301</v>
      </c>
      <c r="Q3050" s="13" t="s">
        <v>8314</v>
      </c>
      <c r="R3050" t="s">
        <v>8354</v>
      </c>
      <c r="S3050" s="17">
        <f t="shared" si="100"/>
        <v>41975.901180555549</v>
      </c>
      <c r="T3050" s="17">
        <f t="shared" si="10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s="11">
        <f>ROUND(E3051/D3051*100,0)</f>
        <v>107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P3051" t="s">
        <v>8301</v>
      </c>
      <c r="Q3051" s="13" t="s">
        <v>8314</v>
      </c>
      <c r="R3051" t="s">
        <v>8354</v>
      </c>
      <c r="S3051" s="17">
        <f t="shared" si="100"/>
        <v>42139.014525462961</v>
      </c>
      <c r="T3051" s="17">
        <f t="shared" si="10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s="11">
        <f>ROUND(E3052/D3052*100,0)</f>
        <v>106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P3052" t="s">
        <v>8301</v>
      </c>
      <c r="Q3052" s="13" t="s">
        <v>8314</v>
      </c>
      <c r="R3052" t="s">
        <v>8354</v>
      </c>
      <c r="S3052" s="17">
        <f t="shared" si="100"/>
        <v>42465.16851851852</v>
      </c>
      <c r="T3052" s="17">
        <f t="shared" si="10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s="11">
        <f>ROUND(E3053/D3053*100,0)</f>
        <v>24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P3053" t="s">
        <v>8301</v>
      </c>
      <c r="Q3053" s="13" t="s">
        <v>8314</v>
      </c>
      <c r="R3053" t="s">
        <v>8354</v>
      </c>
      <c r="S3053" s="17">
        <f t="shared" si="100"/>
        <v>42744.416030092587</v>
      </c>
      <c r="T3053" s="17">
        <f t="shared" si="10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s="11">
        <f>ROUND(E3054/D3054*100,0)</f>
        <v>0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P3054" t="s">
        <v>8301</v>
      </c>
      <c r="Q3054" s="13" t="s">
        <v>8314</v>
      </c>
      <c r="R3054" t="s">
        <v>8354</v>
      </c>
      <c r="S3054" s="17">
        <f t="shared" si="100"/>
        <v>42122.670069444444</v>
      </c>
      <c r="T3054" s="17">
        <f t="shared" si="10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s="11">
        <f>ROUND(E3055/D3055*100,0)</f>
        <v>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P3055" t="s">
        <v>8301</v>
      </c>
      <c r="Q3055" s="13" t="s">
        <v>8314</v>
      </c>
      <c r="R3055" t="s">
        <v>8354</v>
      </c>
      <c r="S3055" s="17">
        <f t="shared" si="100"/>
        <v>41862.761724537035</v>
      </c>
      <c r="T3055" s="17">
        <f t="shared" si="10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s="11">
        <f>ROUND(E3056/D3056*100,0)</f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P3056" t="s">
        <v>8301</v>
      </c>
      <c r="Q3056" s="13" t="s">
        <v>8314</v>
      </c>
      <c r="R3056" t="s">
        <v>8354</v>
      </c>
      <c r="S3056" s="17">
        <f t="shared" si="100"/>
        <v>42027.832800925928</v>
      </c>
      <c r="T3056" s="17">
        <f t="shared" si="10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s="11">
        <f>ROUND(E3057/D3057*100,0)</f>
        <v>0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P3057" t="s">
        <v>8301</v>
      </c>
      <c r="Q3057" s="13" t="s">
        <v>8314</v>
      </c>
      <c r="R3057" t="s">
        <v>8354</v>
      </c>
      <c r="S3057" s="17">
        <f t="shared" si="100"/>
        <v>41953.95821759259</v>
      </c>
      <c r="T3057" s="17">
        <f t="shared" si="10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s="11">
        <f>ROUND(E3058/D3058*100,0)</f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P3058" t="s">
        <v>8301</v>
      </c>
      <c r="Q3058" s="13" t="s">
        <v>8314</v>
      </c>
      <c r="R3058" t="s">
        <v>8354</v>
      </c>
      <c r="S3058" s="17">
        <f t="shared" si="100"/>
        <v>41851.636388888888</v>
      </c>
      <c r="T3058" s="17">
        <f t="shared" si="10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s="11">
        <f>ROUND(E3059/D3059*100,0)</f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P3059" t="s">
        <v>8301</v>
      </c>
      <c r="Q3059" s="13" t="s">
        <v>8314</v>
      </c>
      <c r="R3059" t="s">
        <v>8354</v>
      </c>
      <c r="S3059" s="17">
        <f t="shared" si="100"/>
        <v>42433.650590277779</v>
      </c>
      <c r="T3059" s="17">
        <f t="shared" si="10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s="11">
        <f>ROUND(E3060/D3060*100,0)</f>
        <v>0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P3060" t="s">
        <v>8301</v>
      </c>
      <c r="Q3060" s="13" t="s">
        <v>8314</v>
      </c>
      <c r="R3060" t="s">
        <v>8354</v>
      </c>
      <c r="S3060" s="17">
        <f t="shared" si="100"/>
        <v>42460.374305555553</v>
      </c>
      <c r="T3060" s="17">
        <f t="shared" si="10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s="11">
        <f>ROUND(E3061/D3061*100,0)</f>
        <v>3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P3061" t="s">
        <v>8301</v>
      </c>
      <c r="Q3061" s="13" t="s">
        <v>8314</v>
      </c>
      <c r="R3061" t="s">
        <v>8354</v>
      </c>
      <c r="S3061" s="17">
        <f t="shared" si="100"/>
        <v>41829.935717592591</v>
      </c>
      <c r="T3061" s="17">
        <f t="shared" si="10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s="11">
        <f>ROUND(E3062/D3062*100,0)</f>
        <v>0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P3062" t="s">
        <v>8301</v>
      </c>
      <c r="Q3062" s="13" t="s">
        <v>8314</v>
      </c>
      <c r="R3062" t="s">
        <v>8354</v>
      </c>
      <c r="S3062" s="17">
        <f t="shared" si="100"/>
        <v>42245.274699074071</v>
      </c>
      <c r="T3062" s="17">
        <f t="shared" si="10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s="11">
        <f>ROUND(E3063/D3063*100,0)</f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P3063" t="s">
        <v>8301</v>
      </c>
      <c r="Q3063" s="13" t="s">
        <v>8314</v>
      </c>
      <c r="R3063" t="s">
        <v>8354</v>
      </c>
      <c r="S3063" s="17">
        <f t="shared" si="100"/>
        <v>41834.784120370372</v>
      </c>
      <c r="T3063" s="17">
        <f t="shared" si="10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s="11">
        <f>ROUND(E3064/D3064*100,0)</f>
        <v>67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P3064" t="s">
        <v>8301</v>
      </c>
      <c r="Q3064" s="13" t="s">
        <v>8314</v>
      </c>
      <c r="R3064" t="s">
        <v>8354</v>
      </c>
      <c r="S3064" s="17">
        <f t="shared" si="100"/>
        <v>42248.535787037035</v>
      </c>
      <c r="T3064" s="17">
        <f t="shared" si="10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s="11">
        <f>ROUND(E3065/D3065*100,0)</f>
        <v>20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P3065" t="s">
        <v>8301</v>
      </c>
      <c r="Q3065" s="13" t="s">
        <v>8314</v>
      </c>
      <c r="R3065" t="s">
        <v>8354</v>
      </c>
      <c r="S3065" s="17">
        <f t="shared" si="100"/>
        <v>42630.922893518517</v>
      </c>
      <c r="T3065" s="17">
        <f t="shared" si="10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s="11">
        <f>ROUND(E3066/D3066*100,0)</f>
        <v>11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P3066" t="s">
        <v>8301</v>
      </c>
      <c r="Q3066" s="13" t="s">
        <v>8314</v>
      </c>
      <c r="R3066" t="s">
        <v>8354</v>
      </c>
      <c r="S3066" s="17">
        <f t="shared" si="100"/>
        <v>42299.130162037036</v>
      </c>
      <c r="T3066" s="17">
        <f t="shared" si="10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s="11">
        <f>ROUND(E3067/D3067*100,0)</f>
        <v>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P3067" t="s">
        <v>8301</v>
      </c>
      <c r="Q3067" s="13" t="s">
        <v>8314</v>
      </c>
      <c r="R3067" t="s">
        <v>8354</v>
      </c>
      <c r="S3067" s="17">
        <f t="shared" si="100"/>
        <v>41825.055231481485</v>
      </c>
      <c r="T3067" s="17">
        <f t="shared" si="10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s="11">
        <f>ROUND(E3068/D3068*100,0)</f>
        <v>12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P3068" t="s">
        <v>8301</v>
      </c>
      <c r="Q3068" s="13" t="s">
        <v>8314</v>
      </c>
      <c r="R3068" t="s">
        <v>8354</v>
      </c>
      <c r="S3068" s="17">
        <f t="shared" si="100"/>
        <v>42531.228437500002</v>
      </c>
      <c r="T3068" s="17">
        <f t="shared" si="10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s="11">
        <f>ROUND(E3069/D3069*100,0)</f>
        <v>3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P3069" t="s">
        <v>8301</v>
      </c>
      <c r="Q3069" s="13" t="s">
        <v>8314</v>
      </c>
      <c r="R3069" t="s">
        <v>8354</v>
      </c>
      <c r="S3069" s="17">
        <f t="shared" si="100"/>
        <v>42226.938414351855</v>
      </c>
      <c r="T3069" s="17">
        <f t="shared" si="10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s="11">
        <f>ROUND(E3070/D3070*100,0)</f>
        <v>0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P3070" t="s">
        <v>8301</v>
      </c>
      <c r="Q3070" s="13" t="s">
        <v>8314</v>
      </c>
      <c r="R3070" t="s">
        <v>8354</v>
      </c>
      <c r="S3070" s="17">
        <f t="shared" si="100"/>
        <v>42263.691574074073</v>
      </c>
      <c r="T3070" s="17">
        <f t="shared" si="10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s="11">
        <f>ROUND(E3071/D3071*100,0)</f>
        <v>14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P3071" t="s">
        <v>8301</v>
      </c>
      <c r="Q3071" s="13" t="s">
        <v>8314</v>
      </c>
      <c r="R3071" t="s">
        <v>8354</v>
      </c>
      <c r="S3071" s="17">
        <f t="shared" si="100"/>
        <v>41957.833726851852</v>
      </c>
      <c r="T3071" s="17">
        <f t="shared" si="10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s="11">
        <f>ROUND(E3072/D3072*100,0)</f>
        <v>3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P3072" t="s">
        <v>8301</v>
      </c>
      <c r="Q3072" s="13" t="s">
        <v>8314</v>
      </c>
      <c r="R3072" t="s">
        <v>8354</v>
      </c>
      <c r="S3072" s="17">
        <f t="shared" si="100"/>
        <v>42690.733437499999</v>
      </c>
      <c r="T3072" s="17">
        <f t="shared" si="10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s="11">
        <f>ROUND(E3073/D3073*100,0)</f>
        <v>60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P3073" t="s">
        <v>8301</v>
      </c>
      <c r="Q3073" s="13" t="s">
        <v>8314</v>
      </c>
      <c r="R3073" t="s">
        <v>8354</v>
      </c>
      <c r="S3073" s="17">
        <f t="shared" si="100"/>
        <v>42097.732418981483</v>
      </c>
      <c r="T3073" s="17">
        <f t="shared" si="10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s="11">
        <f>ROUND(E3074/D3074*100,0)</f>
        <v>0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P3074" t="s">
        <v>8301</v>
      </c>
      <c r="Q3074" s="13" t="s">
        <v>8314</v>
      </c>
      <c r="R3074" t="s">
        <v>8354</v>
      </c>
      <c r="S3074" s="17">
        <f t="shared" si="100"/>
        <v>42658.690532407403</v>
      </c>
      <c r="T3074" s="17">
        <f t="shared" si="10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s="11">
        <f>ROUND(E3075/D3075*100,0)</f>
        <v>0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P3075" t="s">
        <v>8301</v>
      </c>
      <c r="Q3075" s="13" t="s">
        <v>8314</v>
      </c>
      <c r="R3075" t="s">
        <v>8354</v>
      </c>
      <c r="S3075" s="17">
        <f t="shared" ref="S3075:S3138" si="102">(((K3075/60)/60)/24)+DATE(1970,1,1)</f>
        <v>42111.684027777781</v>
      </c>
      <c r="T3075" s="17">
        <f t="shared" ref="T3075:T3138" si="103">(((J3075/60)/60)/24)+DATE(1970,1,1)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s="11">
        <f>ROUND(E3076/D3076*100,0)</f>
        <v>0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P3076" t="s">
        <v>8301</v>
      </c>
      <c r="Q3076" s="13" t="s">
        <v>8314</v>
      </c>
      <c r="R3076" t="s">
        <v>8354</v>
      </c>
      <c r="S3076" s="17">
        <f t="shared" si="102"/>
        <v>42409.571284722217</v>
      </c>
      <c r="T3076" s="17">
        <f t="shared" si="103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s="11">
        <f>ROUND(E3077/D3077*100,0)</f>
        <v>9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P3077" t="s">
        <v>8301</v>
      </c>
      <c r="Q3077" s="13" t="s">
        <v>8314</v>
      </c>
      <c r="R3077" t="s">
        <v>8354</v>
      </c>
      <c r="S3077" s="17">
        <f t="shared" si="102"/>
        <v>42551.102314814809</v>
      </c>
      <c r="T3077" s="17">
        <f t="shared" si="103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s="11">
        <f>ROUND(E3078/D3078*100,0)</f>
        <v>15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P3078" t="s">
        <v>8301</v>
      </c>
      <c r="Q3078" s="13" t="s">
        <v>8314</v>
      </c>
      <c r="R3078" t="s">
        <v>8354</v>
      </c>
      <c r="S3078" s="17">
        <f t="shared" si="102"/>
        <v>42226.651886574073</v>
      </c>
      <c r="T3078" s="17">
        <f t="shared" si="103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s="11">
        <f>ROUND(E3079/D3079*100,0)</f>
        <v>0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P3079" t="s">
        <v>8301</v>
      </c>
      <c r="Q3079" s="13" t="s">
        <v>8314</v>
      </c>
      <c r="R3079" t="s">
        <v>8354</v>
      </c>
      <c r="S3079" s="17">
        <f t="shared" si="102"/>
        <v>42766.956921296296</v>
      </c>
      <c r="T3079" s="17">
        <f t="shared" si="103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s="11">
        <f>ROUND(E3080/D3080*100,0)</f>
        <v>0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P3080" t="s">
        <v>8301</v>
      </c>
      <c r="Q3080" s="13" t="s">
        <v>8314</v>
      </c>
      <c r="R3080" t="s">
        <v>8354</v>
      </c>
      <c r="S3080" s="17">
        <f t="shared" si="102"/>
        <v>42031.138831018514</v>
      </c>
      <c r="T3080" s="17">
        <f t="shared" si="103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s="11">
        <f>ROUND(E3081/D3081*100,0)</f>
        <v>1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P3081" t="s">
        <v>8301</v>
      </c>
      <c r="Q3081" s="13" t="s">
        <v>8314</v>
      </c>
      <c r="R3081" t="s">
        <v>8354</v>
      </c>
      <c r="S3081" s="17">
        <f t="shared" si="102"/>
        <v>42055.713368055556</v>
      </c>
      <c r="T3081" s="17">
        <f t="shared" si="103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s="11">
        <f>ROUND(E3082/D3082*100,0)</f>
        <v>0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P3082" t="s">
        <v>8301</v>
      </c>
      <c r="Q3082" s="13" t="s">
        <v>8314</v>
      </c>
      <c r="R3082" t="s">
        <v>8354</v>
      </c>
      <c r="S3082" s="17">
        <f t="shared" si="102"/>
        <v>41940.028287037036</v>
      </c>
      <c r="T3082" s="17">
        <f t="shared" si="103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s="11">
        <f>ROUND(E3083/D3083*100,0)</f>
        <v>0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P3083" t="s">
        <v>8301</v>
      </c>
      <c r="Q3083" s="13" t="s">
        <v>8314</v>
      </c>
      <c r="R3083" t="s">
        <v>8354</v>
      </c>
      <c r="S3083" s="17">
        <f t="shared" si="102"/>
        <v>42237.181608796294</v>
      </c>
      <c r="T3083" s="17">
        <f t="shared" si="103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s="11">
        <f>ROUND(E3084/D3084*100,0)</f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P3084" t="s">
        <v>8301</v>
      </c>
      <c r="Q3084" s="13" t="s">
        <v>8314</v>
      </c>
      <c r="R3084" t="s">
        <v>8354</v>
      </c>
      <c r="S3084" s="17">
        <f t="shared" si="102"/>
        <v>42293.922986111109</v>
      </c>
      <c r="T3084" s="17">
        <f t="shared" si="103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s="11">
        <f>ROUND(E3085/D3085*100,0)</f>
        <v>0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P3085" t="s">
        <v>8301</v>
      </c>
      <c r="Q3085" s="13" t="s">
        <v>8314</v>
      </c>
      <c r="R3085" t="s">
        <v>8354</v>
      </c>
      <c r="S3085" s="17">
        <f t="shared" si="102"/>
        <v>41853.563402777778</v>
      </c>
      <c r="T3085" s="17">
        <f t="shared" si="103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s="11">
        <f>ROUND(E3086/D3086*100,0)</f>
        <v>12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P3086" t="s">
        <v>8301</v>
      </c>
      <c r="Q3086" s="13" t="s">
        <v>8314</v>
      </c>
      <c r="R3086" t="s">
        <v>8354</v>
      </c>
      <c r="S3086" s="17">
        <f t="shared" si="102"/>
        <v>42100.723738425921</v>
      </c>
      <c r="T3086" s="17">
        <f t="shared" si="103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s="11">
        <f>ROUND(E3087/D3087*100,0)</f>
        <v>2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P3087" t="s">
        <v>8301</v>
      </c>
      <c r="Q3087" s="13" t="s">
        <v>8314</v>
      </c>
      <c r="R3087" t="s">
        <v>8354</v>
      </c>
      <c r="S3087" s="17">
        <f t="shared" si="102"/>
        <v>42246.883784722217</v>
      </c>
      <c r="T3087" s="17">
        <f t="shared" si="103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s="11">
        <f>ROUND(E3088/D3088*100,0)</f>
        <v>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P3088" t="s">
        <v>8301</v>
      </c>
      <c r="Q3088" s="13" t="s">
        <v>8314</v>
      </c>
      <c r="R3088" t="s">
        <v>8354</v>
      </c>
      <c r="S3088" s="17">
        <f t="shared" si="102"/>
        <v>42173.67082175926</v>
      </c>
      <c r="T3088" s="17">
        <f t="shared" si="103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s="11">
        <f>ROUND(E3089/D3089*100,0)</f>
        <v>1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P3089" t="s">
        <v>8301</v>
      </c>
      <c r="Q3089" s="13" t="s">
        <v>8314</v>
      </c>
      <c r="R3089" t="s">
        <v>8354</v>
      </c>
      <c r="S3089" s="17">
        <f t="shared" si="102"/>
        <v>42665.150347222225</v>
      </c>
      <c r="T3089" s="17">
        <f t="shared" si="103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s="11">
        <f>ROUND(E3090/D3090*100,0)</f>
        <v>0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P3090" t="s">
        <v>8301</v>
      </c>
      <c r="Q3090" s="13" t="s">
        <v>8314</v>
      </c>
      <c r="R3090" t="s">
        <v>8354</v>
      </c>
      <c r="S3090" s="17">
        <f t="shared" si="102"/>
        <v>41981.57230324074</v>
      </c>
      <c r="T3090" s="17">
        <f t="shared" si="103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s="11">
        <f>ROUND(E3091/D3091*100,0)</f>
        <v>23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P3091" t="s">
        <v>8301</v>
      </c>
      <c r="Q3091" s="13" t="s">
        <v>8314</v>
      </c>
      <c r="R3091" t="s">
        <v>8354</v>
      </c>
      <c r="S3091" s="17">
        <f t="shared" si="102"/>
        <v>42528.542627314819</v>
      </c>
      <c r="T3091" s="17">
        <f t="shared" si="103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s="11">
        <f>ROUND(E3092/D3092*100,0)</f>
        <v>5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P3092" t="s">
        <v>8301</v>
      </c>
      <c r="Q3092" s="13" t="s">
        <v>8314</v>
      </c>
      <c r="R3092" t="s">
        <v>8354</v>
      </c>
      <c r="S3092" s="17">
        <f t="shared" si="102"/>
        <v>42065.818807870368</v>
      </c>
      <c r="T3092" s="17">
        <f t="shared" si="103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s="11">
        <f>ROUND(E3093/D3093*100,0)</f>
        <v>16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P3093" t="s">
        <v>8301</v>
      </c>
      <c r="Q3093" s="13" t="s">
        <v>8314</v>
      </c>
      <c r="R3093" t="s">
        <v>8354</v>
      </c>
      <c r="S3093" s="17">
        <f t="shared" si="102"/>
        <v>42566.948414351849</v>
      </c>
      <c r="T3093" s="17">
        <f t="shared" si="103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s="11">
        <f>ROUND(E3094/D3094*100,0)</f>
        <v>1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P3094" t="s">
        <v>8301</v>
      </c>
      <c r="Q3094" s="13" t="s">
        <v>8314</v>
      </c>
      <c r="R3094" t="s">
        <v>8354</v>
      </c>
      <c r="S3094" s="17">
        <f t="shared" si="102"/>
        <v>42255.619351851856</v>
      </c>
      <c r="T3094" s="17">
        <f t="shared" si="103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s="11">
        <f>ROUND(E3095/D3095*100,0)</f>
        <v>23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P3095" t="s">
        <v>8301</v>
      </c>
      <c r="Q3095" s="13" t="s">
        <v>8314</v>
      </c>
      <c r="R3095" t="s">
        <v>8354</v>
      </c>
      <c r="S3095" s="17">
        <f t="shared" si="102"/>
        <v>41760.909039351849</v>
      </c>
      <c r="T3095" s="17">
        <f t="shared" si="103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s="11">
        <f>ROUND(E3096/D3096*100,0)</f>
        <v>0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P3096" t="s">
        <v>8301</v>
      </c>
      <c r="Q3096" s="13" t="s">
        <v>8314</v>
      </c>
      <c r="R3096" t="s">
        <v>8354</v>
      </c>
      <c r="S3096" s="17">
        <f t="shared" si="102"/>
        <v>42207.795787037037</v>
      </c>
      <c r="T3096" s="17">
        <f t="shared" si="103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s="11">
        <f>ROUND(E3097/D3097*100,0)</f>
        <v>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P3097" t="s">
        <v>8301</v>
      </c>
      <c r="Q3097" s="13" t="s">
        <v>8314</v>
      </c>
      <c r="R3097" t="s">
        <v>8354</v>
      </c>
      <c r="S3097" s="17">
        <f t="shared" si="102"/>
        <v>42523.025231481486</v>
      </c>
      <c r="T3097" s="17">
        <f t="shared" si="103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s="11">
        <f>ROUND(E3098/D3098*100,0)</f>
        <v>4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P3098" t="s">
        <v>8301</v>
      </c>
      <c r="Q3098" s="13" t="s">
        <v>8314</v>
      </c>
      <c r="R3098" t="s">
        <v>8354</v>
      </c>
      <c r="S3098" s="17">
        <f t="shared" si="102"/>
        <v>42114.825532407413</v>
      </c>
      <c r="T3098" s="17">
        <f t="shared" si="103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s="11">
        <f>ROUND(E3099/D3099*100,0)</f>
        <v>17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P3099" t="s">
        <v>8301</v>
      </c>
      <c r="Q3099" s="13" t="s">
        <v>8314</v>
      </c>
      <c r="R3099" t="s">
        <v>8354</v>
      </c>
      <c r="S3099" s="17">
        <f t="shared" si="102"/>
        <v>42629.503483796296</v>
      </c>
      <c r="T3099" s="17">
        <f t="shared" si="103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s="11">
        <f>ROUND(E3100/D3100*100,0)</f>
        <v>4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P3100" t="s">
        <v>8301</v>
      </c>
      <c r="Q3100" s="13" t="s">
        <v>8314</v>
      </c>
      <c r="R3100" t="s">
        <v>8354</v>
      </c>
      <c r="S3100" s="17">
        <f t="shared" si="102"/>
        <v>42359.792233796295</v>
      </c>
      <c r="T3100" s="17">
        <f t="shared" si="103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s="11">
        <f>ROUND(E3101/D3101*100,0)</f>
        <v>14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P3101" t="s">
        <v>8301</v>
      </c>
      <c r="Q3101" s="13" t="s">
        <v>8314</v>
      </c>
      <c r="R3101" t="s">
        <v>8354</v>
      </c>
      <c r="S3101" s="17">
        <f t="shared" si="102"/>
        <v>42382.189710648148</v>
      </c>
      <c r="T3101" s="17">
        <f t="shared" si="103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s="11">
        <f>ROUND(E3102/D3102*100,0)</f>
        <v>15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P3102" t="s">
        <v>8301</v>
      </c>
      <c r="Q3102" s="13" t="s">
        <v>8314</v>
      </c>
      <c r="R3102" t="s">
        <v>8354</v>
      </c>
      <c r="S3102" s="17">
        <f t="shared" si="102"/>
        <v>41902.622395833336</v>
      </c>
      <c r="T3102" s="17">
        <f t="shared" si="103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s="11">
        <f>ROUND(E3103/D3103*100,0)</f>
        <v>12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P3103" t="s">
        <v>8301</v>
      </c>
      <c r="Q3103" s="13" t="s">
        <v>8314</v>
      </c>
      <c r="R3103" t="s">
        <v>8354</v>
      </c>
      <c r="S3103" s="17">
        <f t="shared" si="102"/>
        <v>42171.383530092593</v>
      </c>
      <c r="T3103" s="17">
        <f t="shared" si="103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s="11">
        <f>ROUND(E3104/D3104*100,0)</f>
        <v>39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P3104" t="s">
        <v>8301</v>
      </c>
      <c r="Q3104" s="13" t="s">
        <v>8314</v>
      </c>
      <c r="R3104" t="s">
        <v>8354</v>
      </c>
      <c r="S3104" s="17">
        <f t="shared" si="102"/>
        <v>42555.340486111112</v>
      </c>
      <c r="T3104" s="17">
        <f t="shared" si="103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s="11">
        <f>ROUND(E3105/D3105*100,0)</f>
        <v>0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P3105" t="s">
        <v>8301</v>
      </c>
      <c r="Q3105" s="13" t="s">
        <v>8314</v>
      </c>
      <c r="R3105" t="s">
        <v>8354</v>
      </c>
      <c r="S3105" s="17">
        <f t="shared" si="102"/>
        <v>42107.156319444446</v>
      </c>
      <c r="T3105" s="17">
        <f t="shared" si="103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s="11">
        <f>ROUND(E3106/D3106*100,0)</f>
        <v>30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P3106" t="s">
        <v>8301</v>
      </c>
      <c r="Q3106" s="13" t="s">
        <v>8314</v>
      </c>
      <c r="R3106" t="s">
        <v>8354</v>
      </c>
      <c r="S3106" s="17">
        <f t="shared" si="102"/>
        <v>42006.908692129626</v>
      </c>
      <c r="T3106" s="17">
        <f t="shared" si="103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s="11">
        <f>ROUND(E3107/D3107*100,0)</f>
        <v>42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P3107" t="s">
        <v>8301</v>
      </c>
      <c r="Q3107" s="13" t="s">
        <v>8314</v>
      </c>
      <c r="R3107" t="s">
        <v>8354</v>
      </c>
      <c r="S3107" s="17">
        <f t="shared" si="102"/>
        <v>41876.718935185185</v>
      </c>
      <c r="T3107" s="17">
        <f t="shared" si="103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s="11">
        <f>ROUND(E3108/D3108*100,0)</f>
        <v>4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P3108" t="s">
        <v>8301</v>
      </c>
      <c r="Q3108" s="13" t="s">
        <v>8314</v>
      </c>
      <c r="R3108" t="s">
        <v>8354</v>
      </c>
      <c r="S3108" s="17">
        <f t="shared" si="102"/>
        <v>42241.429120370376</v>
      </c>
      <c r="T3108" s="17">
        <f t="shared" si="103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s="11">
        <f>ROUND(E3109/D3109*100,0)</f>
        <v>20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P3109" t="s">
        <v>8301</v>
      </c>
      <c r="Q3109" s="13" t="s">
        <v>8314</v>
      </c>
      <c r="R3109" t="s">
        <v>8354</v>
      </c>
      <c r="S3109" s="17">
        <f t="shared" si="102"/>
        <v>42128.814247685179</v>
      </c>
      <c r="T3109" s="17">
        <f t="shared" si="103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s="11">
        <f>ROUND(E3110/D3110*100,0)</f>
        <v>0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P3110" t="s">
        <v>8301</v>
      </c>
      <c r="Q3110" s="13" t="s">
        <v>8314</v>
      </c>
      <c r="R3110" t="s">
        <v>8354</v>
      </c>
      <c r="S3110" s="17">
        <f t="shared" si="102"/>
        <v>42062.680486111116</v>
      </c>
      <c r="T3110" s="17">
        <f t="shared" si="103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s="11">
        <f>ROUND(E3111/D3111*100,0)</f>
        <v>25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P3111" t="s">
        <v>8301</v>
      </c>
      <c r="Q3111" s="13" t="s">
        <v>8314</v>
      </c>
      <c r="R3111" t="s">
        <v>8354</v>
      </c>
      <c r="S3111" s="17">
        <f t="shared" si="102"/>
        <v>41844.125115740739</v>
      </c>
      <c r="T3111" s="17">
        <f t="shared" si="103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s="11">
        <f>ROUND(E3112/D3112*100,0)</f>
        <v>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P3112" t="s">
        <v>8301</v>
      </c>
      <c r="Q3112" s="13" t="s">
        <v>8314</v>
      </c>
      <c r="R3112" t="s">
        <v>8354</v>
      </c>
      <c r="S3112" s="17">
        <f t="shared" si="102"/>
        <v>42745.031469907408</v>
      </c>
      <c r="T3112" s="17">
        <f t="shared" si="103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s="11">
        <f>ROUND(E3113/D3113*100,0)</f>
        <v>27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P3113" t="s">
        <v>8301</v>
      </c>
      <c r="Q3113" s="13" t="s">
        <v>8314</v>
      </c>
      <c r="R3113" t="s">
        <v>8354</v>
      </c>
      <c r="S3113" s="17">
        <f t="shared" si="102"/>
        <v>41885.595138888886</v>
      </c>
      <c r="T3113" s="17">
        <f t="shared" si="103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s="11">
        <f>ROUND(E3114/D3114*100,0)</f>
        <v>5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P3114" t="s">
        <v>8301</v>
      </c>
      <c r="Q3114" s="13" t="s">
        <v>8314</v>
      </c>
      <c r="R3114" t="s">
        <v>8354</v>
      </c>
      <c r="S3114" s="17">
        <f t="shared" si="102"/>
        <v>42615.121921296297</v>
      </c>
      <c r="T3114" s="17">
        <f t="shared" si="103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s="11">
        <f>ROUND(E3115/D3115*100,0)</f>
        <v>4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P3115" t="s">
        <v>8301</v>
      </c>
      <c r="Q3115" s="13" t="s">
        <v>8314</v>
      </c>
      <c r="R3115" t="s">
        <v>8354</v>
      </c>
      <c r="S3115" s="17">
        <f t="shared" si="102"/>
        <v>42081.731273148151</v>
      </c>
      <c r="T3115" s="17">
        <f t="shared" si="103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s="11">
        <f>ROUND(E3116/D3116*100,0)</f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P3116" t="s">
        <v>8301</v>
      </c>
      <c r="Q3116" s="13" t="s">
        <v>8314</v>
      </c>
      <c r="R3116" t="s">
        <v>8354</v>
      </c>
      <c r="S3116" s="17">
        <f t="shared" si="102"/>
        <v>41843.632523148146</v>
      </c>
      <c r="T3116" s="17">
        <f t="shared" si="103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s="11">
        <f>ROUND(E3117/D3117*100,0)</f>
        <v>3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P3117" t="s">
        <v>8301</v>
      </c>
      <c r="Q3117" s="13" t="s">
        <v>8314</v>
      </c>
      <c r="R3117" t="s">
        <v>8354</v>
      </c>
      <c r="S3117" s="17">
        <f t="shared" si="102"/>
        <v>42496.447071759263</v>
      </c>
      <c r="T3117" s="17">
        <f t="shared" si="103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s="11">
        <f>ROUND(E3118/D3118*100,0)</f>
        <v>57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P3118" t="s">
        <v>8301</v>
      </c>
      <c r="Q3118" s="13" t="s">
        <v>8314</v>
      </c>
      <c r="R3118" t="s">
        <v>8354</v>
      </c>
      <c r="S3118" s="17">
        <f t="shared" si="102"/>
        <v>42081.515335648146</v>
      </c>
      <c r="T3118" s="17">
        <f t="shared" si="103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s="11">
        <f>ROUND(E3119/D3119*100,0)</f>
        <v>0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P3119" t="s">
        <v>8301</v>
      </c>
      <c r="Q3119" s="13" t="s">
        <v>8314</v>
      </c>
      <c r="R3119" t="s">
        <v>8354</v>
      </c>
      <c r="S3119" s="17">
        <f t="shared" si="102"/>
        <v>42509.374537037031</v>
      </c>
      <c r="T3119" s="17">
        <f t="shared" si="103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s="11">
        <f>ROUND(E3120/D3120*100,0)</f>
        <v>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P3120" t="s">
        <v>8301</v>
      </c>
      <c r="Q3120" s="13" t="s">
        <v>8314</v>
      </c>
      <c r="R3120" t="s">
        <v>8354</v>
      </c>
      <c r="S3120" s="17">
        <f t="shared" si="102"/>
        <v>42534.649571759262</v>
      </c>
      <c r="T3120" s="17">
        <f t="shared" si="103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s="11">
        <f>ROUND(E3121/D3121*100,0)</f>
        <v>0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P3121" t="s">
        <v>8301</v>
      </c>
      <c r="Q3121" s="13" t="s">
        <v>8314</v>
      </c>
      <c r="R3121" t="s">
        <v>8354</v>
      </c>
      <c r="S3121" s="17">
        <f t="shared" si="102"/>
        <v>42060.04550925926</v>
      </c>
      <c r="T3121" s="17">
        <f t="shared" si="103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s="11">
        <f>ROUND(E3122/D3122*100,0)</f>
        <v>0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P3122" t="s">
        <v>8301</v>
      </c>
      <c r="Q3122" s="13" t="s">
        <v>8314</v>
      </c>
      <c r="R3122" t="s">
        <v>8354</v>
      </c>
      <c r="S3122" s="17">
        <f t="shared" si="102"/>
        <v>42435.942083333335</v>
      </c>
      <c r="T3122" s="17">
        <f t="shared" si="103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s="11">
        <f>ROUND(E3123/D3123*100,0)</f>
        <v>1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P3123" t="s">
        <v>8301</v>
      </c>
      <c r="Q3123" s="13" t="s">
        <v>8314</v>
      </c>
      <c r="R3123" t="s">
        <v>8354</v>
      </c>
      <c r="S3123" s="17">
        <f t="shared" si="102"/>
        <v>41848.679803240739</v>
      </c>
      <c r="T3123" s="17">
        <f t="shared" si="103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s="11">
        <f>ROUND(E3124/D3124*100,0)</f>
        <v>58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P3124" t="s">
        <v>8301</v>
      </c>
      <c r="Q3124" s="13" t="s">
        <v>8314</v>
      </c>
      <c r="R3124" t="s">
        <v>8354</v>
      </c>
      <c r="S3124" s="17">
        <f t="shared" si="102"/>
        <v>42678.932083333333</v>
      </c>
      <c r="T3124" s="17">
        <f t="shared" si="103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s="11">
        <f>ROUND(E3125/D3125*100,0)</f>
        <v>68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P3125" t="s">
        <v>8301</v>
      </c>
      <c r="Q3125" s="13" t="s">
        <v>8314</v>
      </c>
      <c r="R3125" t="s">
        <v>8354</v>
      </c>
      <c r="S3125" s="17">
        <f t="shared" si="102"/>
        <v>42530.993032407408</v>
      </c>
      <c r="T3125" s="17">
        <f t="shared" si="103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s="11">
        <f>ROUND(E3126/D3126*100,0)</f>
        <v>0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P3126" t="s">
        <v>8301</v>
      </c>
      <c r="Q3126" s="13" t="s">
        <v>8314</v>
      </c>
      <c r="R3126" t="s">
        <v>8354</v>
      </c>
      <c r="S3126" s="17">
        <f t="shared" si="102"/>
        <v>41977.780104166668</v>
      </c>
      <c r="T3126" s="17">
        <f t="shared" si="103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s="11">
        <f>ROUND(E3127/D3127*100,0)</f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P3127" t="s">
        <v>8301</v>
      </c>
      <c r="Q3127" s="13" t="s">
        <v>8314</v>
      </c>
      <c r="R3127" t="s">
        <v>8354</v>
      </c>
      <c r="S3127" s="17">
        <f t="shared" si="102"/>
        <v>42346.20685185185</v>
      </c>
      <c r="T3127" s="17">
        <f t="shared" si="103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s="11">
        <f>ROUND(E3128/D3128*100,0)</f>
        <v>4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P3128" t="s">
        <v>8301</v>
      </c>
      <c r="Q3128" s="13" t="s">
        <v>8314</v>
      </c>
      <c r="R3128" t="s">
        <v>8354</v>
      </c>
      <c r="S3128" s="17">
        <f t="shared" si="102"/>
        <v>42427.01807870371</v>
      </c>
      <c r="T3128" s="17">
        <f t="shared" si="103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s="11">
        <f>ROUND(E3129/D3129*100,0)</f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P3129" t="s">
        <v>8301</v>
      </c>
      <c r="Q3129" s="13" t="s">
        <v>8314</v>
      </c>
      <c r="R3129" t="s">
        <v>8354</v>
      </c>
      <c r="S3129" s="17">
        <f t="shared" si="102"/>
        <v>42034.856817129628</v>
      </c>
      <c r="T3129" s="17">
        <f t="shared" si="103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s="11">
        <f>ROUND(E3130/D3130*100,0)</f>
        <v>109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s="7">
        <f t="shared" ref="O3130:O3189" si="104">E3130/M3130</f>
        <v>139.23931623931625</v>
      </c>
      <c r="P3130" t="s">
        <v>8269</v>
      </c>
      <c r="Q3130" s="13" t="s">
        <v>8314</v>
      </c>
      <c r="R3130" t="s">
        <v>8315</v>
      </c>
      <c r="S3130" s="17">
        <f t="shared" si="102"/>
        <v>42780.825706018513</v>
      </c>
      <c r="T3130" s="17">
        <f t="shared" si="103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s="11">
        <f>ROUND(E3131/D3131*100,0)</f>
        <v>1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s="7">
        <f t="shared" si="104"/>
        <v>10</v>
      </c>
      <c r="P3131" t="s">
        <v>8269</v>
      </c>
      <c r="Q3131" s="13" t="s">
        <v>8314</v>
      </c>
      <c r="R3131" t="s">
        <v>8315</v>
      </c>
      <c r="S3131" s="17">
        <f t="shared" si="102"/>
        <v>42803.842812499999</v>
      </c>
      <c r="T3131" s="17">
        <f t="shared" si="103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s="11">
        <f>ROUND(E3132/D3132*100,0)</f>
        <v>4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s="7">
        <f t="shared" si="104"/>
        <v>93.75</v>
      </c>
      <c r="P3132" t="s">
        <v>8269</v>
      </c>
      <c r="Q3132" s="13" t="s">
        <v>8314</v>
      </c>
      <c r="R3132" t="s">
        <v>8315</v>
      </c>
      <c r="S3132" s="17">
        <f t="shared" si="102"/>
        <v>42808.640231481477</v>
      </c>
      <c r="T3132" s="17">
        <f t="shared" si="103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s="11">
        <f>ROUND(E3133/D3133*100,0)</f>
        <v>16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s="7">
        <f t="shared" si="104"/>
        <v>53.75</v>
      </c>
      <c r="P3133" t="s">
        <v>8269</v>
      </c>
      <c r="Q3133" s="13" t="s">
        <v>8314</v>
      </c>
      <c r="R3133" t="s">
        <v>8315</v>
      </c>
      <c r="S3133" s="17">
        <f t="shared" si="102"/>
        <v>42803.579224537039</v>
      </c>
      <c r="T3133" s="17">
        <f t="shared" si="103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s="11">
        <f>ROUND(E3134/D3134*100,0)</f>
        <v>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s="7">
        <f t="shared" si="104"/>
        <v>10</v>
      </c>
      <c r="P3134" t="s">
        <v>8269</v>
      </c>
      <c r="Q3134" s="13" t="s">
        <v>8314</v>
      </c>
      <c r="R3134" t="s">
        <v>8315</v>
      </c>
      <c r="S3134" s="17">
        <f t="shared" si="102"/>
        <v>42786.350231481483</v>
      </c>
      <c r="T3134" s="17">
        <f t="shared" si="103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s="11">
        <f>ROUND(E3135/D3135*100,0)</f>
        <v>108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s="7">
        <f t="shared" si="104"/>
        <v>33.75</v>
      </c>
      <c r="P3135" t="s">
        <v>8269</v>
      </c>
      <c r="Q3135" s="13" t="s">
        <v>8314</v>
      </c>
      <c r="R3135" t="s">
        <v>8315</v>
      </c>
      <c r="S3135" s="17">
        <f t="shared" si="102"/>
        <v>42788.565208333333</v>
      </c>
      <c r="T3135" s="17">
        <f t="shared" si="103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s="11">
        <f>ROUND(E3136/D3136*100,0)</f>
        <v>23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s="7">
        <f t="shared" si="104"/>
        <v>18.75</v>
      </c>
      <c r="P3136" t="s">
        <v>8269</v>
      </c>
      <c r="Q3136" s="13" t="s">
        <v>8314</v>
      </c>
      <c r="R3136" t="s">
        <v>8315</v>
      </c>
      <c r="S3136" s="17">
        <f t="shared" si="102"/>
        <v>42800.720127314817</v>
      </c>
      <c r="T3136" s="17">
        <f t="shared" si="103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s="11">
        <f>ROUND(E3137/D3137*100,0)</f>
        <v>21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s="7">
        <f t="shared" si="104"/>
        <v>23.142857142857142</v>
      </c>
      <c r="P3137" t="s">
        <v>8269</v>
      </c>
      <c r="Q3137" s="13" t="s">
        <v>8314</v>
      </c>
      <c r="R3137" t="s">
        <v>8315</v>
      </c>
      <c r="S3137" s="17">
        <f t="shared" si="102"/>
        <v>42807.151863425926</v>
      </c>
      <c r="T3137" s="17">
        <f t="shared" si="103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s="11">
        <f>ROUND(E3138/D3138*100,0)</f>
        <v>128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s="7">
        <f t="shared" si="104"/>
        <v>29.045454545454547</v>
      </c>
      <c r="P3138" t="s">
        <v>8269</v>
      </c>
      <c r="Q3138" s="13" t="s">
        <v>8314</v>
      </c>
      <c r="R3138" t="s">
        <v>8315</v>
      </c>
      <c r="S3138" s="17">
        <f t="shared" si="102"/>
        <v>42789.462430555555</v>
      </c>
      <c r="T3138" s="17">
        <f t="shared" si="103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s="11">
        <f>ROUND(E3139/D3139*100,0)</f>
        <v>3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s="7">
        <f t="shared" si="104"/>
        <v>50</v>
      </c>
      <c r="P3139" t="s">
        <v>8269</v>
      </c>
      <c r="Q3139" s="13" t="s">
        <v>8314</v>
      </c>
      <c r="R3139" t="s">
        <v>8315</v>
      </c>
      <c r="S3139" s="17">
        <f t="shared" ref="S3139:S3202" si="105">(((K3139/60)/60)/24)+DATE(1970,1,1)</f>
        <v>42807.885057870371</v>
      </c>
      <c r="T3139" s="17">
        <f t="shared" ref="T3139:T3202" si="106">(((J3139/60)/60)/24)+DATE(1970,1,1)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s="11">
        <f>ROUND(E3140/D3140*100,0)</f>
        <v>0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s="7" t="e">
        <f t="shared" si="104"/>
        <v>#DIV/0!</v>
      </c>
      <c r="P3140" t="s">
        <v>8269</v>
      </c>
      <c r="Q3140" s="13" t="s">
        <v>8314</v>
      </c>
      <c r="R3140" t="s">
        <v>8315</v>
      </c>
      <c r="S3140" s="17">
        <f t="shared" si="105"/>
        <v>42809.645914351851</v>
      </c>
      <c r="T3140" s="17">
        <f t="shared" si="106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s="11">
        <f>ROUND(E3141/D3141*100,0)</f>
        <v>5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s="7">
        <f t="shared" si="104"/>
        <v>450</v>
      </c>
      <c r="P3141" t="s">
        <v>8269</v>
      </c>
      <c r="Q3141" s="13" t="s">
        <v>8314</v>
      </c>
      <c r="R3141" t="s">
        <v>8315</v>
      </c>
      <c r="S3141" s="17">
        <f t="shared" si="105"/>
        <v>42785.270370370374</v>
      </c>
      <c r="T3141" s="17">
        <f t="shared" si="106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s="11">
        <f>ROUND(E3142/D3142*100,0)</f>
        <v>1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s="7">
        <f t="shared" si="104"/>
        <v>24</v>
      </c>
      <c r="P3142" t="s">
        <v>8269</v>
      </c>
      <c r="Q3142" s="13" t="s">
        <v>8314</v>
      </c>
      <c r="R3142" t="s">
        <v>8315</v>
      </c>
      <c r="S3142" s="17">
        <f t="shared" si="105"/>
        <v>42802.718784722223</v>
      </c>
      <c r="T3142" s="17">
        <f t="shared" si="106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s="11">
        <f>ROUND(E3143/D3143*100,0)</f>
        <v>52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s="7">
        <f t="shared" si="104"/>
        <v>32.25</v>
      </c>
      <c r="P3143" t="s">
        <v>8269</v>
      </c>
      <c r="Q3143" s="13" t="s">
        <v>8314</v>
      </c>
      <c r="R3143" t="s">
        <v>8315</v>
      </c>
      <c r="S3143" s="17">
        <f t="shared" si="105"/>
        <v>42800.753333333334</v>
      </c>
      <c r="T3143" s="17">
        <f t="shared" si="106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s="11">
        <f>ROUND(E3144/D3144*100,0)</f>
        <v>2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s="7">
        <f t="shared" si="104"/>
        <v>15</v>
      </c>
      <c r="P3144" t="s">
        <v>8269</v>
      </c>
      <c r="Q3144" s="13" t="s">
        <v>8314</v>
      </c>
      <c r="R3144" t="s">
        <v>8315</v>
      </c>
      <c r="S3144" s="17">
        <f t="shared" si="105"/>
        <v>42783.513182870374</v>
      </c>
      <c r="T3144" s="17">
        <f t="shared" si="106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s="11">
        <f>ROUND(E3145/D3145*100,0)</f>
        <v>0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s="7" t="e">
        <f t="shared" si="104"/>
        <v>#DIV/0!</v>
      </c>
      <c r="P3145" t="s">
        <v>8269</v>
      </c>
      <c r="Q3145" s="13" t="s">
        <v>8314</v>
      </c>
      <c r="R3145" t="s">
        <v>8315</v>
      </c>
      <c r="S3145" s="17">
        <f t="shared" si="105"/>
        <v>42808.358287037037</v>
      </c>
      <c r="T3145" s="17">
        <f t="shared" si="106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s="11">
        <f>ROUND(E3146/D3146*100,0)</f>
        <v>75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s="7">
        <f t="shared" si="104"/>
        <v>251.33333333333334</v>
      </c>
      <c r="P3146" t="s">
        <v>8269</v>
      </c>
      <c r="Q3146" s="13" t="s">
        <v>8314</v>
      </c>
      <c r="R3146" t="s">
        <v>8315</v>
      </c>
      <c r="S3146" s="17">
        <f t="shared" si="105"/>
        <v>42796.538275462968</v>
      </c>
      <c r="T3146" s="17">
        <f t="shared" si="106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s="11">
        <f>ROUND(E3147/D3147*100,0)</f>
        <v>0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s="7" t="e">
        <f t="shared" si="104"/>
        <v>#DIV/0!</v>
      </c>
      <c r="P3147" t="s">
        <v>8269</v>
      </c>
      <c r="Q3147" s="13" t="s">
        <v>8314</v>
      </c>
      <c r="R3147" t="s">
        <v>8315</v>
      </c>
      <c r="S3147" s="17">
        <f t="shared" si="105"/>
        <v>42762.040902777779</v>
      </c>
      <c r="T3147" s="17">
        <f t="shared" si="106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s="11">
        <f>ROUND(E3148/D3148*100,0)</f>
        <v>11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s="7">
        <f t="shared" si="104"/>
        <v>437.5</v>
      </c>
      <c r="P3148" t="s">
        <v>8269</v>
      </c>
      <c r="Q3148" s="13" t="s">
        <v>8314</v>
      </c>
      <c r="R3148" t="s">
        <v>8315</v>
      </c>
      <c r="S3148" s="17">
        <f t="shared" si="105"/>
        <v>42796.682476851856</v>
      </c>
      <c r="T3148" s="17">
        <f t="shared" si="106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s="11">
        <f>ROUND(E3149/D3149*100,0)</f>
        <v>118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s="7">
        <f t="shared" si="104"/>
        <v>110.35211267605634</v>
      </c>
      <c r="P3149" t="s">
        <v>8269</v>
      </c>
      <c r="Q3149" s="13" t="s">
        <v>8314</v>
      </c>
      <c r="R3149" t="s">
        <v>8315</v>
      </c>
      <c r="S3149" s="17">
        <f t="shared" si="105"/>
        <v>41909.969386574077</v>
      </c>
      <c r="T3149" s="17">
        <f t="shared" si="106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s="11">
        <f>ROUND(E3150/D3150*100,0)</f>
        <v>131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s="7">
        <f t="shared" si="104"/>
        <v>41.421052631578945</v>
      </c>
      <c r="P3150" t="s">
        <v>8269</v>
      </c>
      <c r="Q3150" s="13" t="s">
        <v>8314</v>
      </c>
      <c r="R3150" t="s">
        <v>8315</v>
      </c>
      <c r="S3150" s="17">
        <f t="shared" si="105"/>
        <v>41891.665324074071</v>
      </c>
      <c r="T3150" s="17">
        <f t="shared" si="106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s="11">
        <f>ROUND(E3151/D3151*100,0)</f>
        <v>104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s="7">
        <f t="shared" si="104"/>
        <v>52</v>
      </c>
      <c r="P3151" t="s">
        <v>8269</v>
      </c>
      <c r="Q3151" s="13" t="s">
        <v>8314</v>
      </c>
      <c r="R3151" t="s">
        <v>8315</v>
      </c>
      <c r="S3151" s="17">
        <f t="shared" si="105"/>
        <v>41226.017361111109</v>
      </c>
      <c r="T3151" s="17">
        <f t="shared" si="106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s="11">
        <f>ROUND(E3152/D3152*100,0)</f>
        <v>101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s="7">
        <f t="shared" si="104"/>
        <v>33.990384615384613</v>
      </c>
      <c r="P3152" t="s">
        <v>8269</v>
      </c>
      <c r="Q3152" s="13" t="s">
        <v>8314</v>
      </c>
      <c r="R3152" t="s">
        <v>8315</v>
      </c>
      <c r="S3152" s="17">
        <f t="shared" si="105"/>
        <v>40478.263923611114</v>
      </c>
      <c r="T3152" s="17">
        <f t="shared" si="106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s="11">
        <f>ROUND(E3153/D3153*100,0)</f>
        <v>100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s="7">
        <f t="shared" si="104"/>
        <v>103.35294117647059</v>
      </c>
      <c r="P3153" t="s">
        <v>8269</v>
      </c>
      <c r="Q3153" s="13" t="s">
        <v>8314</v>
      </c>
      <c r="R3153" t="s">
        <v>8315</v>
      </c>
      <c r="S3153" s="17">
        <f t="shared" si="105"/>
        <v>41862.83997685185</v>
      </c>
      <c r="T3153" s="17">
        <f t="shared" si="106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s="11">
        <f>ROUND(E3154/D3154*100,0)</f>
        <v>106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s="7">
        <f t="shared" si="104"/>
        <v>34.791044776119406</v>
      </c>
      <c r="P3154" t="s">
        <v>8269</v>
      </c>
      <c r="Q3154" s="13" t="s">
        <v>8314</v>
      </c>
      <c r="R3154" t="s">
        <v>8315</v>
      </c>
      <c r="S3154" s="17">
        <f t="shared" si="105"/>
        <v>41550.867673611108</v>
      </c>
      <c r="T3154" s="17">
        <f t="shared" si="106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s="11">
        <f>ROUND(E3155/D3155*100,0)</f>
        <v>336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s="7">
        <f t="shared" si="104"/>
        <v>41.773858921161825</v>
      </c>
      <c r="P3155" t="s">
        <v>8269</v>
      </c>
      <c r="Q3155" s="13" t="s">
        <v>8314</v>
      </c>
      <c r="R3155" t="s">
        <v>8315</v>
      </c>
      <c r="S3155" s="17">
        <f t="shared" si="105"/>
        <v>40633.154363425929</v>
      </c>
      <c r="T3155" s="17">
        <f t="shared" si="106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s="11">
        <f>ROUND(E3156/D3156*100,0)</f>
        <v>113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s="7">
        <f t="shared" si="104"/>
        <v>64.268292682926827</v>
      </c>
      <c r="P3156" t="s">
        <v>8269</v>
      </c>
      <c r="Q3156" s="13" t="s">
        <v>8314</v>
      </c>
      <c r="R3156" t="s">
        <v>8315</v>
      </c>
      <c r="S3156" s="17">
        <f t="shared" si="105"/>
        <v>40970.875671296293</v>
      </c>
      <c r="T3156" s="17">
        <f t="shared" si="106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s="11">
        <f>ROUND(E3157/D3157*100,0)</f>
        <v>189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s="7">
        <f t="shared" si="104"/>
        <v>31.209370860927152</v>
      </c>
      <c r="P3157" t="s">
        <v>8269</v>
      </c>
      <c r="Q3157" s="13" t="s">
        <v>8314</v>
      </c>
      <c r="R3157" t="s">
        <v>8315</v>
      </c>
      <c r="S3157" s="17">
        <f t="shared" si="105"/>
        <v>41233.499131944445</v>
      </c>
      <c r="T3157" s="17">
        <f t="shared" si="106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s="11">
        <f>ROUND(E3158/D3158*100,0)</f>
        <v>102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s="7">
        <f t="shared" si="104"/>
        <v>62.921348314606739</v>
      </c>
      <c r="P3158" t="s">
        <v>8269</v>
      </c>
      <c r="Q3158" s="13" t="s">
        <v>8314</v>
      </c>
      <c r="R3158" t="s">
        <v>8315</v>
      </c>
      <c r="S3158" s="17">
        <f t="shared" si="105"/>
        <v>41026.953055555554</v>
      </c>
      <c r="T3158" s="17">
        <f t="shared" si="106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s="11">
        <f>ROUND(E3159/D3159*100,0)</f>
        <v>101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s="7">
        <f t="shared" si="104"/>
        <v>98.536585365853654</v>
      </c>
      <c r="P3159" t="s">
        <v>8269</v>
      </c>
      <c r="Q3159" s="13" t="s">
        <v>8314</v>
      </c>
      <c r="R3159" t="s">
        <v>8315</v>
      </c>
      <c r="S3159" s="17">
        <f t="shared" si="105"/>
        <v>41829.788252314815</v>
      </c>
      <c r="T3159" s="17">
        <f t="shared" si="106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s="11">
        <f>ROUND(E3160/D3160*100,0)</f>
        <v>114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s="7">
        <f t="shared" si="104"/>
        <v>82.608695652173907</v>
      </c>
      <c r="P3160" t="s">
        <v>8269</v>
      </c>
      <c r="Q3160" s="13" t="s">
        <v>8314</v>
      </c>
      <c r="R3160" t="s">
        <v>8315</v>
      </c>
      <c r="S3160" s="17">
        <f t="shared" si="105"/>
        <v>41447.839722222219</v>
      </c>
      <c r="T3160" s="17">
        <f t="shared" si="106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s="11">
        <f>ROUND(E3161/D3161*100,0)</f>
        <v>133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s="7">
        <f t="shared" si="104"/>
        <v>38.504230769230773</v>
      </c>
      <c r="P3161" t="s">
        <v>8269</v>
      </c>
      <c r="Q3161" s="13" t="s">
        <v>8314</v>
      </c>
      <c r="R3161" t="s">
        <v>8315</v>
      </c>
      <c r="S3161" s="17">
        <f t="shared" si="105"/>
        <v>40884.066678240742</v>
      </c>
      <c r="T3161" s="17">
        <f t="shared" si="106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s="11">
        <f>ROUND(E3162/D3162*100,0)</f>
        <v>102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s="7">
        <f t="shared" si="104"/>
        <v>80.15789473684211</v>
      </c>
      <c r="P3162" t="s">
        <v>8269</v>
      </c>
      <c r="Q3162" s="13" t="s">
        <v>8314</v>
      </c>
      <c r="R3162" t="s">
        <v>8315</v>
      </c>
      <c r="S3162" s="17">
        <f t="shared" si="105"/>
        <v>41841.26489583333</v>
      </c>
      <c r="T3162" s="17">
        <f t="shared" si="106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s="11">
        <f>ROUND(E3163/D3163*100,0)</f>
        <v>105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s="7">
        <f t="shared" si="104"/>
        <v>28.405405405405407</v>
      </c>
      <c r="P3163" t="s">
        <v>8269</v>
      </c>
      <c r="Q3163" s="13" t="s">
        <v>8314</v>
      </c>
      <c r="R3163" t="s">
        <v>8315</v>
      </c>
      <c r="S3163" s="17">
        <f t="shared" si="105"/>
        <v>41897.536134259259</v>
      </c>
      <c r="T3163" s="17">
        <f t="shared" si="106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s="11">
        <f>ROUND(E3164/D3164*100,0)</f>
        <v>127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s="7">
        <f t="shared" si="104"/>
        <v>80.730158730158735</v>
      </c>
      <c r="P3164" t="s">
        <v>8269</v>
      </c>
      <c r="Q3164" s="13" t="s">
        <v>8314</v>
      </c>
      <c r="R3164" t="s">
        <v>8315</v>
      </c>
      <c r="S3164" s="17">
        <f t="shared" si="105"/>
        <v>41799.685902777775</v>
      </c>
      <c r="T3164" s="17">
        <f t="shared" si="106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s="11">
        <f>ROUND(E3165/D3165*100,0)</f>
        <v>111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s="7">
        <f t="shared" si="104"/>
        <v>200.69444444444446</v>
      </c>
      <c r="P3165" t="s">
        <v>8269</v>
      </c>
      <c r="Q3165" s="13" t="s">
        <v>8314</v>
      </c>
      <c r="R3165" t="s">
        <v>8315</v>
      </c>
      <c r="S3165" s="17">
        <f t="shared" si="105"/>
        <v>41775.753761574073</v>
      </c>
      <c r="T3165" s="17">
        <f t="shared" si="106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s="11">
        <f>ROUND(E3166/D3166*100,0)</f>
        <v>107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s="7">
        <f t="shared" si="104"/>
        <v>37.591549295774648</v>
      </c>
      <c r="P3166" t="s">
        <v>8269</v>
      </c>
      <c r="Q3166" s="13" t="s">
        <v>8314</v>
      </c>
      <c r="R3166" t="s">
        <v>8315</v>
      </c>
      <c r="S3166" s="17">
        <f t="shared" si="105"/>
        <v>41766.80572916667</v>
      </c>
      <c r="T3166" s="17">
        <f t="shared" si="106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s="11">
        <f>ROUND(E3167/D3167*100,0)</f>
        <v>163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s="7">
        <f t="shared" si="104"/>
        <v>58.095238095238095</v>
      </c>
      <c r="P3167" t="s">
        <v>8269</v>
      </c>
      <c r="Q3167" s="13" t="s">
        <v>8314</v>
      </c>
      <c r="R3167" t="s">
        <v>8315</v>
      </c>
      <c r="S3167" s="17">
        <f t="shared" si="105"/>
        <v>40644.159259259257</v>
      </c>
      <c r="T3167" s="17">
        <f t="shared" si="106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s="11">
        <f>ROUND(E3168/D3168*100,0)</f>
        <v>160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s="7">
        <f t="shared" si="104"/>
        <v>60.300892473118282</v>
      </c>
      <c r="P3168" t="s">
        <v>8269</v>
      </c>
      <c r="Q3168" s="13" t="s">
        <v>8314</v>
      </c>
      <c r="R3168" t="s">
        <v>8315</v>
      </c>
      <c r="S3168" s="17">
        <f t="shared" si="105"/>
        <v>41940.69158564815</v>
      </c>
      <c r="T3168" s="17">
        <f t="shared" si="106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s="11">
        <f>ROUND(E3169/D3169*100,0)</f>
        <v>116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s="7">
        <f t="shared" si="104"/>
        <v>63.363636363636367</v>
      </c>
      <c r="P3169" t="s">
        <v>8269</v>
      </c>
      <c r="Q3169" s="13" t="s">
        <v>8314</v>
      </c>
      <c r="R3169" t="s">
        <v>8315</v>
      </c>
      <c r="S3169" s="17">
        <f t="shared" si="105"/>
        <v>41839.175706018519</v>
      </c>
      <c r="T3169" s="17">
        <f t="shared" si="106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s="11">
        <f>ROUND(E3170/D3170*100,0)</f>
        <v>124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s="7">
        <f t="shared" si="104"/>
        <v>50.901639344262293</v>
      </c>
      <c r="P3170" t="s">
        <v>8269</v>
      </c>
      <c r="Q3170" s="13" t="s">
        <v>8314</v>
      </c>
      <c r="R3170" t="s">
        <v>8315</v>
      </c>
      <c r="S3170" s="17">
        <f t="shared" si="105"/>
        <v>41772.105937500004</v>
      </c>
      <c r="T3170" s="17">
        <f t="shared" si="106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s="11">
        <f>ROUND(E3171/D3171*100,0)</f>
        <v>103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s="7">
        <f t="shared" si="104"/>
        <v>100.5</v>
      </c>
      <c r="P3171" t="s">
        <v>8269</v>
      </c>
      <c r="Q3171" s="13" t="s">
        <v>8314</v>
      </c>
      <c r="R3171" t="s">
        <v>8315</v>
      </c>
      <c r="S3171" s="17">
        <f t="shared" si="105"/>
        <v>41591.737974537034</v>
      </c>
      <c r="T3171" s="17">
        <f t="shared" si="106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s="11">
        <f>ROUND(E3172/D3172*100,0)</f>
        <v>112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s="7">
        <f t="shared" si="104"/>
        <v>31.619718309859156</v>
      </c>
      <c r="P3172" t="s">
        <v>8269</v>
      </c>
      <c r="Q3172" s="13" t="s">
        <v>8314</v>
      </c>
      <c r="R3172" t="s">
        <v>8315</v>
      </c>
      <c r="S3172" s="17">
        <f t="shared" si="105"/>
        <v>41789.080370370371</v>
      </c>
      <c r="T3172" s="17">
        <f t="shared" si="106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s="11">
        <f>ROUND(E3173/D3173*100,0)</f>
        <v>109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s="7">
        <f t="shared" si="104"/>
        <v>65.102564102564102</v>
      </c>
      <c r="P3173" t="s">
        <v>8269</v>
      </c>
      <c r="Q3173" s="13" t="s">
        <v>8314</v>
      </c>
      <c r="R3173" t="s">
        <v>8315</v>
      </c>
      <c r="S3173" s="17">
        <f t="shared" si="105"/>
        <v>42466.608310185184</v>
      </c>
      <c r="T3173" s="17">
        <f t="shared" si="106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s="11">
        <f>ROUND(E3174/D3174*100,0)</f>
        <v>115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s="7">
        <f t="shared" si="104"/>
        <v>79.310344827586206</v>
      </c>
      <c r="P3174" t="s">
        <v>8269</v>
      </c>
      <c r="Q3174" s="13" t="s">
        <v>8314</v>
      </c>
      <c r="R3174" t="s">
        <v>8315</v>
      </c>
      <c r="S3174" s="17">
        <f t="shared" si="105"/>
        <v>40923.729953703703</v>
      </c>
      <c r="T3174" s="17">
        <f t="shared" si="106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s="11">
        <f>ROUND(E3175/D3175*100,0)</f>
        <v>103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s="7">
        <f t="shared" si="104"/>
        <v>139.18918918918919</v>
      </c>
      <c r="P3175" t="s">
        <v>8269</v>
      </c>
      <c r="Q3175" s="13" t="s">
        <v>8314</v>
      </c>
      <c r="R3175" t="s">
        <v>8315</v>
      </c>
      <c r="S3175" s="17">
        <f t="shared" si="105"/>
        <v>41878.878379629627</v>
      </c>
      <c r="T3175" s="17">
        <f t="shared" si="106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s="11">
        <f>ROUND(E3176/D3176*100,0)</f>
        <v>101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s="7">
        <f t="shared" si="104"/>
        <v>131.91304347826087</v>
      </c>
      <c r="P3176" t="s">
        <v>8269</v>
      </c>
      <c r="Q3176" s="13" t="s">
        <v>8314</v>
      </c>
      <c r="R3176" t="s">
        <v>8315</v>
      </c>
      <c r="S3176" s="17">
        <f t="shared" si="105"/>
        <v>41862.864675925928</v>
      </c>
      <c r="T3176" s="17">
        <f t="shared" si="106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s="11">
        <f>ROUND(E3177/D3177*100,0)</f>
        <v>110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s="7">
        <f t="shared" si="104"/>
        <v>91.3</v>
      </c>
      <c r="P3177" t="s">
        <v>8269</v>
      </c>
      <c r="Q3177" s="13" t="s">
        <v>8314</v>
      </c>
      <c r="R3177" t="s">
        <v>8315</v>
      </c>
      <c r="S3177" s="17">
        <f t="shared" si="105"/>
        <v>40531.886886574073</v>
      </c>
      <c r="T3177" s="17">
        <f t="shared" si="106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s="11">
        <f>ROUND(E3178/D3178*100,0)</f>
        <v>115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s="7">
        <f t="shared" si="104"/>
        <v>39.672727272727272</v>
      </c>
      <c r="P3178" t="s">
        <v>8269</v>
      </c>
      <c r="Q3178" s="13" t="s">
        <v>8314</v>
      </c>
      <c r="R3178" t="s">
        <v>8315</v>
      </c>
      <c r="S3178" s="17">
        <f t="shared" si="105"/>
        <v>41477.930914351848</v>
      </c>
      <c r="T3178" s="17">
        <f t="shared" si="106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s="11">
        <f>ROUND(E3179/D3179*100,0)</f>
        <v>117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s="7">
        <f t="shared" si="104"/>
        <v>57.549019607843135</v>
      </c>
      <c r="P3179" t="s">
        <v>8269</v>
      </c>
      <c r="Q3179" s="13" t="s">
        <v>8314</v>
      </c>
      <c r="R3179" t="s">
        <v>8315</v>
      </c>
      <c r="S3179" s="17">
        <f t="shared" si="105"/>
        <v>41781.666770833333</v>
      </c>
      <c r="T3179" s="17">
        <f t="shared" si="106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s="11">
        <f>ROUND(E3180/D3180*100,0)</f>
        <v>172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s="7">
        <f t="shared" si="104"/>
        <v>33.025641025641029</v>
      </c>
      <c r="P3180" t="s">
        <v>8269</v>
      </c>
      <c r="Q3180" s="13" t="s">
        <v>8314</v>
      </c>
      <c r="R3180" t="s">
        <v>8315</v>
      </c>
      <c r="S3180" s="17">
        <f t="shared" si="105"/>
        <v>41806.605034722219</v>
      </c>
      <c r="T3180" s="17">
        <f t="shared" si="106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s="11">
        <f>ROUND(E3181/D3181*100,0)</f>
        <v>114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s="7">
        <f t="shared" si="104"/>
        <v>77.335806451612896</v>
      </c>
      <c r="P3181" t="s">
        <v>8269</v>
      </c>
      <c r="Q3181" s="13" t="s">
        <v>8314</v>
      </c>
      <c r="R3181" t="s">
        <v>8315</v>
      </c>
      <c r="S3181" s="17">
        <f t="shared" si="105"/>
        <v>41375.702210648145</v>
      </c>
      <c r="T3181" s="17">
        <f t="shared" si="106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s="11">
        <f>ROUND(E3182/D3182*100,0)</f>
        <v>120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s="7">
        <f t="shared" si="104"/>
        <v>31.933333333333334</v>
      </c>
      <c r="P3182" t="s">
        <v>8269</v>
      </c>
      <c r="Q3182" s="13" t="s">
        <v>8314</v>
      </c>
      <c r="R3182" t="s">
        <v>8315</v>
      </c>
      <c r="S3182" s="17">
        <f t="shared" si="105"/>
        <v>41780.412604166668</v>
      </c>
      <c r="T3182" s="17">
        <f t="shared" si="106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s="11">
        <f>ROUND(E3183/D3183*100,0)</f>
        <v>109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s="7">
        <f t="shared" si="104"/>
        <v>36.333333333333336</v>
      </c>
      <c r="P3183" t="s">
        <v>8269</v>
      </c>
      <c r="Q3183" s="13" t="s">
        <v>8314</v>
      </c>
      <c r="R3183" t="s">
        <v>8315</v>
      </c>
      <c r="S3183" s="17">
        <f t="shared" si="105"/>
        <v>41779.310034722221</v>
      </c>
      <c r="T3183" s="17">
        <f t="shared" si="106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s="11">
        <f>ROUND(E3184/D3184*100,0)</f>
        <v>101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s="7">
        <f t="shared" si="104"/>
        <v>46.768211920529801</v>
      </c>
      <c r="P3184" t="s">
        <v>8269</v>
      </c>
      <c r="Q3184" s="13" t="s">
        <v>8314</v>
      </c>
      <c r="R3184" t="s">
        <v>8315</v>
      </c>
      <c r="S3184" s="17">
        <f t="shared" si="105"/>
        <v>40883.949317129627</v>
      </c>
      <c r="T3184" s="17">
        <f t="shared" si="106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s="11">
        <f>ROUND(E3185/D3185*100,0)</f>
        <v>109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s="7">
        <f t="shared" si="104"/>
        <v>40.073529411764703</v>
      </c>
      <c r="P3185" t="s">
        <v>8269</v>
      </c>
      <c r="Q3185" s="13" t="s">
        <v>8314</v>
      </c>
      <c r="R3185" t="s">
        <v>8315</v>
      </c>
      <c r="S3185" s="17">
        <f t="shared" si="105"/>
        <v>41491.79478009259</v>
      </c>
      <c r="T3185" s="17">
        <f t="shared" si="106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s="11">
        <f>ROUND(E3186/D3186*100,0)</f>
        <v>107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s="7">
        <f t="shared" si="104"/>
        <v>100.21739130434783</v>
      </c>
      <c r="P3186" t="s">
        <v>8269</v>
      </c>
      <c r="Q3186" s="13" t="s">
        <v>8314</v>
      </c>
      <c r="R3186" t="s">
        <v>8315</v>
      </c>
      <c r="S3186" s="17">
        <f t="shared" si="105"/>
        <v>41791.993414351848</v>
      </c>
      <c r="T3186" s="17">
        <f t="shared" si="106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s="11">
        <f>ROUND(E3187/D3187*100,0)</f>
        <v>100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s="7">
        <f t="shared" si="104"/>
        <v>41.666666666666664</v>
      </c>
      <c r="P3187" t="s">
        <v>8269</v>
      </c>
      <c r="Q3187" s="13" t="s">
        <v>8314</v>
      </c>
      <c r="R3187" t="s">
        <v>8315</v>
      </c>
      <c r="S3187" s="17">
        <f t="shared" si="105"/>
        <v>41829.977326388893</v>
      </c>
      <c r="T3187" s="17">
        <f t="shared" si="106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s="11">
        <f>ROUND(E3188/D3188*100,0)</f>
        <v>102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s="7">
        <f t="shared" si="104"/>
        <v>46.714285714285715</v>
      </c>
      <c r="P3188" t="s">
        <v>8269</v>
      </c>
      <c r="Q3188" s="13" t="s">
        <v>8314</v>
      </c>
      <c r="R3188" t="s">
        <v>8315</v>
      </c>
      <c r="S3188" s="17">
        <f t="shared" si="105"/>
        <v>41868.924050925925</v>
      </c>
      <c r="T3188" s="17">
        <f t="shared" si="106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s="11">
        <f>ROUND(E3189/D3189*100,0)</f>
        <v>116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s="7">
        <f t="shared" si="104"/>
        <v>71.491803278688522</v>
      </c>
      <c r="P3189" t="s">
        <v>8269</v>
      </c>
      <c r="Q3189" s="13" t="s">
        <v>8314</v>
      </c>
      <c r="R3189" t="s">
        <v>8315</v>
      </c>
      <c r="S3189" s="17">
        <f t="shared" si="105"/>
        <v>41835.666354166664</v>
      </c>
      <c r="T3189" s="17">
        <f t="shared" si="106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s="11">
        <f>ROUND(E3190/D3190*100,0)</f>
        <v>65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P3190" t="s">
        <v>8303</v>
      </c>
      <c r="Q3190" s="13" t="s">
        <v>8314</v>
      </c>
      <c r="R3190" t="s">
        <v>8356</v>
      </c>
      <c r="S3190" s="17">
        <f t="shared" si="105"/>
        <v>42144.415532407409</v>
      </c>
      <c r="T3190" s="17">
        <f t="shared" si="106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s="11">
        <f>ROUND(E3191/D3191*100,0)</f>
        <v>12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P3191" t="s">
        <v>8303</v>
      </c>
      <c r="Q3191" s="13" t="s">
        <v>8314</v>
      </c>
      <c r="R3191" t="s">
        <v>8356</v>
      </c>
      <c r="S3191" s="17">
        <f t="shared" si="105"/>
        <v>42118.346435185187</v>
      </c>
      <c r="T3191" s="17">
        <f t="shared" si="106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s="11">
        <f>ROUND(E3192/D3192*100,0)</f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P3192" t="s">
        <v>8303</v>
      </c>
      <c r="Q3192" s="13" t="s">
        <v>8314</v>
      </c>
      <c r="R3192" t="s">
        <v>8356</v>
      </c>
      <c r="S3192" s="17">
        <f t="shared" si="105"/>
        <v>42683.151331018518</v>
      </c>
      <c r="T3192" s="17">
        <f t="shared" si="106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s="11">
        <f>ROUND(E3193/D3193*100,0)</f>
        <v>4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P3193" t="s">
        <v>8303</v>
      </c>
      <c r="Q3193" s="13" t="s">
        <v>8314</v>
      </c>
      <c r="R3193" t="s">
        <v>8356</v>
      </c>
      <c r="S3193" s="17">
        <f t="shared" si="105"/>
        <v>42538.755428240736</v>
      </c>
      <c r="T3193" s="17">
        <f t="shared" si="106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s="11">
        <f>ROUND(E3194/D3194*100,0)</f>
        <v>1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P3194" t="s">
        <v>8303</v>
      </c>
      <c r="Q3194" s="13" t="s">
        <v>8314</v>
      </c>
      <c r="R3194" t="s">
        <v>8356</v>
      </c>
      <c r="S3194" s="17">
        <f t="shared" si="105"/>
        <v>42018.94049768518</v>
      </c>
      <c r="T3194" s="17">
        <f t="shared" si="106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s="11">
        <f>ROUND(E3195/D3195*100,0)</f>
        <v>12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P3195" t="s">
        <v>8303</v>
      </c>
      <c r="Q3195" s="13" t="s">
        <v>8314</v>
      </c>
      <c r="R3195" t="s">
        <v>8356</v>
      </c>
      <c r="S3195" s="17">
        <f t="shared" si="105"/>
        <v>42010.968240740738</v>
      </c>
      <c r="T3195" s="17">
        <f t="shared" si="106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s="11">
        <f>ROUND(E3196/D3196*100,0)</f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P3196" t="s">
        <v>8303</v>
      </c>
      <c r="Q3196" s="13" t="s">
        <v>8314</v>
      </c>
      <c r="R3196" t="s">
        <v>8356</v>
      </c>
      <c r="S3196" s="17">
        <f t="shared" si="105"/>
        <v>42182.062476851846</v>
      </c>
      <c r="T3196" s="17">
        <f t="shared" si="106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s="11">
        <f>ROUND(E3197/D3197*100,0)</f>
        <v>59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P3197" t="s">
        <v>8303</v>
      </c>
      <c r="Q3197" s="13" t="s">
        <v>8314</v>
      </c>
      <c r="R3197" t="s">
        <v>8356</v>
      </c>
      <c r="S3197" s="17">
        <f t="shared" si="105"/>
        <v>42017.594236111108</v>
      </c>
      <c r="T3197" s="17">
        <f t="shared" si="106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s="11">
        <f>ROUND(E3198/D3198*100,0)</f>
        <v>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P3198" t="s">
        <v>8303</v>
      </c>
      <c r="Q3198" s="13" t="s">
        <v>8314</v>
      </c>
      <c r="R3198" t="s">
        <v>8356</v>
      </c>
      <c r="S3198" s="17">
        <f t="shared" si="105"/>
        <v>42157.598090277781</v>
      </c>
      <c r="T3198" s="17">
        <f t="shared" si="106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s="11">
        <f>ROUND(E3199/D3199*100,0)</f>
        <v>11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P3199" t="s">
        <v>8303</v>
      </c>
      <c r="Q3199" s="13" t="s">
        <v>8314</v>
      </c>
      <c r="R3199" t="s">
        <v>8356</v>
      </c>
      <c r="S3199" s="17">
        <f t="shared" si="105"/>
        <v>42009.493263888886</v>
      </c>
      <c r="T3199" s="17">
        <f t="shared" si="106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s="11">
        <f>ROUND(E3200/D3200*100,0)</f>
        <v>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P3200" t="s">
        <v>8303</v>
      </c>
      <c r="Q3200" s="13" t="s">
        <v>8314</v>
      </c>
      <c r="R3200" t="s">
        <v>8356</v>
      </c>
      <c r="S3200" s="17">
        <f t="shared" si="105"/>
        <v>42013.424502314811</v>
      </c>
      <c r="T3200" s="17">
        <f t="shared" si="106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s="11">
        <f>ROUND(E3201/D3201*100,0)</f>
        <v>52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P3201" t="s">
        <v>8303</v>
      </c>
      <c r="Q3201" s="13" t="s">
        <v>8314</v>
      </c>
      <c r="R3201" t="s">
        <v>8356</v>
      </c>
      <c r="S3201" s="17">
        <f t="shared" si="105"/>
        <v>41858.761782407404</v>
      </c>
      <c r="T3201" s="17">
        <f t="shared" si="106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s="11">
        <f>ROUND(E3202/D3202*100,0)</f>
        <v>0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P3202" t="s">
        <v>8303</v>
      </c>
      <c r="Q3202" s="13" t="s">
        <v>8314</v>
      </c>
      <c r="R3202" t="s">
        <v>8356</v>
      </c>
      <c r="S3202" s="17">
        <f t="shared" si="105"/>
        <v>42460.320613425924</v>
      </c>
      <c r="T3202" s="17">
        <f t="shared" si="106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s="11">
        <f>ROUND(E3203/D3203*100,0)</f>
        <v>1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P3203" t="s">
        <v>8303</v>
      </c>
      <c r="Q3203" s="13" t="s">
        <v>8314</v>
      </c>
      <c r="R3203" t="s">
        <v>8356</v>
      </c>
      <c r="S3203" s="17">
        <f t="shared" ref="S3203:S3266" si="107">(((K3203/60)/60)/24)+DATE(1970,1,1)</f>
        <v>41861.767094907409</v>
      </c>
      <c r="T3203" s="17">
        <f t="shared" ref="T3203:T3266" si="108">(((J3203/60)/60)/24)+DATE(1970,1,1)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s="11">
        <f>ROUND(E3204/D3204*100,0)</f>
        <v>55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P3204" t="s">
        <v>8303</v>
      </c>
      <c r="Q3204" s="13" t="s">
        <v>8314</v>
      </c>
      <c r="R3204" t="s">
        <v>8356</v>
      </c>
      <c r="S3204" s="17">
        <f t="shared" si="107"/>
        <v>42293.853541666671</v>
      </c>
      <c r="T3204" s="17">
        <f t="shared" si="108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s="11">
        <f>ROUND(E3205/D3205*100,0)</f>
        <v>25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P3205" t="s">
        <v>8303</v>
      </c>
      <c r="Q3205" s="13" t="s">
        <v>8314</v>
      </c>
      <c r="R3205" t="s">
        <v>8356</v>
      </c>
      <c r="S3205" s="17">
        <f t="shared" si="107"/>
        <v>42242.988680555558</v>
      </c>
      <c r="T3205" s="17">
        <f t="shared" si="108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s="11">
        <f>ROUND(E3206/D3206*100,0)</f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P3206" t="s">
        <v>8303</v>
      </c>
      <c r="Q3206" s="13" t="s">
        <v>8314</v>
      </c>
      <c r="R3206" t="s">
        <v>8356</v>
      </c>
      <c r="S3206" s="17">
        <f t="shared" si="107"/>
        <v>42172.686099537037</v>
      </c>
      <c r="T3206" s="17">
        <f t="shared" si="108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s="11">
        <f>ROUND(E3207/D3207*100,0)</f>
        <v>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P3207" t="s">
        <v>8303</v>
      </c>
      <c r="Q3207" s="13" t="s">
        <v>8314</v>
      </c>
      <c r="R3207" t="s">
        <v>8356</v>
      </c>
      <c r="S3207" s="17">
        <f t="shared" si="107"/>
        <v>42095.374675925923</v>
      </c>
      <c r="T3207" s="17">
        <f t="shared" si="108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s="11">
        <f>ROUND(E3208/D3208*100,0)</f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P3208" t="s">
        <v>8303</v>
      </c>
      <c r="Q3208" s="13" t="s">
        <v>8314</v>
      </c>
      <c r="R3208" t="s">
        <v>8356</v>
      </c>
      <c r="S3208" s="17">
        <f t="shared" si="107"/>
        <v>42236.276053240741</v>
      </c>
      <c r="T3208" s="17">
        <f t="shared" si="108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s="11">
        <f>ROUND(E3209/D3209*100,0)</f>
        <v>46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P3209" t="s">
        <v>8303</v>
      </c>
      <c r="Q3209" s="13" t="s">
        <v>8314</v>
      </c>
      <c r="R3209" t="s">
        <v>8356</v>
      </c>
      <c r="S3209" s="17">
        <f t="shared" si="107"/>
        <v>42057.277858796297</v>
      </c>
      <c r="T3209" s="17">
        <f t="shared" si="108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s="11">
        <f>ROUND(E3210/D3210*100,0)</f>
        <v>104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s="7">
        <f t="shared" ref="O3210:O3273" si="109">E3210/M3210</f>
        <v>63.109756097560975</v>
      </c>
      <c r="P3210" t="s">
        <v>8269</v>
      </c>
      <c r="Q3210" s="13" t="s">
        <v>8314</v>
      </c>
      <c r="R3210" t="s">
        <v>8315</v>
      </c>
      <c r="S3210" s="17">
        <f t="shared" si="107"/>
        <v>41827.605057870373</v>
      </c>
      <c r="T3210" s="17">
        <f t="shared" si="108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s="11">
        <f>ROUND(E3211/D3211*100,0)</f>
        <v>119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s="7">
        <f t="shared" si="109"/>
        <v>50.157964601769912</v>
      </c>
      <c r="P3211" t="s">
        <v>8269</v>
      </c>
      <c r="Q3211" s="13" t="s">
        <v>8314</v>
      </c>
      <c r="R3211" t="s">
        <v>8315</v>
      </c>
      <c r="S3211" s="17">
        <f t="shared" si="107"/>
        <v>41778.637245370373</v>
      </c>
      <c r="T3211" s="17">
        <f t="shared" si="108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s="11">
        <f>ROUND(E3212/D3212*100,0)</f>
        <v>126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s="7">
        <f t="shared" si="109"/>
        <v>62.883333333333333</v>
      </c>
      <c r="P3212" t="s">
        <v>8269</v>
      </c>
      <c r="Q3212" s="13" t="s">
        <v>8314</v>
      </c>
      <c r="R3212" t="s">
        <v>8315</v>
      </c>
      <c r="S3212" s="17">
        <f t="shared" si="107"/>
        <v>41013.936562499999</v>
      </c>
      <c r="T3212" s="17">
        <f t="shared" si="108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s="11">
        <f>ROUND(E3213/D3213*100,0)</f>
        <v>120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s="7">
        <f t="shared" si="109"/>
        <v>85.531055900621112</v>
      </c>
      <c r="P3213" t="s">
        <v>8269</v>
      </c>
      <c r="Q3213" s="13" t="s">
        <v>8314</v>
      </c>
      <c r="R3213" t="s">
        <v>8315</v>
      </c>
      <c r="S3213" s="17">
        <f t="shared" si="107"/>
        <v>41834.586574074077</v>
      </c>
      <c r="T3213" s="17">
        <f t="shared" si="108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s="11">
        <f>ROUND(E3214/D3214*100,0)</f>
        <v>126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s="7">
        <f t="shared" si="109"/>
        <v>53.723404255319146</v>
      </c>
      <c r="P3214" t="s">
        <v>8269</v>
      </c>
      <c r="Q3214" s="13" t="s">
        <v>8314</v>
      </c>
      <c r="R3214" t="s">
        <v>8315</v>
      </c>
      <c r="S3214" s="17">
        <f t="shared" si="107"/>
        <v>41829.795729166668</v>
      </c>
      <c r="T3214" s="17">
        <f t="shared" si="108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s="11">
        <f>ROUND(E3215/D3215*100,0)</f>
        <v>100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s="7">
        <f t="shared" si="109"/>
        <v>127.80851063829788</v>
      </c>
      <c r="P3215" t="s">
        <v>8269</v>
      </c>
      <c r="Q3215" s="13" t="s">
        <v>8314</v>
      </c>
      <c r="R3215" t="s">
        <v>8315</v>
      </c>
      <c r="S3215" s="17">
        <f t="shared" si="107"/>
        <v>42171.763414351852</v>
      </c>
      <c r="T3215" s="17">
        <f t="shared" si="108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s="11">
        <f>ROUND(E3216/D3216*100,0)</f>
        <v>102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s="7">
        <f t="shared" si="109"/>
        <v>106.57391304347826</v>
      </c>
      <c r="P3216" t="s">
        <v>8269</v>
      </c>
      <c r="Q3216" s="13" t="s">
        <v>8314</v>
      </c>
      <c r="R3216" t="s">
        <v>8315</v>
      </c>
      <c r="S3216" s="17">
        <f t="shared" si="107"/>
        <v>42337.792511574073</v>
      </c>
      <c r="T3216" s="17">
        <f t="shared" si="108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s="11">
        <f>ROUND(E3217/D3217*100,0)</f>
        <v>100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s="7">
        <f t="shared" si="109"/>
        <v>262.11194029850748</v>
      </c>
      <c r="P3217" t="s">
        <v>8269</v>
      </c>
      <c r="Q3217" s="13" t="s">
        <v>8314</v>
      </c>
      <c r="R3217" t="s">
        <v>8315</v>
      </c>
      <c r="S3217" s="17">
        <f t="shared" si="107"/>
        <v>42219.665173611109</v>
      </c>
      <c r="T3217" s="17">
        <f t="shared" si="108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s="11">
        <f>ROUND(E3218/D3218*100,0)</f>
        <v>100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s="7">
        <f t="shared" si="109"/>
        <v>57.171428571428571</v>
      </c>
      <c r="P3218" t="s">
        <v>8269</v>
      </c>
      <c r="Q3218" s="13" t="s">
        <v>8314</v>
      </c>
      <c r="R3218" t="s">
        <v>8315</v>
      </c>
      <c r="S3218" s="17">
        <f t="shared" si="107"/>
        <v>42165.462627314817</v>
      </c>
      <c r="T3218" s="17">
        <f t="shared" si="108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s="11">
        <f>ROUND(E3219/D3219*100,0)</f>
        <v>116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s="7">
        <f t="shared" si="109"/>
        <v>50.20192307692308</v>
      </c>
      <c r="P3219" t="s">
        <v>8269</v>
      </c>
      <c r="Q3219" s="13" t="s">
        <v>8314</v>
      </c>
      <c r="R3219" t="s">
        <v>8315</v>
      </c>
      <c r="S3219" s="17">
        <f t="shared" si="107"/>
        <v>42648.546111111107</v>
      </c>
      <c r="T3219" s="17">
        <f t="shared" si="108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s="11">
        <f>ROUND(E3220/D3220*100,0)</f>
        <v>102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s="7">
        <f t="shared" si="109"/>
        <v>66.586956521739125</v>
      </c>
      <c r="P3220" t="s">
        <v>8269</v>
      </c>
      <c r="Q3220" s="13" t="s">
        <v>8314</v>
      </c>
      <c r="R3220" t="s">
        <v>8315</v>
      </c>
      <c r="S3220" s="17">
        <f t="shared" si="107"/>
        <v>41971.002152777779</v>
      </c>
      <c r="T3220" s="17">
        <f t="shared" si="108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s="11">
        <f>ROUND(E3221/D3221*100,0)</f>
        <v>100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s="7">
        <f t="shared" si="109"/>
        <v>168.25210084033614</v>
      </c>
      <c r="P3221" t="s">
        <v>8269</v>
      </c>
      <c r="Q3221" s="13" t="s">
        <v>8314</v>
      </c>
      <c r="R3221" t="s">
        <v>8315</v>
      </c>
      <c r="S3221" s="17">
        <f t="shared" si="107"/>
        <v>42050.983182870375</v>
      </c>
      <c r="T3221" s="17">
        <f t="shared" si="108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s="11">
        <f>ROUND(E3222/D3222*100,0)</f>
        <v>101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s="7">
        <f t="shared" si="109"/>
        <v>256.37288135593218</v>
      </c>
      <c r="P3222" t="s">
        <v>8269</v>
      </c>
      <c r="Q3222" s="13" t="s">
        <v>8314</v>
      </c>
      <c r="R3222" t="s">
        <v>8315</v>
      </c>
      <c r="S3222" s="17">
        <f t="shared" si="107"/>
        <v>42772.833379629628</v>
      </c>
      <c r="T3222" s="17">
        <f t="shared" si="108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s="11">
        <f>ROUND(E3223/D3223*100,0)</f>
        <v>103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s="7">
        <f t="shared" si="109"/>
        <v>36.610619469026545</v>
      </c>
      <c r="P3223" t="s">
        <v>8269</v>
      </c>
      <c r="Q3223" s="13" t="s">
        <v>8314</v>
      </c>
      <c r="R3223" t="s">
        <v>8315</v>
      </c>
      <c r="S3223" s="17">
        <f t="shared" si="107"/>
        <v>42155.696793981479</v>
      </c>
      <c r="T3223" s="17">
        <f t="shared" si="108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s="11">
        <f>ROUND(E3224/D3224*100,0)</f>
        <v>125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s="7">
        <f t="shared" si="109"/>
        <v>37.142857142857146</v>
      </c>
      <c r="P3224" t="s">
        <v>8269</v>
      </c>
      <c r="Q3224" s="13" t="s">
        <v>8314</v>
      </c>
      <c r="R3224" t="s">
        <v>8315</v>
      </c>
      <c r="S3224" s="17">
        <f t="shared" si="107"/>
        <v>42270.582141203704</v>
      </c>
      <c r="T3224" s="17">
        <f t="shared" si="108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s="11">
        <f>ROUND(E3225/D3225*100,0)</f>
        <v>110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s="7">
        <f t="shared" si="109"/>
        <v>45.878378378378379</v>
      </c>
      <c r="P3225" t="s">
        <v>8269</v>
      </c>
      <c r="Q3225" s="13" t="s">
        <v>8314</v>
      </c>
      <c r="R3225" t="s">
        <v>8315</v>
      </c>
      <c r="S3225" s="17">
        <f t="shared" si="107"/>
        <v>42206.835370370376</v>
      </c>
      <c r="T3225" s="17">
        <f t="shared" si="108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s="11">
        <f>ROUND(E3226/D3226*100,0)</f>
        <v>102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s="7">
        <f t="shared" si="109"/>
        <v>141.71296296296296</v>
      </c>
      <c r="P3226" t="s">
        <v>8269</v>
      </c>
      <c r="Q3226" s="13" t="s">
        <v>8314</v>
      </c>
      <c r="R3226" t="s">
        <v>8315</v>
      </c>
      <c r="S3226" s="17">
        <f t="shared" si="107"/>
        <v>42697.850844907407</v>
      </c>
      <c r="T3226" s="17">
        <f t="shared" si="108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s="11">
        <f>ROUND(E3227/D3227*100,0)</f>
        <v>102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s="7">
        <f t="shared" si="109"/>
        <v>52.487179487179489</v>
      </c>
      <c r="P3227" t="s">
        <v>8269</v>
      </c>
      <c r="Q3227" s="13" t="s">
        <v>8314</v>
      </c>
      <c r="R3227" t="s">
        <v>8315</v>
      </c>
      <c r="S3227" s="17">
        <f t="shared" si="107"/>
        <v>42503.559467592597</v>
      </c>
      <c r="T3227" s="17">
        <f t="shared" si="108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s="11">
        <f>ROUND(E3228/D3228*100,0)</f>
        <v>104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s="7">
        <f t="shared" si="109"/>
        <v>59.523809523809526</v>
      </c>
      <c r="P3228" t="s">
        <v>8269</v>
      </c>
      <c r="Q3228" s="13" t="s">
        <v>8314</v>
      </c>
      <c r="R3228" t="s">
        <v>8315</v>
      </c>
      <c r="S3228" s="17">
        <f t="shared" si="107"/>
        <v>42277.583472222221</v>
      </c>
      <c r="T3228" s="17">
        <f t="shared" si="108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s="11">
        <f>ROUND(E3229/D3229*100,0)</f>
        <v>125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s="7">
        <f t="shared" si="109"/>
        <v>50</v>
      </c>
      <c r="P3229" t="s">
        <v>8269</v>
      </c>
      <c r="Q3229" s="13" t="s">
        <v>8314</v>
      </c>
      <c r="R3229" t="s">
        <v>8315</v>
      </c>
      <c r="S3229" s="17">
        <f t="shared" si="107"/>
        <v>42722.882361111115</v>
      </c>
      <c r="T3229" s="17">
        <f t="shared" si="108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s="11">
        <f>ROUND(E3230/D3230*100,0)</f>
        <v>102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s="7">
        <f t="shared" si="109"/>
        <v>193.62162162162161</v>
      </c>
      <c r="P3230" t="s">
        <v>8269</v>
      </c>
      <c r="Q3230" s="13" t="s">
        <v>8314</v>
      </c>
      <c r="R3230" t="s">
        <v>8315</v>
      </c>
      <c r="S3230" s="17">
        <f t="shared" si="107"/>
        <v>42323.70930555556</v>
      </c>
      <c r="T3230" s="17">
        <f t="shared" si="108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s="11">
        <f>ROUND(E3231/D3231*100,0)</f>
        <v>108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s="7">
        <f t="shared" si="109"/>
        <v>106.79702970297029</v>
      </c>
      <c r="P3231" t="s">
        <v>8269</v>
      </c>
      <c r="Q3231" s="13" t="s">
        <v>8314</v>
      </c>
      <c r="R3231" t="s">
        <v>8315</v>
      </c>
      <c r="S3231" s="17">
        <f t="shared" si="107"/>
        <v>41933.291643518518</v>
      </c>
      <c r="T3231" s="17">
        <f t="shared" si="108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s="11">
        <f>ROUND(E3232/D3232*100,0)</f>
        <v>110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s="7">
        <f t="shared" si="109"/>
        <v>77.21621621621621</v>
      </c>
      <c r="P3232" t="s">
        <v>8269</v>
      </c>
      <c r="Q3232" s="13" t="s">
        <v>8314</v>
      </c>
      <c r="R3232" t="s">
        <v>8315</v>
      </c>
      <c r="S3232" s="17">
        <f t="shared" si="107"/>
        <v>41898.168125000004</v>
      </c>
      <c r="T3232" s="17">
        <f t="shared" si="108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s="11">
        <f>ROUND(E3233/D3233*100,0)</f>
        <v>161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s="7">
        <f t="shared" si="109"/>
        <v>57.5</v>
      </c>
      <c r="P3233" t="s">
        <v>8269</v>
      </c>
      <c r="Q3233" s="13" t="s">
        <v>8314</v>
      </c>
      <c r="R3233" t="s">
        <v>8315</v>
      </c>
      <c r="S3233" s="17">
        <f t="shared" si="107"/>
        <v>42446.943831018521</v>
      </c>
      <c r="T3233" s="17">
        <f t="shared" si="108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s="11">
        <f>ROUND(E3234/D3234*100,0)</f>
        <v>131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s="7">
        <f t="shared" si="109"/>
        <v>50.46153846153846</v>
      </c>
      <c r="P3234" t="s">
        <v>8269</v>
      </c>
      <c r="Q3234" s="13" t="s">
        <v>8314</v>
      </c>
      <c r="R3234" t="s">
        <v>8315</v>
      </c>
      <c r="S3234" s="17">
        <f t="shared" si="107"/>
        <v>42463.81385416667</v>
      </c>
      <c r="T3234" s="17">
        <f t="shared" si="108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s="11">
        <f>ROUND(E3235/D3235*100,0)</f>
        <v>119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s="7">
        <f t="shared" si="109"/>
        <v>97.377049180327873</v>
      </c>
      <c r="P3235" t="s">
        <v>8269</v>
      </c>
      <c r="Q3235" s="13" t="s">
        <v>8314</v>
      </c>
      <c r="R3235" t="s">
        <v>8315</v>
      </c>
      <c r="S3235" s="17">
        <f t="shared" si="107"/>
        <v>42766.805034722223</v>
      </c>
      <c r="T3235" s="17">
        <f t="shared" si="108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s="11">
        <f>ROUND(E3236/D3236*100,0)</f>
        <v>100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s="7">
        <f t="shared" si="109"/>
        <v>34.91921739130435</v>
      </c>
      <c r="P3236" t="s">
        <v>8269</v>
      </c>
      <c r="Q3236" s="13" t="s">
        <v>8314</v>
      </c>
      <c r="R3236" t="s">
        <v>8315</v>
      </c>
      <c r="S3236" s="17">
        <f t="shared" si="107"/>
        <v>42734.789444444439</v>
      </c>
      <c r="T3236" s="17">
        <f t="shared" si="108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s="11">
        <f>ROUND(E3237/D3237*100,0)</f>
        <v>103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s="7">
        <f t="shared" si="109"/>
        <v>85.530386740331494</v>
      </c>
      <c r="P3237" t="s">
        <v>8269</v>
      </c>
      <c r="Q3237" s="13" t="s">
        <v>8314</v>
      </c>
      <c r="R3237" t="s">
        <v>8315</v>
      </c>
      <c r="S3237" s="17">
        <f t="shared" si="107"/>
        <v>42522.347812499997</v>
      </c>
      <c r="T3237" s="17">
        <f t="shared" si="108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s="11">
        <f>ROUND(E3238/D3238*100,0)</f>
        <v>101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s="7">
        <f t="shared" si="109"/>
        <v>182.90909090909091</v>
      </c>
      <c r="P3238" t="s">
        <v>8269</v>
      </c>
      <c r="Q3238" s="13" t="s">
        <v>8314</v>
      </c>
      <c r="R3238" t="s">
        <v>8315</v>
      </c>
      <c r="S3238" s="17">
        <f t="shared" si="107"/>
        <v>42702.917048611111</v>
      </c>
      <c r="T3238" s="17">
        <f t="shared" si="108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s="11">
        <f>ROUND(E3239/D3239*100,0)</f>
        <v>101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s="7">
        <f t="shared" si="109"/>
        <v>131.13620817843866</v>
      </c>
      <c r="P3239" t="s">
        <v>8269</v>
      </c>
      <c r="Q3239" s="13" t="s">
        <v>8314</v>
      </c>
      <c r="R3239" t="s">
        <v>8315</v>
      </c>
      <c r="S3239" s="17">
        <f t="shared" si="107"/>
        <v>42252.474351851852</v>
      </c>
      <c r="T3239" s="17">
        <f t="shared" si="108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s="11">
        <f>ROUND(E3240/D3240*100,0)</f>
        <v>112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s="7">
        <f t="shared" si="109"/>
        <v>39.810126582278478</v>
      </c>
      <c r="P3240" t="s">
        <v>8269</v>
      </c>
      <c r="Q3240" s="13" t="s">
        <v>8314</v>
      </c>
      <c r="R3240" t="s">
        <v>8315</v>
      </c>
      <c r="S3240" s="17">
        <f t="shared" si="107"/>
        <v>42156.510393518518</v>
      </c>
      <c r="T3240" s="17">
        <f t="shared" si="108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s="11">
        <f>ROUND(E3241/D3241*100,0)</f>
        <v>106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s="7">
        <f t="shared" si="109"/>
        <v>59.701730769230764</v>
      </c>
      <c r="P3241" t="s">
        <v>8269</v>
      </c>
      <c r="Q3241" s="13" t="s">
        <v>8314</v>
      </c>
      <c r="R3241" t="s">
        <v>8315</v>
      </c>
      <c r="S3241" s="17">
        <f t="shared" si="107"/>
        <v>42278.089039351849</v>
      </c>
      <c r="T3241" s="17">
        <f t="shared" si="108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s="11">
        <f>ROUND(E3242/D3242*100,0)</f>
        <v>101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s="7">
        <f t="shared" si="109"/>
        <v>88.735294117647058</v>
      </c>
      <c r="P3242" t="s">
        <v>8269</v>
      </c>
      <c r="Q3242" s="13" t="s">
        <v>8314</v>
      </c>
      <c r="R3242" t="s">
        <v>8315</v>
      </c>
      <c r="S3242" s="17">
        <f t="shared" si="107"/>
        <v>42754.693842592591</v>
      </c>
      <c r="T3242" s="17">
        <f t="shared" si="108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s="11">
        <f>ROUND(E3243/D3243*100,0)</f>
        <v>115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s="7">
        <f t="shared" si="109"/>
        <v>58.688622754491021</v>
      </c>
      <c r="P3243" t="s">
        <v>8269</v>
      </c>
      <c r="Q3243" s="13" t="s">
        <v>8314</v>
      </c>
      <c r="R3243" t="s">
        <v>8315</v>
      </c>
      <c r="S3243" s="17">
        <f t="shared" si="107"/>
        <v>41893.324884259258</v>
      </c>
      <c r="T3243" s="17">
        <f t="shared" si="108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s="11">
        <f>ROUND(E3244/D3244*100,0)</f>
        <v>127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s="7">
        <f t="shared" si="109"/>
        <v>69.56513661202186</v>
      </c>
      <c r="P3244" t="s">
        <v>8269</v>
      </c>
      <c r="Q3244" s="13" t="s">
        <v>8314</v>
      </c>
      <c r="R3244" t="s">
        <v>8315</v>
      </c>
      <c r="S3244" s="17">
        <f t="shared" si="107"/>
        <v>41871.755694444444</v>
      </c>
      <c r="T3244" s="17">
        <f t="shared" si="108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s="11">
        <f>ROUND(E3245/D3245*100,0)</f>
        <v>103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s="7">
        <f t="shared" si="109"/>
        <v>115.87323943661971</v>
      </c>
      <c r="P3245" t="s">
        <v>8269</v>
      </c>
      <c r="Q3245" s="13" t="s">
        <v>8314</v>
      </c>
      <c r="R3245" t="s">
        <v>8315</v>
      </c>
      <c r="S3245" s="17">
        <f t="shared" si="107"/>
        <v>42262.096782407403</v>
      </c>
      <c r="T3245" s="17">
        <f t="shared" si="108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s="11">
        <f>ROUND(E3246/D3246*100,0)</f>
        <v>103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s="7">
        <f t="shared" si="109"/>
        <v>23.869565217391305</v>
      </c>
      <c r="P3246" t="s">
        <v>8269</v>
      </c>
      <c r="Q3246" s="13" t="s">
        <v>8314</v>
      </c>
      <c r="R3246" t="s">
        <v>8315</v>
      </c>
      <c r="S3246" s="17">
        <f t="shared" si="107"/>
        <v>42675.694236111114</v>
      </c>
      <c r="T3246" s="17">
        <f t="shared" si="108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s="11">
        <f>ROUND(E3247/D3247*100,0)</f>
        <v>104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s="7">
        <f t="shared" si="109"/>
        <v>81.125925925925927</v>
      </c>
      <c r="P3247" t="s">
        <v>8269</v>
      </c>
      <c r="Q3247" s="13" t="s">
        <v>8314</v>
      </c>
      <c r="R3247" t="s">
        <v>8315</v>
      </c>
      <c r="S3247" s="17">
        <f t="shared" si="107"/>
        <v>42135.60020833333</v>
      </c>
      <c r="T3247" s="17">
        <f t="shared" si="108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s="11">
        <f>ROUND(E3248/D3248*100,0)</f>
        <v>111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s="7">
        <f t="shared" si="109"/>
        <v>57.626943005181346</v>
      </c>
      <c r="P3248" t="s">
        <v>8269</v>
      </c>
      <c r="Q3248" s="13" t="s">
        <v>8314</v>
      </c>
      <c r="R3248" t="s">
        <v>8315</v>
      </c>
      <c r="S3248" s="17">
        <f t="shared" si="107"/>
        <v>42230.472222222219</v>
      </c>
      <c r="T3248" s="17">
        <f t="shared" si="108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s="11">
        <f>ROUND(E3249/D3249*100,0)</f>
        <v>106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s="7">
        <f t="shared" si="109"/>
        <v>46.429824561403507</v>
      </c>
      <c r="P3249" t="s">
        <v>8269</v>
      </c>
      <c r="Q3249" s="13" t="s">
        <v>8314</v>
      </c>
      <c r="R3249" t="s">
        <v>8315</v>
      </c>
      <c r="S3249" s="17">
        <f t="shared" si="107"/>
        <v>42167.434166666666</v>
      </c>
      <c r="T3249" s="17">
        <f t="shared" si="108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s="11">
        <f>ROUND(E3250/D3250*100,0)</f>
        <v>101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s="7">
        <f t="shared" si="109"/>
        <v>60.475000000000001</v>
      </c>
      <c r="P3250" t="s">
        <v>8269</v>
      </c>
      <c r="Q3250" s="13" t="s">
        <v>8314</v>
      </c>
      <c r="R3250" t="s">
        <v>8315</v>
      </c>
      <c r="S3250" s="17">
        <f t="shared" si="107"/>
        <v>42068.888391203705</v>
      </c>
      <c r="T3250" s="17">
        <f t="shared" si="108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s="11">
        <f>ROUND(E3251/D3251*100,0)</f>
        <v>105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s="7">
        <f t="shared" si="109"/>
        <v>65.579545454545453</v>
      </c>
      <c r="P3251" t="s">
        <v>8269</v>
      </c>
      <c r="Q3251" s="13" t="s">
        <v>8314</v>
      </c>
      <c r="R3251" t="s">
        <v>8315</v>
      </c>
      <c r="S3251" s="17">
        <f t="shared" si="107"/>
        <v>42145.746689814812</v>
      </c>
      <c r="T3251" s="17">
        <f t="shared" si="108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s="11">
        <f>ROUND(E3252/D3252*100,0)</f>
        <v>102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s="7">
        <f t="shared" si="109"/>
        <v>119.1924882629108</v>
      </c>
      <c r="P3252" t="s">
        <v>8269</v>
      </c>
      <c r="Q3252" s="13" t="s">
        <v>8314</v>
      </c>
      <c r="R3252" t="s">
        <v>8315</v>
      </c>
      <c r="S3252" s="17">
        <f t="shared" si="107"/>
        <v>41918.742175925923</v>
      </c>
      <c r="T3252" s="17">
        <f t="shared" si="108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s="11">
        <f>ROUND(E3253/D3253*100,0)</f>
        <v>111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s="7">
        <f t="shared" si="109"/>
        <v>83.05</v>
      </c>
      <c r="P3253" t="s">
        <v>8269</v>
      </c>
      <c r="Q3253" s="13" t="s">
        <v>8314</v>
      </c>
      <c r="R3253" t="s">
        <v>8315</v>
      </c>
      <c r="S3253" s="17">
        <f t="shared" si="107"/>
        <v>42146.731087962966</v>
      </c>
      <c r="T3253" s="17">
        <f t="shared" si="108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s="11">
        <f>ROUND(E3254/D3254*100,0)</f>
        <v>128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s="7">
        <f t="shared" si="109"/>
        <v>57.52</v>
      </c>
      <c r="P3254" t="s">
        <v>8269</v>
      </c>
      <c r="Q3254" s="13" t="s">
        <v>8314</v>
      </c>
      <c r="R3254" t="s">
        <v>8315</v>
      </c>
      <c r="S3254" s="17">
        <f t="shared" si="107"/>
        <v>42590.472685185188</v>
      </c>
      <c r="T3254" s="17">
        <f t="shared" si="108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s="11">
        <f>ROUND(E3255/D3255*100,0)</f>
        <v>102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s="7">
        <f t="shared" si="109"/>
        <v>177.08695652173913</v>
      </c>
      <c r="P3255" t="s">
        <v>8269</v>
      </c>
      <c r="Q3255" s="13" t="s">
        <v>8314</v>
      </c>
      <c r="R3255" t="s">
        <v>8315</v>
      </c>
      <c r="S3255" s="17">
        <f t="shared" si="107"/>
        <v>42602.576712962968</v>
      </c>
      <c r="T3255" s="17">
        <f t="shared" si="108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s="11">
        <f>ROUND(E3256/D3256*100,0)</f>
        <v>101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s="7">
        <f t="shared" si="109"/>
        <v>70.771505376344081</v>
      </c>
      <c r="P3256" t="s">
        <v>8269</v>
      </c>
      <c r="Q3256" s="13" t="s">
        <v>8314</v>
      </c>
      <c r="R3256" t="s">
        <v>8315</v>
      </c>
      <c r="S3256" s="17">
        <f t="shared" si="107"/>
        <v>42059.085752314815</v>
      </c>
      <c r="T3256" s="17">
        <f t="shared" si="108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s="11">
        <f>ROUND(E3257/D3257*100,0)</f>
        <v>175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s="7">
        <f t="shared" si="109"/>
        <v>29.166666666666668</v>
      </c>
      <c r="P3257" t="s">
        <v>8269</v>
      </c>
      <c r="Q3257" s="13" t="s">
        <v>8314</v>
      </c>
      <c r="R3257" t="s">
        <v>8315</v>
      </c>
      <c r="S3257" s="17">
        <f t="shared" si="107"/>
        <v>41889.768229166664</v>
      </c>
      <c r="T3257" s="17">
        <f t="shared" si="108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s="11">
        <f>ROUND(E3258/D3258*100,0)</f>
        <v>128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s="7">
        <f t="shared" si="109"/>
        <v>72.76136363636364</v>
      </c>
      <c r="P3258" t="s">
        <v>8269</v>
      </c>
      <c r="Q3258" s="13" t="s">
        <v>8314</v>
      </c>
      <c r="R3258" t="s">
        <v>8315</v>
      </c>
      <c r="S3258" s="17">
        <f t="shared" si="107"/>
        <v>42144.573807870373</v>
      </c>
      <c r="T3258" s="17">
        <f t="shared" si="108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s="11">
        <f>ROUND(E3259/D3259*100,0)</f>
        <v>106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s="7">
        <f t="shared" si="109"/>
        <v>51.853414634146333</v>
      </c>
      <c r="P3259" t="s">
        <v>8269</v>
      </c>
      <c r="Q3259" s="13" t="s">
        <v>8314</v>
      </c>
      <c r="R3259" t="s">
        <v>8315</v>
      </c>
      <c r="S3259" s="17">
        <f t="shared" si="107"/>
        <v>42758.559629629628</v>
      </c>
      <c r="T3259" s="17">
        <f t="shared" si="108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s="11">
        <f>ROUND(E3260/D3260*100,0)</f>
        <v>105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s="7">
        <f t="shared" si="109"/>
        <v>98.2</v>
      </c>
      <c r="P3260" t="s">
        <v>8269</v>
      </c>
      <c r="Q3260" s="13" t="s">
        <v>8314</v>
      </c>
      <c r="R3260" t="s">
        <v>8315</v>
      </c>
      <c r="S3260" s="17">
        <f t="shared" si="107"/>
        <v>41982.887280092589</v>
      </c>
      <c r="T3260" s="17">
        <f t="shared" si="108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s="11">
        <f>ROUND(E3261/D3261*100,0)</f>
        <v>106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s="7">
        <f t="shared" si="109"/>
        <v>251.7381443298969</v>
      </c>
      <c r="P3261" t="s">
        <v>8269</v>
      </c>
      <c r="Q3261" s="13" t="s">
        <v>8314</v>
      </c>
      <c r="R3261" t="s">
        <v>8315</v>
      </c>
      <c r="S3261" s="17">
        <f t="shared" si="107"/>
        <v>42614.760937500003</v>
      </c>
      <c r="T3261" s="17">
        <f t="shared" si="108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s="11">
        <f>ROUND(E3262/D3262*100,0)</f>
        <v>109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s="7">
        <f t="shared" si="109"/>
        <v>74.821917808219183</v>
      </c>
      <c r="P3262" t="s">
        <v>8269</v>
      </c>
      <c r="Q3262" s="13" t="s">
        <v>8314</v>
      </c>
      <c r="R3262" t="s">
        <v>8315</v>
      </c>
      <c r="S3262" s="17">
        <f t="shared" si="107"/>
        <v>42303.672662037032</v>
      </c>
      <c r="T3262" s="17">
        <f t="shared" si="108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s="11">
        <f>ROUND(E3263/D3263*100,0)</f>
        <v>100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s="7">
        <f t="shared" si="109"/>
        <v>67.65306122448979</v>
      </c>
      <c r="P3263" t="s">
        <v>8269</v>
      </c>
      <c r="Q3263" s="13" t="s">
        <v>8314</v>
      </c>
      <c r="R3263" t="s">
        <v>8315</v>
      </c>
      <c r="S3263" s="17">
        <f t="shared" si="107"/>
        <v>42171.725416666668</v>
      </c>
      <c r="T3263" s="17">
        <f t="shared" si="108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s="11">
        <f>ROUND(E3264/D3264*100,0)</f>
        <v>103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s="7">
        <f t="shared" si="109"/>
        <v>93.81343283582089</v>
      </c>
      <c r="P3264" t="s">
        <v>8269</v>
      </c>
      <c r="Q3264" s="13" t="s">
        <v>8314</v>
      </c>
      <c r="R3264" t="s">
        <v>8315</v>
      </c>
      <c r="S3264" s="17">
        <f t="shared" si="107"/>
        <v>41964.315532407403</v>
      </c>
      <c r="T3264" s="17">
        <f t="shared" si="108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s="11">
        <f>ROUND(E3265/D3265*100,0)</f>
        <v>112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s="7">
        <f t="shared" si="109"/>
        <v>41.237647058823526</v>
      </c>
      <c r="P3265" t="s">
        <v>8269</v>
      </c>
      <c r="Q3265" s="13" t="s">
        <v>8314</v>
      </c>
      <c r="R3265" t="s">
        <v>8315</v>
      </c>
      <c r="S3265" s="17">
        <f t="shared" si="107"/>
        <v>42284.516064814816</v>
      </c>
      <c r="T3265" s="17">
        <f t="shared" si="108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s="11">
        <f>ROUND(E3266/D3266*100,0)</f>
        <v>103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s="7">
        <f t="shared" si="109"/>
        <v>52.551020408163268</v>
      </c>
      <c r="P3266" t="s">
        <v>8269</v>
      </c>
      <c r="Q3266" s="13" t="s">
        <v>8314</v>
      </c>
      <c r="R3266" t="s">
        <v>8315</v>
      </c>
      <c r="S3266" s="17">
        <f t="shared" si="107"/>
        <v>42016.800208333334</v>
      </c>
      <c r="T3266" s="17">
        <f t="shared" si="108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s="11">
        <f>ROUND(E3267/D3267*100,0)</f>
        <v>164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s="7">
        <f t="shared" si="109"/>
        <v>70.285714285714292</v>
      </c>
      <c r="P3267" t="s">
        <v>8269</v>
      </c>
      <c r="Q3267" s="13" t="s">
        <v>8314</v>
      </c>
      <c r="R3267" t="s">
        <v>8315</v>
      </c>
      <c r="S3267" s="17">
        <f t="shared" ref="S3267:S3330" si="110">(((K3267/60)/60)/24)+DATE(1970,1,1)</f>
        <v>42311.711979166663</v>
      </c>
      <c r="T3267" s="17">
        <f t="shared" ref="T3267:T3330" si="111">(((J3267/60)/60)/24)+DATE(1970,1,1)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s="11">
        <f>ROUND(E3268/D3268*100,0)</f>
        <v>131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s="7">
        <f t="shared" si="109"/>
        <v>48.325153374233132</v>
      </c>
      <c r="P3268" t="s">
        <v>8269</v>
      </c>
      <c r="Q3268" s="13" t="s">
        <v>8314</v>
      </c>
      <c r="R3268" t="s">
        <v>8315</v>
      </c>
      <c r="S3268" s="17">
        <f t="shared" si="110"/>
        <v>42136.536134259266</v>
      </c>
      <c r="T3268" s="17">
        <f t="shared" si="111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s="11">
        <f>ROUND(E3269/D3269*100,0)</f>
        <v>102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s="7">
        <f t="shared" si="109"/>
        <v>53.177083333333336</v>
      </c>
      <c r="P3269" t="s">
        <v>8269</v>
      </c>
      <c r="Q3269" s="13" t="s">
        <v>8314</v>
      </c>
      <c r="R3269" t="s">
        <v>8315</v>
      </c>
      <c r="S3269" s="17">
        <f t="shared" si="110"/>
        <v>42172.757638888885</v>
      </c>
      <c r="T3269" s="17">
        <f t="shared" si="111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s="11">
        <f>ROUND(E3270/D3270*100,0)</f>
        <v>128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s="7">
        <f t="shared" si="109"/>
        <v>60.952380952380949</v>
      </c>
      <c r="P3270" t="s">
        <v>8269</v>
      </c>
      <c r="Q3270" s="13" t="s">
        <v>8314</v>
      </c>
      <c r="R3270" t="s">
        <v>8315</v>
      </c>
      <c r="S3270" s="17">
        <f t="shared" si="110"/>
        <v>42590.90425925926</v>
      </c>
      <c r="T3270" s="17">
        <f t="shared" si="111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s="11">
        <f>ROUND(E3271/D3271*100,0)</f>
        <v>102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s="7">
        <f t="shared" si="109"/>
        <v>116</v>
      </c>
      <c r="P3271" t="s">
        <v>8269</v>
      </c>
      <c r="Q3271" s="13" t="s">
        <v>8314</v>
      </c>
      <c r="R3271" t="s">
        <v>8315</v>
      </c>
      <c r="S3271" s="17">
        <f t="shared" si="110"/>
        <v>42137.395798611105</v>
      </c>
      <c r="T3271" s="17">
        <f t="shared" si="111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s="11">
        <f>ROUND(E3272/D3272*100,0)</f>
        <v>102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s="7">
        <f t="shared" si="109"/>
        <v>61</v>
      </c>
      <c r="P3272" t="s">
        <v>8269</v>
      </c>
      <c r="Q3272" s="13" t="s">
        <v>8314</v>
      </c>
      <c r="R3272" t="s">
        <v>8315</v>
      </c>
      <c r="S3272" s="17">
        <f t="shared" si="110"/>
        <v>42167.533159722225</v>
      </c>
      <c r="T3272" s="17">
        <f t="shared" si="111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s="11">
        <f>ROUND(E3273/D3273*100,0)</f>
        <v>130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s="7">
        <f t="shared" si="109"/>
        <v>38.235294117647058</v>
      </c>
      <c r="P3273" t="s">
        <v>8269</v>
      </c>
      <c r="Q3273" s="13" t="s">
        <v>8314</v>
      </c>
      <c r="R3273" t="s">
        <v>8315</v>
      </c>
      <c r="S3273" s="17">
        <f t="shared" si="110"/>
        <v>41915.437210648146</v>
      </c>
      <c r="T3273" s="17">
        <f t="shared" si="111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s="11">
        <f>ROUND(E3274/D3274*100,0)</f>
        <v>154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s="7">
        <f t="shared" ref="O3274:O3337" si="112">E3274/M3274</f>
        <v>106.50344827586207</v>
      </c>
      <c r="P3274" t="s">
        <v>8269</v>
      </c>
      <c r="Q3274" s="13" t="s">
        <v>8314</v>
      </c>
      <c r="R3274" t="s">
        <v>8315</v>
      </c>
      <c r="S3274" s="17">
        <f t="shared" si="110"/>
        <v>42284.500104166669</v>
      </c>
      <c r="T3274" s="17">
        <f t="shared" si="111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s="11">
        <f>ROUND(E3275/D3275*100,0)</f>
        <v>107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s="7">
        <f t="shared" si="112"/>
        <v>204.57142857142858</v>
      </c>
      <c r="P3275" t="s">
        <v>8269</v>
      </c>
      <c r="Q3275" s="13" t="s">
        <v>8314</v>
      </c>
      <c r="R3275" t="s">
        <v>8315</v>
      </c>
      <c r="S3275" s="17">
        <f t="shared" si="110"/>
        <v>42611.801412037035</v>
      </c>
      <c r="T3275" s="17">
        <f t="shared" si="111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s="11">
        <f>ROUND(E3276/D3276*100,0)</f>
        <v>101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s="7">
        <f t="shared" si="112"/>
        <v>54.912587412587413</v>
      </c>
      <c r="P3276" t="s">
        <v>8269</v>
      </c>
      <c r="Q3276" s="13" t="s">
        <v>8314</v>
      </c>
      <c r="R3276" t="s">
        <v>8315</v>
      </c>
      <c r="S3276" s="17">
        <f t="shared" si="110"/>
        <v>42400.704537037032</v>
      </c>
      <c r="T3276" s="17">
        <f t="shared" si="111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s="11">
        <f>ROUND(E3277/D3277*100,0)</f>
        <v>100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s="7">
        <f t="shared" si="112"/>
        <v>150.41666666666666</v>
      </c>
      <c r="P3277" t="s">
        <v>8269</v>
      </c>
      <c r="Q3277" s="13" t="s">
        <v>8314</v>
      </c>
      <c r="R3277" t="s">
        <v>8315</v>
      </c>
      <c r="S3277" s="17">
        <f t="shared" si="110"/>
        <v>42017.88045138889</v>
      </c>
      <c r="T3277" s="17">
        <f t="shared" si="111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s="11">
        <f>ROUND(E3278/D3278*100,0)</f>
        <v>117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s="7">
        <f t="shared" si="112"/>
        <v>52.58</v>
      </c>
      <c r="P3278" t="s">
        <v>8269</v>
      </c>
      <c r="Q3278" s="13" t="s">
        <v>8314</v>
      </c>
      <c r="R3278" t="s">
        <v>8315</v>
      </c>
      <c r="S3278" s="17">
        <f t="shared" si="110"/>
        <v>42426.949988425928</v>
      </c>
      <c r="T3278" s="17">
        <f t="shared" si="111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s="11">
        <f>ROUND(E3279/D3279*100,0)</f>
        <v>109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s="7">
        <f t="shared" si="112"/>
        <v>54.3</v>
      </c>
      <c r="P3279" t="s">
        <v>8269</v>
      </c>
      <c r="Q3279" s="13" t="s">
        <v>8314</v>
      </c>
      <c r="R3279" t="s">
        <v>8315</v>
      </c>
      <c r="S3279" s="17">
        <f t="shared" si="110"/>
        <v>41931.682939814818</v>
      </c>
      <c r="T3279" s="17">
        <f t="shared" si="111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s="11">
        <f>ROUND(E3280/D3280*100,0)</f>
        <v>103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s="7">
        <f t="shared" si="112"/>
        <v>76.029411764705884</v>
      </c>
      <c r="P3280" t="s">
        <v>8269</v>
      </c>
      <c r="Q3280" s="13" t="s">
        <v>8314</v>
      </c>
      <c r="R3280" t="s">
        <v>8315</v>
      </c>
      <c r="S3280" s="17">
        <f t="shared" si="110"/>
        <v>42124.848414351851</v>
      </c>
      <c r="T3280" s="17">
        <f t="shared" si="111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s="11">
        <f>ROUND(E3281/D3281*100,0)</f>
        <v>114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s="7">
        <f t="shared" si="112"/>
        <v>105.2063492063492</v>
      </c>
      <c r="P3281" t="s">
        <v>8269</v>
      </c>
      <c r="Q3281" s="13" t="s">
        <v>8314</v>
      </c>
      <c r="R3281" t="s">
        <v>8315</v>
      </c>
      <c r="S3281" s="17">
        <f t="shared" si="110"/>
        <v>42431.102534722217</v>
      </c>
      <c r="T3281" s="17">
        <f t="shared" si="111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s="11">
        <f>ROUND(E3282/D3282*100,0)</f>
        <v>103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s="7">
        <f t="shared" si="112"/>
        <v>68.666666666666671</v>
      </c>
      <c r="P3282" t="s">
        <v>8269</v>
      </c>
      <c r="Q3282" s="13" t="s">
        <v>8314</v>
      </c>
      <c r="R3282" t="s">
        <v>8315</v>
      </c>
      <c r="S3282" s="17">
        <f t="shared" si="110"/>
        <v>42121.756921296299</v>
      </c>
      <c r="T3282" s="17">
        <f t="shared" si="111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s="11">
        <f>ROUND(E3283/D3283*100,0)</f>
        <v>122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s="7">
        <f t="shared" si="112"/>
        <v>129.36170212765958</v>
      </c>
      <c r="P3283" t="s">
        <v>8269</v>
      </c>
      <c r="Q3283" s="13" t="s">
        <v>8314</v>
      </c>
      <c r="R3283" t="s">
        <v>8315</v>
      </c>
      <c r="S3283" s="17">
        <f t="shared" si="110"/>
        <v>42219.019733796296</v>
      </c>
      <c r="T3283" s="17">
        <f t="shared" si="111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s="11">
        <f>ROUND(E3284/D3284*100,0)</f>
        <v>103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s="7">
        <f t="shared" si="112"/>
        <v>134.26371308016877</v>
      </c>
      <c r="P3284" t="s">
        <v>8269</v>
      </c>
      <c r="Q3284" s="13" t="s">
        <v>8314</v>
      </c>
      <c r="R3284" t="s">
        <v>8315</v>
      </c>
      <c r="S3284" s="17">
        <f t="shared" si="110"/>
        <v>42445.19430555556</v>
      </c>
      <c r="T3284" s="17">
        <f t="shared" si="111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s="11">
        <f>ROUND(E3285/D3285*100,0)</f>
        <v>105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s="7">
        <f t="shared" si="112"/>
        <v>17.829787234042552</v>
      </c>
      <c r="P3285" t="s">
        <v>8269</v>
      </c>
      <c r="Q3285" s="13" t="s">
        <v>8314</v>
      </c>
      <c r="R3285" t="s">
        <v>8315</v>
      </c>
      <c r="S3285" s="17">
        <f t="shared" si="110"/>
        <v>42379.74418981481</v>
      </c>
      <c r="T3285" s="17">
        <f t="shared" si="111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s="11">
        <f>ROUND(E3286/D3286*100,0)</f>
        <v>102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s="7">
        <f t="shared" si="112"/>
        <v>203.2</v>
      </c>
      <c r="P3286" t="s">
        <v>8269</v>
      </c>
      <c r="Q3286" s="13" t="s">
        <v>8314</v>
      </c>
      <c r="R3286" t="s">
        <v>8315</v>
      </c>
      <c r="S3286" s="17">
        <f t="shared" si="110"/>
        <v>42380.884872685187</v>
      </c>
      <c r="T3286" s="17">
        <f t="shared" si="111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s="11">
        <f>ROUND(E3287/D3287*100,0)</f>
        <v>112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s="7">
        <f t="shared" si="112"/>
        <v>69.18518518518519</v>
      </c>
      <c r="P3287" t="s">
        <v>8269</v>
      </c>
      <c r="Q3287" s="13" t="s">
        <v>8314</v>
      </c>
      <c r="R3287" t="s">
        <v>8315</v>
      </c>
      <c r="S3287" s="17">
        <f t="shared" si="110"/>
        <v>42762.942430555559</v>
      </c>
      <c r="T3287" s="17">
        <f t="shared" si="111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s="11">
        <f>ROUND(E3288/D3288*100,0)</f>
        <v>102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s="7">
        <f t="shared" si="112"/>
        <v>125.12295081967213</v>
      </c>
      <c r="P3288" t="s">
        <v>8269</v>
      </c>
      <c r="Q3288" s="13" t="s">
        <v>8314</v>
      </c>
      <c r="R3288" t="s">
        <v>8315</v>
      </c>
      <c r="S3288" s="17">
        <f t="shared" si="110"/>
        <v>42567.840069444443</v>
      </c>
      <c r="T3288" s="17">
        <f t="shared" si="111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s="11">
        <f>ROUND(E3289/D3289*100,0)</f>
        <v>100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s="7">
        <f t="shared" si="112"/>
        <v>73.529411764705884</v>
      </c>
      <c r="P3289" t="s">
        <v>8269</v>
      </c>
      <c r="Q3289" s="13" t="s">
        <v>8314</v>
      </c>
      <c r="R3289" t="s">
        <v>8315</v>
      </c>
      <c r="S3289" s="17">
        <f t="shared" si="110"/>
        <v>42311.750324074077</v>
      </c>
      <c r="T3289" s="17">
        <f t="shared" si="111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s="11">
        <f>ROUND(E3290/D3290*100,0)</f>
        <v>100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s="7">
        <f t="shared" si="112"/>
        <v>48.437149758454105</v>
      </c>
      <c r="P3290" t="s">
        <v>8269</v>
      </c>
      <c r="Q3290" s="13" t="s">
        <v>8314</v>
      </c>
      <c r="R3290" t="s">
        <v>8315</v>
      </c>
      <c r="S3290" s="17">
        <f t="shared" si="110"/>
        <v>42505.774479166663</v>
      </c>
      <c r="T3290" s="17">
        <f t="shared" si="111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s="11">
        <f>ROUND(E3291/D3291*100,0)</f>
        <v>133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s="7">
        <f t="shared" si="112"/>
        <v>26.608400000000003</v>
      </c>
      <c r="P3291" t="s">
        <v>8269</v>
      </c>
      <c r="Q3291" s="13" t="s">
        <v>8314</v>
      </c>
      <c r="R3291" t="s">
        <v>8315</v>
      </c>
      <c r="S3291" s="17">
        <f t="shared" si="110"/>
        <v>42758.368078703701</v>
      </c>
      <c r="T3291" s="17">
        <f t="shared" si="111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s="11">
        <f>ROUND(E3292/D3292*100,0)</f>
        <v>121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s="7">
        <f t="shared" si="112"/>
        <v>33.666666666666664</v>
      </c>
      <c r="P3292" t="s">
        <v>8269</v>
      </c>
      <c r="Q3292" s="13" t="s">
        <v>8314</v>
      </c>
      <c r="R3292" t="s">
        <v>8315</v>
      </c>
      <c r="S3292" s="17">
        <f t="shared" si="110"/>
        <v>42775.51494212963</v>
      </c>
      <c r="T3292" s="17">
        <f t="shared" si="111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s="11">
        <f>ROUND(E3293/D3293*100,0)</f>
        <v>114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s="7">
        <f t="shared" si="112"/>
        <v>40.714285714285715</v>
      </c>
      <c r="P3293" t="s">
        <v>8269</v>
      </c>
      <c r="Q3293" s="13" t="s">
        <v>8314</v>
      </c>
      <c r="R3293" t="s">
        <v>8315</v>
      </c>
      <c r="S3293" s="17">
        <f t="shared" si="110"/>
        <v>42232.702546296292</v>
      </c>
      <c r="T3293" s="17">
        <f t="shared" si="111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s="11">
        <f>ROUND(E3294/D3294*100,0)</f>
        <v>286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s="7">
        <f t="shared" si="112"/>
        <v>19.266666666666666</v>
      </c>
      <c r="P3294" t="s">
        <v>8269</v>
      </c>
      <c r="Q3294" s="13" t="s">
        <v>8314</v>
      </c>
      <c r="R3294" t="s">
        <v>8315</v>
      </c>
      <c r="S3294" s="17">
        <f t="shared" si="110"/>
        <v>42282.770231481481</v>
      </c>
      <c r="T3294" s="17">
        <f t="shared" si="111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s="11">
        <f>ROUND(E3295/D3295*100,0)</f>
        <v>170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s="7">
        <f t="shared" si="112"/>
        <v>84.285714285714292</v>
      </c>
      <c r="P3295" t="s">
        <v>8269</v>
      </c>
      <c r="Q3295" s="13" t="s">
        <v>8314</v>
      </c>
      <c r="R3295" t="s">
        <v>8315</v>
      </c>
      <c r="S3295" s="17">
        <f t="shared" si="110"/>
        <v>42768.425370370373</v>
      </c>
      <c r="T3295" s="17">
        <f t="shared" si="111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s="11">
        <f>ROUND(E3296/D3296*100,0)</f>
        <v>118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s="7">
        <f t="shared" si="112"/>
        <v>29.583333333333332</v>
      </c>
      <c r="P3296" t="s">
        <v>8269</v>
      </c>
      <c r="Q3296" s="13" t="s">
        <v>8314</v>
      </c>
      <c r="R3296" t="s">
        <v>8315</v>
      </c>
      <c r="S3296" s="17">
        <f t="shared" si="110"/>
        <v>42141.541134259256</v>
      </c>
      <c r="T3296" s="17">
        <f t="shared" si="111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s="11">
        <f>ROUND(E3297/D3297*100,0)</f>
        <v>103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s="7">
        <f t="shared" si="112"/>
        <v>26.667037037037037</v>
      </c>
      <c r="P3297" t="s">
        <v>8269</v>
      </c>
      <c r="Q3297" s="13" t="s">
        <v>8314</v>
      </c>
      <c r="R3297" t="s">
        <v>8315</v>
      </c>
      <c r="S3297" s="17">
        <f t="shared" si="110"/>
        <v>42609.442465277782</v>
      </c>
      <c r="T3297" s="17">
        <f t="shared" si="111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s="11">
        <f>ROUND(E3298/D3298*100,0)</f>
        <v>144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s="7">
        <f t="shared" si="112"/>
        <v>45.978723404255319</v>
      </c>
      <c r="P3298" t="s">
        <v>8269</v>
      </c>
      <c r="Q3298" s="13" t="s">
        <v>8314</v>
      </c>
      <c r="R3298" t="s">
        <v>8315</v>
      </c>
      <c r="S3298" s="17">
        <f t="shared" si="110"/>
        <v>42309.756620370375</v>
      </c>
      <c r="T3298" s="17">
        <f t="shared" si="111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s="11">
        <f>ROUND(E3299/D3299*100,0)</f>
        <v>100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s="7">
        <f t="shared" si="112"/>
        <v>125.09090909090909</v>
      </c>
      <c r="P3299" t="s">
        <v>8269</v>
      </c>
      <c r="Q3299" s="13" t="s">
        <v>8314</v>
      </c>
      <c r="R3299" t="s">
        <v>8315</v>
      </c>
      <c r="S3299" s="17">
        <f t="shared" si="110"/>
        <v>42193.771481481483</v>
      </c>
      <c r="T3299" s="17">
        <f t="shared" si="111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s="11">
        <f>ROUND(E3300/D3300*100,0)</f>
        <v>102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s="7">
        <f t="shared" si="112"/>
        <v>141.29166666666666</v>
      </c>
      <c r="P3300" t="s">
        <v>8269</v>
      </c>
      <c r="Q3300" s="13" t="s">
        <v>8314</v>
      </c>
      <c r="R3300" t="s">
        <v>8315</v>
      </c>
      <c r="S3300" s="17">
        <f t="shared" si="110"/>
        <v>42239.957962962959</v>
      </c>
      <c r="T3300" s="17">
        <f t="shared" si="111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s="11">
        <f>ROUND(E3301/D3301*100,0)</f>
        <v>116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s="7">
        <f t="shared" si="112"/>
        <v>55.333333333333336</v>
      </c>
      <c r="P3301" t="s">
        <v>8269</v>
      </c>
      <c r="Q3301" s="13" t="s">
        <v>8314</v>
      </c>
      <c r="R3301" t="s">
        <v>8315</v>
      </c>
      <c r="S3301" s="17">
        <f t="shared" si="110"/>
        <v>42261.917395833334</v>
      </c>
      <c r="T3301" s="17">
        <f t="shared" si="111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s="11">
        <f>ROUND(E3302/D3302*100,0)</f>
        <v>136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s="7">
        <f t="shared" si="112"/>
        <v>46.420454545454547</v>
      </c>
      <c r="P3302" t="s">
        <v>8269</v>
      </c>
      <c r="Q3302" s="13" t="s">
        <v>8314</v>
      </c>
      <c r="R3302" t="s">
        <v>8315</v>
      </c>
      <c r="S3302" s="17">
        <f t="shared" si="110"/>
        <v>42102.743773148148</v>
      </c>
      <c r="T3302" s="17">
        <f t="shared" si="111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s="11">
        <f>ROUND(E3303/D3303*100,0)</f>
        <v>133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s="7">
        <f t="shared" si="112"/>
        <v>57.2</v>
      </c>
      <c r="P3303" t="s">
        <v>8269</v>
      </c>
      <c r="Q3303" s="13" t="s">
        <v>8314</v>
      </c>
      <c r="R3303" t="s">
        <v>8315</v>
      </c>
      <c r="S3303" s="17">
        <f t="shared" si="110"/>
        <v>42538.73583333334</v>
      </c>
      <c r="T3303" s="17">
        <f t="shared" si="111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s="11">
        <f>ROUND(E3304/D3304*100,0)</f>
        <v>103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s="7">
        <f t="shared" si="112"/>
        <v>173.7</v>
      </c>
      <c r="P3304" t="s">
        <v>8269</v>
      </c>
      <c r="Q3304" s="13" t="s">
        <v>8314</v>
      </c>
      <c r="R3304" t="s">
        <v>8315</v>
      </c>
      <c r="S3304" s="17">
        <f t="shared" si="110"/>
        <v>42681.35157407407</v>
      </c>
      <c r="T3304" s="17">
        <f t="shared" si="111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s="11">
        <f>ROUND(E3305/D3305*100,0)</f>
        <v>116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s="7">
        <f t="shared" si="112"/>
        <v>59.6</v>
      </c>
      <c r="P3305" t="s">
        <v>8269</v>
      </c>
      <c r="Q3305" s="13" t="s">
        <v>8314</v>
      </c>
      <c r="R3305" t="s">
        <v>8315</v>
      </c>
      <c r="S3305" s="17">
        <f t="shared" si="110"/>
        <v>42056.65143518518</v>
      </c>
      <c r="T3305" s="17">
        <f t="shared" si="111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s="11">
        <f>ROUND(E3306/D3306*100,0)</f>
        <v>105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s="7">
        <f t="shared" si="112"/>
        <v>89.585714285714289</v>
      </c>
      <c r="P3306" t="s">
        <v>8269</v>
      </c>
      <c r="Q3306" s="13" t="s">
        <v>8314</v>
      </c>
      <c r="R3306" t="s">
        <v>8315</v>
      </c>
      <c r="S3306" s="17">
        <f t="shared" si="110"/>
        <v>42696.624444444446</v>
      </c>
      <c r="T3306" s="17">
        <f t="shared" si="111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s="11">
        <f>ROUND(E3307/D3307*100,0)</f>
        <v>102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s="7">
        <f t="shared" si="112"/>
        <v>204.05</v>
      </c>
      <c r="P3307" t="s">
        <v>8269</v>
      </c>
      <c r="Q3307" s="13" t="s">
        <v>8314</v>
      </c>
      <c r="R3307" t="s">
        <v>8315</v>
      </c>
      <c r="S3307" s="17">
        <f t="shared" si="110"/>
        <v>42186.855879629627</v>
      </c>
      <c r="T3307" s="17">
        <f t="shared" si="111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s="11">
        <f>ROUND(E3308/D3308*100,0)</f>
        <v>175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s="7">
        <f t="shared" si="112"/>
        <v>48.703703703703702</v>
      </c>
      <c r="P3308" t="s">
        <v>8269</v>
      </c>
      <c r="Q3308" s="13" t="s">
        <v>8314</v>
      </c>
      <c r="R3308" t="s">
        <v>8315</v>
      </c>
      <c r="S3308" s="17">
        <f t="shared" si="110"/>
        <v>42493.219236111108</v>
      </c>
      <c r="T3308" s="17">
        <f t="shared" si="111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s="11">
        <f>ROUND(E3309/D3309*100,0)</f>
        <v>107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s="7">
        <f t="shared" si="112"/>
        <v>53.339999999999996</v>
      </c>
      <c r="P3309" t="s">
        <v>8269</v>
      </c>
      <c r="Q3309" s="13" t="s">
        <v>8314</v>
      </c>
      <c r="R3309" t="s">
        <v>8315</v>
      </c>
      <c r="S3309" s="17">
        <f t="shared" si="110"/>
        <v>42475.057164351849</v>
      </c>
      <c r="T3309" s="17">
        <f t="shared" si="111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s="11">
        <f>ROUND(E3310/D3310*100,0)</f>
        <v>122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s="7">
        <f t="shared" si="112"/>
        <v>75.087719298245617</v>
      </c>
      <c r="P3310" t="s">
        <v>8269</v>
      </c>
      <c r="Q3310" s="13" t="s">
        <v>8314</v>
      </c>
      <c r="R3310" t="s">
        <v>8315</v>
      </c>
      <c r="S3310" s="17">
        <f t="shared" si="110"/>
        <v>42452.876909722225</v>
      </c>
      <c r="T3310" s="17">
        <f t="shared" si="111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s="11">
        <f>ROUND(E3311/D3311*100,0)</f>
        <v>159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s="7">
        <f t="shared" si="112"/>
        <v>18</v>
      </c>
      <c r="P3311" t="s">
        <v>8269</v>
      </c>
      <c r="Q3311" s="13" t="s">
        <v>8314</v>
      </c>
      <c r="R3311" t="s">
        <v>8315</v>
      </c>
      <c r="S3311" s="17">
        <f t="shared" si="110"/>
        <v>42628.650208333333</v>
      </c>
      <c r="T3311" s="17">
        <f t="shared" si="111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s="11">
        <f>ROUND(E3312/D3312*100,0)</f>
        <v>100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s="7">
        <f t="shared" si="112"/>
        <v>209.83870967741936</v>
      </c>
      <c r="P3312" t="s">
        <v>8269</v>
      </c>
      <c r="Q3312" s="13" t="s">
        <v>8314</v>
      </c>
      <c r="R3312" t="s">
        <v>8315</v>
      </c>
      <c r="S3312" s="17">
        <f t="shared" si="110"/>
        <v>42253.928530092591</v>
      </c>
      <c r="T3312" s="17">
        <f t="shared" si="111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s="11">
        <f>ROUND(E3313/D3313*100,0)</f>
        <v>110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s="7">
        <f t="shared" si="112"/>
        <v>61.022222222222226</v>
      </c>
      <c r="P3313" t="s">
        <v>8269</v>
      </c>
      <c r="Q3313" s="13" t="s">
        <v>8314</v>
      </c>
      <c r="R3313" t="s">
        <v>8315</v>
      </c>
      <c r="S3313" s="17">
        <f t="shared" si="110"/>
        <v>42264.29178240741</v>
      </c>
      <c r="T3313" s="17">
        <f t="shared" si="111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s="11">
        <f>ROUND(E3314/D3314*100,0)</f>
        <v>100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s="7">
        <f t="shared" si="112"/>
        <v>61</v>
      </c>
      <c r="P3314" t="s">
        <v>8269</v>
      </c>
      <c r="Q3314" s="13" t="s">
        <v>8314</v>
      </c>
      <c r="R3314" t="s">
        <v>8315</v>
      </c>
      <c r="S3314" s="17">
        <f t="shared" si="110"/>
        <v>42664.809560185182</v>
      </c>
      <c r="T3314" s="17">
        <f t="shared" si="111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s="11">
        <f>ROUND(E3315/D3315*100,0)</f>
        <v>116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s="7">
        <f t="shared" si="112"/>
        <v>80.034482758620683</v>
      </c>
      <c r="P3315" t="s">
        <v>8269</v>
      </c>
      <c r="Q3315" s="13" t="s">
        <v>8314</v>
      </c>
      <c r="R3315" t="s">
        <v>8315</v>
      </c>
      <c r="S3315" s="17">
        <f t="shared" si="110"/>
        <v>42382.244409722218</v>
      </c>
      <c r="T3315" s="17">
        <f t="shared" si="111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s="11">
        <f>ROUND(E3316/D3316*100,0)</f>
        <v>211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s="7">
        <f t="shared" si="112"/>
        <v>29.068965517241381</v>
      </c>
      <c r="P3316" t="s">
        <v>8269</v>
      </c>
      <c r="Q3316" s="13" t="s">
        <v>8314</v>
      </c>
      <c r="R3316" t="s">
        <v>8315</v>
      </c>
      <c r="S3316" s="17">
        <f t="shared" si="110"/>
        <v>42105.267488425925</v>
      </c>
      <c r="T3316" s="17">
        <f t="shared" si="111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s="11">
        <f>ROUND(E3317/D3317*100,0)</f>
        <v>110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s="7">
        <f t="shared" si="112"/>
        <v>49.438202247191015</v>
      </c>
      <c r="P3317" t="s">
        <v>8269</v>
      </c>
      <c r="Q3317" s="13" t="s">
        <v>8314</v>
      </c>
      <c r="R3317" t="s">
        <v>8315</v>
      </c>
      <c r="S3317" s="17">
        <f t="shared" si="110"/>
        <v>42466.303715277783</v>
      </c>
      <c r="T3317" s="17">
        <f t="shared" si="111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s="11">
        <f>ROUND(E3318/D3318*100,0)</f>
        <v>100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s="7">
        <f t="shared" si="112"/>
        <v>93.977440000000001</v>
      </c>
      <c r="P3318" t="s">
        <v>8269</v>
      </c>
      <c r="Q3318" s="13" t="s">
        <v>8314</v>
      </c>
      <c r="R3318" t="s">
        <v>8315</v>
      </c>
      <c r="S3318" s="17">
        <f t="shared" si="110"/>
        <v>41826.871238425927</v>
      </c>
      <c r="T3318" s="17">
        <f t="shared" si="111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s="11">
        <f>ROUND(E3319/D3319*100,0)</f>
        <v>106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s="7">
        <f t="shared" si="112"/>
        <v>61.944444444444443</v>
      </c>
      <c r="P3319" t="s">
        <v>8269</v>
      </c>
      <c r="Q3319" s="13" t="s">
        <v>8314</v>
      </c>
      <c r="R3319" t="s">
        <v>8315</v>
      </c>
      <c r="S3319" s="17">
        <f t="shared" si="110"/>
        <v>42499.039629629624</v>
      </c>
      <c r="T3319" s="17">
        <f t="shared" si="111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s="11">
        <f>ROUND(E3320/D3320*100,0)</f>
        <v>126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s="7">
        <f t="shared" si="112"/>
        <v>78.5</v>
      </c>
      <c r="P3320" t="s">
        <v>8269</v>
      </c>
      <c r="Q3320" s="13" t="s">
        <v>8314</v>
      </c>
      <c r="R3320" t="s">
        <v>8315</v>
      </c>
      <c r="S3320" s="17">
        <f t="shared" si="110"/>
        <v>42431.302002314813</v>
      </c>
      <c r="T3320" s="17">
        <f t="shared" si="111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s="11">
        <f>ROUND(E3321/D3321*100,0)</f>
        <v>108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s="7">
        <f t="shared" si="112"/>
        <v>33.75</v>
      </c>
      <c r="P3321" t="s">
        <v>8269</v>
      </c>
      <c r="Q3321" s="13" t="s">
        <v>8314</v>
      </c>
      <c r="R3321" t="s">
        <v>8315</v>
      </c>
      <c r="S3321" s="17">
        <f t="shared" si="110"/>
        <v>41990.585486111115</v>
      </c>
      <c r="T3321" s="17">
        <f t="shared" si="111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s="11">
        <f>ROUND(E3322/D3322*100,0)</f>
        <v>101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s="7">
        <f t="shared" si="112"/>
        <v>66.44736842105263</v>
      </c>
      <c r="P3322" t="s">
        <v>8269</v>
      </c>
      <c r="Q3322" s="13" t="s">
        <v>8314</v>
      </c>
      <c r="R3322" t="s">
        <v>8315</v>
      </c>
      <c r="S3322" s="17">
        <f t="shared" si="110"/>
        <v>42513.045798611114</v>
      </c>
      <c r="T3322" s="17">
        <f t="shared" si="111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s="11">
        <f>ROUND(E3323/D3323*100,0)</f>
        <v>107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s="7">
        <f t="shared" si="112"/>
        <v>35.799999999999997</v>
      </c>
      <c r="P3323" t="s">
        <v>8269</v>
      </c>
      <c r="Q3323" s="13" t="s">
        <v>8314</v>
      </c>
      <c r="R3323" t="s">
        <v>8315</v>
      </c>
      <c r="S3323" s="17">
        <f t="shared" si="110"/>
        <v>41914.100289351853</v>
      </c>
      <c r="T3323" s="17">
        <f t="shared" si="111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s="11">
        <f>ROUND(E3324/D3324*100,0)</f>
        <v>102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s="7">
        <f t="shared" si="112"/>
        <v>145.65217391304347</v>
      </c>
      <c r="P3324" t="s">
        <v>8269</v>
      </c>
      <c r="Q3324" s="13" t="s">
        <v>8314</v>
      </c>
      <c r="R3324" t="s">
        <v>8315</v>
      </c>
      <c r="S3324" s="17">
        <f t="shared" si="110"/>
        <v>42521.010370370372</v>
      </c>
      <c r="T3324" s="17">
        <f t="shared" si="111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s="11">
        <f>ROUND(E3325/D3325*100,0)</f>
        <v>126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s="7">
        <f t="shared" si="112"/>
        <v>25.693877551020407</v>
      </c>
      <c r="P3325" t="s">
        <v>8269</v>
      </c>
      <c r="Q3325" s="13" t="s">
        <v>8314</v>
      </c>
      <c r="R3325" t="s">
        <v>8315</v>
      </c>
      <c r="S3325" s="17">
        <f t="shared" si="110"/>
        <v>42608.36583333333</v>
      </c>
      <c r="T3325" s="17">
        <f t="shared" si="111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s="11">
        <f>ROUND(E3326/D3326*100,0)</f>
        <v>102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s="7">
        <f t="shared" si="112"/>
        <v>152.5</v>
      </c>
      <c r="P3326" t="s">
        <v>8269</v>
      </c>
      <c r="Q3326" s="13" t="s">
        <v>8314</v>
      </c>
      <c r="R3326" t="s">
        <v>8315</v>
      </c>
      <c r="S3326" s="17">
        <f t="shared" si="110"/>
        <v>42512.58321759259</v>
      </c>
      <c r="T3326" s="17">
        <f t="shared" si="111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s="11">
        <f>ROUND(E3327/D3327*100,0)</f>
        <v>113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s="7">
        <f t="shared" si="112"/>
        <v>30</v>
      </c>
      <c r="P3327" t="s">
        <v>8269</v>
      </c>
      <c r="Q3327" s="13" t="s">
        <v>8314</v>
      </c>
      <c r="R3327" t="s">
        <v>8315</v>
      </c>
      <c r="S3327" s="17">
        <f t="shared" si="110"/>
        <v>42064.785613425927</v>
      </c>
      <c r="T3327" s="17">
        <f t="shared" si="111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s="11">
        <f>ROUND(E3328/D3328*100,0)</f>
        <v>101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s="7">
        <f t="shared" si="112"/>
        <v>142.28070175438597</v>
      </c>
      <c r="P3328" t="s">
        <v>8269</v>
      </c>
      <c r="Q3328" s="13" t="s">
        <v>8314</v>
      </c>
      <c r="R3328" t="s">
        <v>8315</v>
      </c>
      <c r="S3328" s="17">
        <f t="shared" si="110"/>
        <v>42041.714178240742</v>
      </c>
      <c r="T3328" s="17">
        <f t="shared" si="111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s="11">
        <f>ROUND(E3329/D3329*100,0)</f>
        <v>101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s="7">
        <f t="shared" si="112"/>
        <v>24.545454545454547</v>
      </c>
      <c r="P3329" t="s">
        <v>8269</v>
      </c>
      <c r="Q3329" s="13" t="s">
        <v>8314</v>
      </c>
      <c r="R3329" t="s">
        <v>8315</v>
      </c>
      <c r="S3329" s="17">
        <f t="shared" si="110"/>
        <v>42468.374606481477</v>
      </c>
      <c r="T3329" s="17">
        <f t="shared" si="111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s="11">
        <f>ROUND(E3330/D3330*100,0)</f>
        <v>146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s="7">
        <f t="shared" si="112"/>
        <v>292.77777777777777</v>
      </c>
      <c r="P3330" t="s">
        <v>8269</v>
      </c>
      <c r="Q3330" s="13" t="s">
        <v>8314</v>
      </c>
      <c r="R3330" t="s">
        <v>8315</v>
      </c>
      <c r="S3330" s="17">
        <f t="shared" si="110"/>
        <v>41822.57503472222</v>
      </c>
      <c r="T3330" s="17">
        <f t="shared" si="111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s="11">
        <f>ROUND(E3331/D3331*100,0)</f>
        <v>117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s="7">
        <f t="shared" si="112"/>
        <v>44.92307692307692</v>
      </c>
      <c r="P3331" t="s">
        <v>8269</v>
      </c>
      <c r="Q3331" s="13" t="s">
        <v>8314</v>
      </c>
      <c r="R3331" t="s">
        <v>8315</v>
      </c>
      <c r="S3331" s="17">
        <f t="shared" ref="S3331:S3394" si="113">(((K3331/60)/60)/24)+DATE(1970,1,1)</f>
        <v>41837.323009259257</v>
      </c>
      <c r="T3331" s="17">
        <f t="shared" ref="T3331:T3394" si="114">(((J3331/60)/60)/24)+DATE(1970,1,1)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s="11">
        <f>ROUND(E3332/D3332*100,0)</f>
        <v>106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s="7">
        <f t="shared" si="112"/>
        <v>23.10144927536232</v>
      </c>
      <c r="P3332" t="s">
        <v>8269</v>
      </c>
      <c r="Q3332" s="13" t="s">
        <v>8314</v>
      </c>
      <c r="R3332" t="s">
        <v>8315</v>
      </c>
      <c r="S3332" s="17">
        <f t="shared" si="113"/>
        <v>42065.887361111112</v>
      </c>
      <c r="T3332" s="17">
        <f t="shared" si="114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s="11">
        <f>ROUND(E3333/D3333*100,0)</f>
        <v>105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s="7">
        <f t="shared" si="112"/>
        <v>80.400000000000006</v>
      </c>
      <c r="P3333" t="s">
        <v>8269</v>
      </c>
      <c r="Q3333" s="13" t="s">
        <v>8314</v>
      </c>
      <c r="R3333" t="s">
        <v>8315</v>
      </c>
      <c r="S3333" s="17">
        <f t="shared" si="113"/>
        <v>42248.697754629626</v>
      </c>
      <c r="T3333" s="17">
        <f t="shared" si="114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s="11">
        <f>ROUND(E3334/D3334*100,0)</f>
        <v>100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s="7">
        <f t="shared" si="112"/>
        <v>72.289156626506028</v>
      </c>
      <c r="P3334" t="s">
        <v>8269</v>
      </c>
      <c r="Q3334" s="13" t="s">
        <v>8314</v>
      </c>
      <c r="R3334" t="s">
        <v>8315</v>
      </c>
      <c r="S3334" s="17">
        <f t="shared" si="113"/>
        <v>41809.860300925924</v>
      </c>
      <c r="T3334" s="17">
        <f t="shared" si="114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s="11">
        <f>ROUND(E3335/D3335*100,0)</f>
        <v>105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s="7">
        <f t="shared" si="112"/>
        <v>32.972972972972975</v>
      </c>
      <c r="P3335" t="s">
        <v>8269</v>
      </c>
      <c r="Q3335" s="13" t="s">
        <v>8314</v>
      </c>
      <c r="R3335" t="s">
        <v>8315</v>
      </c>
      <c r="S3335" s="17">
        <f t="shared" si="113"/>
        <v>42148.676851851851</v>
      </c>
      <c r="T3335" s="17">
        <f t="shared" si="114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s="11">
        <f>ROUND(E3336/D3336*100,0)</f>
        <v>139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s="7">
        <f t="shared" si="112"/>
        <v>116.65217391304348</v>
      </c>
      <c r="P3336" t="s">
        <v>8269</v>
      </c>
      <c r="Q3336" s="13" t="s">
        <v>8314</v>
      </c>
      <c r="R3336" t="s">
        <v>8315</v>
      </c>
      <c r="S3336" s="17">
        <f t="shared" si="113"/>
        <v>42185.521087962959</v>
      </c>
      <c r="T3336" s="17">
        <f t="shared" si="114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s="11">
        <f>ROUND(E3337/D3337*100,0)</f>
        <v>100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s="7">
        <f t="shared" si="112"/>
        <v>79.61904761904762</v>
      </c>
      <c r="P3337" t="s">
        <v>8269</v>
      </c>
      <c r="Q3337" s="13" t="s">
        <v>8314</v>
      </c>
      <c r="R3337" t="s">
        <v>8315</v>
      </c>
      <c r="S3337" s="17">
        <f t="shared" si="113"/>
        <v>41827.674143518518</v>
      </c>
      <c r="T3337" s="17">
        <f t="shared" si="114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s="11">
        <f>ROUND(E3338/D3338*100,0)</f>
        <v>100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s="7">
        <f t="shared" ref="O3338:O3401" si="115">E3338/M3338</f>
        <v>27.777777777777779</v>
      </c>
      <c r="P3338" t="s">
        <v>8269</v>
      </c>
      <c r="Q3338" s="13" t="s">
        <v>8314</v>
      </c>
      <c r="R3338" t="s">
        <v>8315</v>
      </c>
      <c r="S3338" s="17">
        <f t="shared" si="113"/>
        <v>42437.398680555561</v>
      </c>
      <c r="T3338" s="17">
        <f t="shared" si="114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s="11">
        <f>ROUND(E3339/D3339*100,0)</f>
        <v>110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s="7">
        <f t="shared" si="115"/>
        <v>81.029411764705884</v>
      </c>
      <c r="P3339" t="s">
        <v>8269</v>
      </c>
      <c r="Q3339" s="13" t="s">
        <v>8314</v>
      </c>
      <c r="R3339" t="s">
        <v>8315</v>
      </c>
      <c r="S3339" s="17">
        <f t="shared" si="113"/>
        <v>41901.282025462962</v>
      </c>
      <c r="T3339" s="17">
        <f t="shared" si="114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s="11">
        <f>ROUND(E3340/D3340*100,0)</f>
        <v>102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s="7">
        <f t="shared" si="115"/>
        <v>136.84821428571428</v>
      </c>
      <c r="P3340" t="s">
        <v>8269</v>
      </c>
      <c r="Q3340" s="13" t="s">
        <v>8314</v>
      </c>
      <c r="R3340" t="s">
        <v>8315</v>
      </c>
      <c r="S3340" s="17">
        <f t="shared" si="113"/>
        <v>42769.574999999997</v>
      </c>
      <c r="T3340" s="17">
        <f t="shared" si="114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s="11">
        <f>ROUND(E3341/D3341*100,0)</f>
        <v>104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s="7">
        <f t="shared" si="115"/>
        <v>177.61702127659575</v>
      </c>
      <c r="P3341" t="s">
        <v>8269</v>
      </c>
      <c r="Q3341" s="13" t="s">
        <v>8314</v>
      </c>
      <c r="R3341" t="s">
        <v>8315</v>
      </c>
      <c r="S3341" s="17">
        <f t="shared" si="113"/>
        <v>42549.665717592594</v>
      </c>
      <c r="T3341" s="17">
        <f t="shared" si="114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s="11">
        <f>ROUND(E3342/D3342*100,0)</f>
        <v>138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s="7">
        <f t="shared" si="115"/>
        <v>109.07894736842105</v>
      </c>
      <c r="P3342" t="s">
        <v>8269</v>
      </c>
      <c r="Q3342" s="13" t="s">
        <v>8314</v>
      </c>
      <c r="R3342" t="s">
        <v>8315</v>
      </c>
      <c r="S3342" s="17">
        <f t="shared" si="113"/>
        <v>42685.974004629628</v>
      </c>
      <c r="T3342" s="17">
        <f t="shared" si="114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s="11">
        <f>ROUND(E3343/D3343*100,0)</f>
        <v>100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s="7">
        <f t="shared" si="115"/>
        <v>119.64285714285714</v>
      </c>
      <c r="P3343" t="s">
        <v>8269</v>
      </c>
      <c r="Q3343" s="13" t="s">
        <v>8314</v>
      </c>
      <c r="R3343" t="s">
        <v>8315</v>
      </c>
      <c r="S3343" s="17">
        <f t="shared" si="113"/>
        <v>42510.798854166671</v>
      </c>
      <c r="T3343" s="17">
        <f t="shared" si="114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s="11">
        <f>ROUND(E3344/D3344*100,0)</f>
        <v>102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s="7">
        <f t="shared" si="115"/>
        <v>78.205128205128204</v>
      </c>
      <c r="P3344" t="s">
        <v>8269</v>
      </c>
      <c r="Q3344" s="13" t="s">
        <v>8314</v>
      </c>
      <c r="R3344" t="s">
        <v>8315</v>
      </c>
      <c r="S3344" s="17">
        <f t="shared" si="113"/>
        <v>42062.296412037031</v>
      </c>
      <c r="T3344" s="17">
        <f t="shared" si="114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s="11">
        <f>ROUND(E3345/D3345*100,0)</f>
        <v>171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s="7">
        <f t="shared" si="115"/>
        <v>52.173913043478258</v>
      </c>
      <c r="P3345" t="s">
        <v>8269</v>
      </c>
      <c r="Q3345" s="13" t="s">
        <v>8314</v>
      </c>
      <c r="R3345" t="s">
        <v>8315</v>
      </c>
      <c r="S3345" s="17">
        <f t="shared" si="113"/>
        <v>42452.916481481487</v>
      </c>
      <c r="T3345" s="17">
        <f t="shared" si="114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s="11">
        <f>ROUND(E3346/D3346*100,0)</f>
        <v>101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s="7">
        <f t="shared" si="115"/>
        <v>114.125</v>
      </c>
      <c r="P3346" t="s">
        <v>8269</v>
      </c>
      <c r="Q3346" s="13" t="s">
        <v>8314</v>
      </c>
      <c r="R3346" t="s">
        <v>8315</v>
      </c>
      <c r="S3346" s="17">
        <f t="shared" si="113"/>
        <v>41851.200150462959</v>
      </c>
      <c r="T3346" s="17">
        <f t="shared" si="114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s="11">
        <f>ROUND(E3347/D3347*100,0)</f>
        <v>130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s="7">
        <f t="shared" si="115"/>
        <v>50</v>
      </c>
      <c r="P3347" t="s">
        <v>8269</v>
      </c>
      <c r="Q3347" s="13" t="s">
        <v>8314</v>
      </c>
      <c r="R3347" t="s">
        <v>8315</v>
      </c>
      <c r="S3347" s="17">
        <f t="shared" si="113"/>
        <v>42053.106111111112</v>
      </c>
      <c r="T3347" s="17">
        <f t="shared" si="114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s="11">
        <f>ROUND(E3348/D3348*100,0)</f>
        <v>110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s="7">
        <f t="shared" si="115"/>
        <v>91.666666666666671</v>
      </c>
      <c r="P3348" t="s">
        <v>8269</v>
      </c>
      <c r="Q3348" s="13" t="s">
        <v>8314</v>
      </c>
      <c r="R3348" t="s">
        <v>8315</v>
      </c>
      <c r="S3348" s="17">
        <f t="shared" si="113"/>
        <v>42054.024421296301</v>
      </c>
      <c r="T3348" s="17">
        <f t="shared" si="114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s="11">
        <f>ROUND(E3349/D3349*100,0)</f>
        <v>119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s="7">
        <f t="shared" si="115"/>
        <v>108.59090909090909</v>
      </c>
      <c r="P3349" t="s">
        <v>8269</v>
      </c>
      <c r="Q3349" s="13" t="s">
        <v>8314</v>
      </c>
      <c r="R3349" t="s">
        <v>8315</v>
      </c>
      <c r="S3349" s="17">
        <f t="shared" si="113"/>
        <v>42484.551550925928</v>
      </c>
      <c r="T3349" s="17">
        <f t="shared" si="114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s="11">
        <f>ROUND(E3350/D3350*100,0)</f>
        <v>100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s="7">
        <f t="shared" si="115"/>
        <v>69.822784810126578</v>
      </c>
      <c r="P3350" t="s">
        <v>8269</v>
      </c>
      <c r="Q3350" s="13" t="s">
        <v>8314</v>
      </c>
      <c r="R3350" t="s">
        <v>8315</v>
      </c>
      <c r="S3350" s="17">
        <f t="shared" si="113"/>
        <v>42466.558796296296</v>
      </c>
      <c r="T3350" s="17">
        <f t="shared" si="114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s="11">
        <f>ROUND(E3351/D3351*100,0)</f>
        <v>153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s="7">
        <f t="shared" si="115"/>
        <v>109.57142857142857</v>
      </c>
      <c r="P3351" t="s">
        <v>8269</v>
      </c>
      <c r="Q3351" s="13" t="s">
        <v>8314</v>
      </c>
      <c r="R3351" t="s">
        <v>8315</v>
      </c>
      <c r="S3351" s="17">
        <f t="shared" si="113"/>
        <v>42513.110787037032</v>
      </c>
      <c r="T3351" s="17">
        <f t="shared" si="114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s="11">
        <f>ROUND(E3352/D3352*100,0)</f>
        <v>104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s="7">
        <f t="shared" si="115"/>
        <v>71.666666666666671</v>
      </c>
      <c r="P3352" t="s">
        <v>8269</v>
      </c>
      <c r="Q3352" s="13" t="s">
        <v>8314</v>
      </c>
      <c r="R3352" t="s">
        <v>8315</v>
      </c>
      <c r="S3352" s="17">
        <f t="shared" si="113"/>
        <v>42302.701516203699</v>
      </c>
      <c r="T3352" s="17">
        <f t="shared" si="114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s="11">
        <f>ROUND(E3353/D3353*100,0)</f>
        <v>101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s="7">
        <f t="shared" si="115"/>
        <v>93.611111111111114</v>
      </c>
      <c r="P3353" t="s">
        <v>8269</v>
      </c>
      <c r="Q3353" s="13" t="s">
        <v>8314</v>
      </c>
      <c r="R3353" t="s">
        <v>8315</v>
      </c>
      <c r="S3353" s="17">
        <f t="shared" si="113"/>
        <v>41806.395428240743</v>
      </c>
      <c r="T3353" s="17">
        <f t="shared" si="114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s="11">
        <f>ROUND(E3354/D3354*100,0)</f>
        <v>108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s="7">
        <f t="shared" si="115"/>
        <v>76.8</v>
      </c>
      <c r="P3354" t="s">
        <v>8269</v>
      </c>
      <c r="Q3354" s="13" t="s">
        <v>8314</v>
      </c>
      <c r="R3354" t="s">
        <v>8315</v>
      </c>
      <c r="S3354" s="17">
        <f t="shared" si="113"/>
        <v>42495.992800925931</v>
      </c>
      <c r="T3354" s="17">
        <f t="shared" si="114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s="11">
        <f>ROUND(E3355/D3355*100,0)</f>
        <v>315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s="7">
        <f t="shared" si="115"/>
        <v>35.795454545454547</v>
      </c>
      <c r="P3355" t="s">
        <v>8269</v>
      </c>
      <c r="Q3355" s="13" t="s">
        <v>8314</v>
      </c>
      <c r="R3355" t="s">
        <v>8315</v>
      </c>
      <c r="S3355" s="17">
        <f t="shared" si="113"/>
        <v>42479.432291666672</v>
      </c>
      <c r="T3355" s="17">
        <f t="shared" si="114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s="11">
        <f>ROUND(E3356/D3356*100,0)</f>
        <v>102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s="7">
        <f t="shared" si="115"/>
        <v>55.6</v>
      </c>
      <c r="P3356" t="s">
        <v>8269</v>
      </c>
      <c r="Q3356" s="13" t="s">
        <v>8314</v>
      </c>
      <c r="R3356" t="s">
        <v>8315</v>
      </c>
      <c r="S3356" s="17">
        <f t="shared" si="113"/>
        <v>42270.7269212963</v>
      </c>
      <c r="T3356" s="17">
        <f t="shared" si="114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s="11">
        <f>ROUND(E3357/D3357*100,0)</f>
        <v>126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s="7">
        <f t="shared" si="115"/>
        <v>147.33333333333334</v>
      </c>
      <c r="P3357" t="s">
        <v>8269</v>
      </c>
      <c r="Q3357" s="13" t="s">
        <v>8314</v>
      </c>
      <c r="R3357" t="s">
        <v>8315</v>
      </c>
      <c r="S3357" s="17">
        <f t="shared" si="113"/>
        <v>42489.619525462964</v>
      </c>
      <c r="T3357" s="17">
        <f t="shared" si="114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s="11">
        <f>ROUND(E3358/D3358*100,0)</f>
        <v>101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s="7">
        <f t="shared" si="115"/>
        <v>56.333333333333336</v>
      </c>
      <c r="P3358" t="s">
        <v>8269</v>
      </c>
      <c r="Q3358" s="13" t="s">
        <v>8314</v>
      </c>
      <c r="R3358" t="s">
        <v>8315</v>
      </c>
      <c r="S3358" s="17">
        <f t="shared" si="113"/>
        <v>42536.815648148149</v>
      </c>
      <c r="T3358" s="17">
        <f t="shared" si="114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s="11">
        <f>ROUND(E3359/D3359*100,0)</f>
        <v>101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s="7">
        <f t="shared" si="115"/>
        <v>96.19047619047619</v>
      </c>
      <c r="P3359" t="s">
        <v>8269</v>
      </c>
      <c r="Q3359" s="13" t="s">
        <v>8314</v>
      </c>
      <c r="R3359" t="s">
        <v>8315</v>
      </c>
      <c r="S3359" s="17">
        <f t="shared" si="113"/>
        <v>41822.417939814812</v>
      </c>
      <c r="T3359" s="17">
        <f t="shared" si="114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s="11">
        <f>ROUND(E3360/D3360*100,0)</f>
        <v>103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s="7">
        <f t="shared" si="115"/>
        <v>63.574074074074076</v>
      </c>
      <c r="P3360" t="s">
        <v>8269</v>
      </c>
      <c r="Q3360" s="13" t="s">
        <v>8314</v>
      </c>
      <c r="R3360" t="s">
        <v>8315</v>
      </c>
      <c r="S3360" s="17">
        <f t="shared" si="113"/>
        <v>41932.311099537037</v>
      </c>
      <c r="T3360" s="17">
        <f t="shared" si="114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s="11">
        <f>ROUND(E3361/D3361*100,0)</f>
        <v>106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s="7">
        <f t="shared" si="115"/>
        <v>184.78260869565219</v>
      </c>
      <c r="P3361" t="s">
        <v>8269</v>
      </c>
      <c r="Q3361" s="13" t="s">
        <v>8314</v>
      </c>
      <c r="R3361" t="s">
        <v>8315</v>
      </c>
      <c r="S3361" s="17">
        <f t="shared" si="113"/>
        <v>42746.057106481487</v>
      </c>
      <c r="T3361" s="17">
        <f t="shared" si="114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s="11">
        <f>ROUND(E3362/D3362*100,0)</f>
        <v>101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s="7">
        <f t="shared" si="115"/>
        <v>126.72222222222223</v>
      </c>
      <c r="P3362" t="s">
        <v>8269</v>
      </c>
      <c r="Q3362" s="13" t="s">
        <v>8314</v>
      </c>
      <c r="R3362" t="s">
        <v>8315</v>
      </c>
      <c r="S3362" s="17">
        <f t="shared" si="113"/>
        <v>42697.082673611112</v>
      </c>
      <c r="T3362" s="17">
        <f t="shared" si="114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s="11">
        <f>ROUND(E3363/D3363*100,0)</f>
        <v>113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s="7">
        <f t="shared" si="115"/>
        <v>83.42647058823529</v>
      </c>
      <c r="P3363" t="s">
        <v>8269</v>
      </c>
      <c r="Q3363" s="13" t="s">
        <v>8314</v>
      </c>
      <c r="R3363" t="s">
        <v>8315</v>
      </c>
      <c r="S3363" s="17">
        <f t="shared" si="113"/>
        <v>41866.025347222225</v>
      </c>
      <c r="T3363" s="17">
        <f t="shared" si="114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s="11">
        <f>ROUND(E3364/D3364*100,0)</f>
        <v>218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s="7">
        <f t="shared" si="115"/>
        <v>54.5</v>
      </c>
      <c r="P3364" t="s">
        <v>8269</v>
      </c>
      <c r="Q3364" s="13" t="s">
        <v>8314</v>
      </c>
      <c r="R3364" t="s">
        <v>8315</v>
      </c>
      <c r="S3364" s="17">
        <f t="shared" si="113"/>
        <v>42056.091631944444</v>
      </c>
      <c r="T3364" s="17">
        <f t="shared" si="114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s="11">
        <f>ROUND(E3365/D3365*100,0)</f>
        <v>101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s="7">
        <f t="shared" si="115"/>
        <v>302.30769230769232</v>
      </c>
      <c r="P3365" t="s">
        <v>8269</v>
      </c>
      <c r="Q3365" s="13" t="s">
        <v>8314</v>
      </c>
      <c r="R3365" t="s">
        <v>8315</v>
      </c>
      <c r="S3365" s="17">
        <f t="shared" si="113"/>
        <v>41851.771354166667</v>
      </c>
      <c r="T3365" s="17">
        <f t="shared" si="114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s="11">
        <f>ROUND(E3366/D3366*100,0)</f>
        <v>106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s="7">
        <f t="shared" si="115"/>
        <v>44.138888888888886</v>
      </c>
      <c r="P3366" t="s">
        <v>8269</v>
      </c>
      <c r="Q3366" s="13" t="s">
        <v>8314</v>
      </c>
      <c r="R3366" t="s">
        <v>8315</v>
      </c>
      <c r="S3366" s="17">
        <f t="shared" si="113"/>
        <v>42422.977418981478</v>
      </c>
      <c r="T3366" s="17">
        <f t="shared" si="114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s="11">
        <f>ROUND(E3367/D3367*100,0)</f>
        <v>104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s="7">
        <f t="shared" si="115"/>
        <v>866.66666666666663</v>
      </c>
      <c r="P3367" t="s">
        <v>8269</v>
      </c>
      <c r="Q3367" s="13" t="s">
        <v>8314</v>
      </c>
      <c r="R3367" t="s">
        <v>8315</v>
      </c>
      <c r="S3367" s="17">
        <f t="shared" si="113"/>
        <v>42321.101759259262</v>
      </c>
      <c r="T3367" s="17">
        <f t="shared" si="114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s="11">
        <f>ROUND(E3368/D3368*100,0)</f>
        <v>221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s="7">
        <f t="shared" si="115"/>
        <v>61.388888888888886</v>
      </c>
      <c r="P3368" t="s">
        <v>8269</v>
      </c>
      <c r="Q3368" s="13" t="s">
        <v>8314</v>
      </c>
      <c r="R3368" t="s">
        <v>8315</v>
      </c>
      <c r="S3368" s="17">
        <f t="shared" si="113"/>
        <v>42107.067557870367</v>
      </c>
      <c r="T3368" s="17">
        <f t="shared" si="114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s="11">
        <f>ROUND(E3369/D3369*100,0)</f>
        <v>119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s="7">
        <f t="shared" si="115"/>
        <v>29.666666666666668</v>
      </c>
      <c r="P3369" t="s">
        <v>8269</v>
      </c>
      <c r="Q3369" s="13" t="s">
        <v>8314</v>
      </c>
      <c r="R3369" t="s">
        <v>8315</v>
      </c>
      <c r="S3369" s="17">
        <f t="shared" si="113"/>
        <v>42192.933958333335</v>
      </c>
      <c r="T3369" s="17">
        <f t="shared" si="114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s="11">
        <f>ROUND(E3370/D3370*100,0)</f>
        <v>105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s="7">
        <f t="shared" si="115"/>
        <v>45.478260869565219</v>
      </c>
      <c r="P3370" t="s">
        <v>8269</v>
      </c>
      <c r="Q3370" s="13" t="s">
        <v>8314</v>
      </c>
      <c r="R3370" t="s">
        <v>8315</v>
      </c>
      <c r="S3370" s="17">
        <f t="shared" si="113"/>
        <v>41969.199756944443</v>
      </c>
      <c r="T3370" s="17">
        <f t="shared" si="114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s="11">
        <f>ROUND(E3371/D3371*100,0)</f>
        <v>104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s="7">
        <f t="shared" si="115"/>
        <v>96.203703703703709</v>
      </c>
      <c r="P3371" t="s">
        <v>8269</v>
      </c>
      <c r="Q3371" s="13" t="s">
        <v>8314</v>
      </c>
      <c r="R3371" t="s">
        <v>8315</v>
      </c>
      <c r="S3371" s="17">
        <f t="shared" si="113"/>
        <v>42690.041435185187</v>
      </c>
      <c r="T3371" s="17">
        <f t="shared" si="114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s="11">
        <f>ROUND(E3372/D3372*100,0)</f>
        <v>118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s="7">
        <f t="shared" si="115"/>
        <v>67.92307692307692</v>
      </c>
      <c r="P3372" t="s">
        <v>8269</v>
      </c>
      <c r="Q3372" s="13" t="s">
        <v>8314</v>
      </c>
      <c r="R3372" t="s">
        <v>8315</v>
      </c>
      <c r="S3372" s="17">
        <f t="shared" si="113"/>
        <v>42690.334317129629</v>
      </c>
      <c r="T3372" s="17">
        <f t="shared" si="114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s="11">
        <f>ROUND(E3373/D3373*100,0)</f>
        <v>139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s="7">
        <f t="shared" si="115"/>
        <v>30.777777777777779</v>
      </c>
      <c r="P3373" t="s">
        <v>8269</v>
      </c>
      <c r="Q3373" s="13" t="s">
        <v>8314</v>
      </c>
      <c r="R3373" t="s">
        <v>8315</v>
      </c>
      <c r="S3373" s="17">
        <f t="shared" si="113"/>
        <v>42312.874594907407</v>
      </c>
      <c r="T3373" s="17">
        <f t="shared" si="114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s="11">
        <f>ROUND(E3374/D3374*100,0)</f>
        <v>104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s="7">
        <f t="shared" si="115"/>
        <v>38.333333333333336</v>
      </c>
      <c r="P3374" t="s">
        <v>8269</v>
      </c>
      <c r="Q3374" s="13" t="s">
        <v>8314</v>
      </c>
      <c r="R3374" t="s">
        <v>8315</v>
      </c>
      <c r="S3374" s="17">
        <f t="shared" si="113"/>
        <v>41855.548101851848</v>
      </c>
      <c r="T3374" s="17">
        <f t="shared" si="114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s="11">
        <f>ROUND(E3375/D3375*100,0)</f>
        <v>100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s="7">
        <f t="shared" si="115"/>
        <v>66.833333333333329</v>
      </c>
      <c r="P3375" t="s">
        <v>8269</v>
      </c>
      <c r="Q3375" s="13" t="s">
        <v>8314</v>
      </c>
      <c r="R3375" t="s">
        <v>8315</v>
      </c>
      <c r="S3375" s="17">
        <f t="shared" si="113"/>
        <v>42179.854629629626</v>
      </c>
      <c r="T3375" s="17">
        <f t="shared" si="114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s="11">
        <f>ROUND(E3376/D3376*100,0)</f>
        <v>107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s="7">
        <f t="shared" si="115"/>
        <v>71.730769230769226</v>
      </c>
      <c r="P3376" t="s">
        <v>8269</v>
      </c>
      <c r="Q3376" s="13" t="s">
        <v>8314</v>
      </c>
      <c r="R3376" t="s">
        <v>8315</v>
      </c>
      <c r="S3376" s="17">
        <f t="shared" si="113"/>
        <v>42275.731666666667</v>
      </c>
      <c r="T3376" s="17">
        <f t="shared" si="114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s="11">
        <f>ROUND(E3377/D3377*100,0)</f>
        <v>100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s="7">
        <f t="shared" si="115"/>
        <v>176.47058823529412</v>
      </c>
      <c r="P3377" t="s">
        <v>8269</v>
      </c>
      <c r="Q3377" s="13" t="s">
        <v>8314</v>
      </c>
      <c r="R3377" t="s">
        <v>8315</v>
      </c>
      <c r="S3377" s="17">
        <f t="shared" si="113"/>
        <v>41765.610798611109</v>
      </c>
      <c r="T3377" s="17">
        <f t="shared" si="114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s="11">
        <f>ROUND(E3378/D3378*100,0)</f>
        <v>100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s="7">
        <f t="shared" si="115"/>
        <v>421.10526315789474</v>
      </c>
      <c r="P3378" t="s">
        <v>8269</v>
      </c>
      <c r="Q3378" s="13" t="s">
        <v>8314</v>
      </c>
      <c r="R3378" t="s">
        <v>8315</v>
      </c>
      <c r="S3378" s="17">
        <f t="shared" si="113"/>
        <v>42059.701319444444</v>
      </c>
      <c r="T3378" s="17">
        <f t="shared" si="114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s="11">
        <f>ROUND(E3379/D3379*100,0)</f>
        <v>101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s="7">
        <f t="shared" si="115"/>
        <v>104.98701298701299</v>
      </c>
      <c r="P3379" t="s">
        <v>8269</v>
      </c>
      <c r="Q3379" s="13" t="s">
        <v>8314</v>
      </c>
      <c r="R3379" t="s">
        <v>8315</v>
      </c>
      <c r="S3379" s="17">
        <f t="shared" si="113"/>
        <v>42053.732627314821</v>
      </c>
      <c r="T3379" s="17">
        <f t="shared" si="114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s="11">
        <f>ROUND(E3380/D3380*100,0)</f>
        <v>108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s="7">
        <f t="shared" si="115"/>
        <v>28.19047619047619</v>
      </c>
      <c r="P3380" t="s">
        <v>8269</v>
      </c>
      <c r="Q3380" s="13" t="s">
        <v>8314</v>
      </c>
      <c r="R3380" t="s">
        <v>8315</v>
      </c>
      <c r="S3380" s="17">
        <f t="shared" si="113"/>
        <v>41858.355393518519</v>
      </c>
      <c r="T3380" s="17">
        <f t="shared" si="114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s="11">
        <f>ROUND(E3381/D3381*100,0)</f>
        <v>104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s="7">
        <f t="shared" si="115"/>
        <v>54.55263157894737</v>
      </c>
      <c r="P3381" t="s">
        <v>8269</v>
      </c>
      <c r="Q3381" s="13" t="s">
        <v>8314</v>
      </c>
      <c r="R3381" t="s">
        <v>8315</v>
      </c>
      <c r="S3381" s="17">
        <f t="shared" si="113"/>
        <v>42225.513888888891</v>
      </c>
      <c r="T3381" s="17">
        <f t="shared" si="114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s="11">
        <f>ROUND(E3382/D3382*100,0)</f>
        <v>104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s="7">
        <f t="shared" si="115"/>
        <v>111.89285714285714</v>
      </c>
      <c r="P3382" t="s">
        <v>8269</v>
      </c>
      <c r="Q3382" s="13" t="s">
        <v>8314</v>
      </c>
      <c r="R3382" t="s">
        <v>8315</v>
      </c>
      <c r="S3382" s="17">
        <f t="shared" si="113"/>
        <v>41937.95344907407</v>
      </c>
      <c r="T3382" s="17">
        <f t="shared" si="114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s="11">
        <f>ROUND(E3383/D3383*100,0)</f>
        <v>102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s="7">
        <f t="shared" si="115"/>
        <v>85.208333333333329</v>
      </c>
      <c r="P3383" t="s">
        <v>8269</v>
      </c>
      <c r="Q3383" s="13" t="s">
        <v>8314</v>
      </c>
      <c r="R3383" t="s">
        <v>8315</v>
      </c>
      <c r="S3383" s="17">
        <f t="shared" si="113"/>
        <v>42044.184988425928</v>
      </c>
      <c r="T3383" s="17">
        <f t="shared" si="114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s="11">
        <f>ROUND(E3384/D3384*100,0)</f>
        <v>101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s="7">
        <f t="shared" si="115"/>
        <v>76.652173913043484</v>
      </c>
      <c r="P3384" t="s">
        <v>8269</v>
      </c>
      <c r="Q3384" s="13" t="s">
        <v>8314</v>
      </c>
      <c r="R3384" t="s">
        <v>8315</v>
      </c>
      <c r="S3384" s="17">
        <f t="shared" si="113"/>
        <v>42559.431203703702</v>
      </c>
      <c r="T3384" s="17">
        <f t="shared" si="114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s="11">
        <f>ROUND(E3385/D3385*100,0)</f>
        <v>112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s="7">
        <f t="shared" si="115"/>
        <v>65.166666666666671</v>
      </c>
      <c r="P3385" t="s">
        <v>8269</v>
      </c>
      <c r="Q3385" s="13" t="s">
        <v>8314</v>
      </c>
      <c r="R3385" t="s">
        <v>8315</v>
      </c>
      <c r="S3385" s="17">
        <f t="shared" si="113"/>
        <v>42524.782638888893</v>
      </c>
      <c r="T3385" s="17">
        <f t="shared" si="114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s="11">
        <f>ROUND(E3386/D3386*100,0)</f>
        <v>100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s="7">
        <f t="shared" si="115"/>
        <v>93.760312499999998</v>
      </c>
      <c r="P3386" t="s">
        <v>8269</v>
      </c>
      <c r="Q3386" s="13" t="s">
        <v>8314</v>
      </c>
      <c r="R3386" t="s">
        <v>8315</v>
      </c>
      <c r="S3386" s="17">
        <f t="shared" si="113"/>
        <v>42292.087592592594</v>
      </c>
      <c r="T3386" s="17">
        <f t="shared" si="114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s="11">
        <f>ROUND(E3387/D3387*100,0)</f>
        <v>100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s="7">
        <f t="shared" si="115"/>
        <v>133.33333333333334</v>
      </c>
      <c r="P3387" t="s">
        <v>8269</v>
      </c>
      <c r="Q3387" s="13" t="s">
        <v>8314</v>
      </c>
      <c r="R3387" t="s">
        <v>8315</v>
      </c>
      <c r="S3387" s="17">
        <f t="shared" si="113"/>
        <v>41953.8675</v>
      </c>
      <c r="T3387" s="17">
        <f t="shared" si="114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s="11">
        <f>ROUND(E3388/D3388*100,0)</f>
        <v>105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s="7">
        <f t="shared" si="115"/>
        <v>51.219512195121951</v>
      </c>
      <c r="P3388" t="s">
        <v>8269</v>
      </c>
      <c r="Q3388" s="13" t="s">
        <v>8314</v>
      </c>
      <c r="R3388" t="s">
        <v>8315</v>
      </c>
      <c r="S3388" s="17">
        <f t="shared" si="113"/>
        <v>41946.644745370373</v>
      </c>
      <c r="T3388" s="17">
        <f t="shared" si="114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s="11">
        <f>ROUND(E3389/D3389*100,0)</f>
        <v>117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s="7">
        <f t="shared" si="115"/>
        <v>100.17142857142858</v>
      </c>
      <c r="P3389" t="s">
        <v>8269</v>
      </c>
      <c r="Q3389" s="13" t="s">
        <v>8314</v>
      </c>
      <c r="R3389" t="s">
        <v>8315</v>
      </c>
      <c r="S3389" s="17">
        <f t="shared" si="113"/>
        <v>41947.762592592589</v>
      </c>
      <c r="T3389" s="17">
        <f t="shared" si="114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s="11">
        <f>ROUND(E3390/D3390*100,0)</f>
        <v>104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s="7">
        <f t="shared" si="115"/>
        <v>34.6</v>
      </c>
      <c r="P3390" t="s">
        <v>8269</v>
      </c>
      <c r="Q3390" s="13" t="s">
        <v>8314</v>
      </c>
      <c r="R3390" t="s">
        <v>8315</v>
      </c>
      <c r="S3390" s="17">
        <f t="shared" si="113"/>
        <v>42143.461122685185</v>
      </c>
      <c r="T3390" s="17">
        <f t="shared" si="114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s="11">
        <f>ROUND(E3391/D3391*100,0)</f>
        <v>115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s="7">
        <f t="shared" si="115"/>
        <v>184.67741935483872</v>
      </c>
      <c r="P3391" t="s">
        <v>8269</v>
      </c>
      <c r="Q3391" s="13" t="s">
        <v>8314</v>
      </c>
      <c r="R3391" t="s">
        <v>8315</v>
      </c>
      <c r="S3391" s="17">
        <f t="shared" si="113"/>
        <v>42494.563449074078</v>
      </c>
      <c r="T3391" s="17">
        <f t="shared" si="114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s="11">
        <f>ROUND(E3392/D3392*100,0)</f>
        <v>102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s="7">
        <f t="shared" si="115"/>
        <v>69.818181818181813</v>
      </c>
      <c r="P3392" t="s">
        <v>8269</v>
      </c>
      <c r="Q3392" s="13" t="s">
        <v>8314</v>
      </c>
      <c r="R3392" t="s">
        <v>8315</v>
      </c>
      <c r="S3392" s="17">
        <f t="shared" si="113"/>
        <v>41815.774826388886</v>
      </c>
      <c r="T3392" s="17">
        <f t="shared" si="114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s="11">
        <f>ROUND(E3393/D3393*100,0)</f>
        <v>223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s="7">
        <f t="shared" si="115"/>
        <v>61.944444444444443</v>
      </c>
      <c r="P3393" t="s">
        <v>8269</v>
      </c>
      <c r="Q3393" s="13" t="s">
        <v>8314</v>
      </c>
      <c r="R3393" t="s">
        <v>8315</v>
      </c>
      <c r="S3393" s="17">
        <f t="shared" si="113"/>
        <v>41830.545694444445</v>
      </c>
      <c r="T3393" s="17">
        <f t="shared" si="114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s="11">
        <f>ROUND(E3394/D3394*100,0)</f>
        <v>100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s="7">
        <f t="shared" si="115"/>
        <v>41.666666666666664</v>
      </c>
      <c r="P3394" t="s">
        <v>8269</v>
      </c>
      <c r="Q3394" s="13" t="s">
        <v>8314</v>
      </c>
      <c r="R3394" t="s">
        <v>8315</v>
      </c>
      <c r="S3394" s="17">
        <f t="shared" si="113"/>
        <v>42446.845543981486</v>
      </c>
      <c r="T3394" s="17">
        <f t="shared" si="114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s="11">
        <f>ROUND(E3395/D3395*100,0)</f>
        <v>106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s="7">
        <f t="shared" si="115"/>
        <v>36.06818181818182</v>
      </c>
      <c r="P3395" t="s">
        <v>8269</v>
      </c>
      <c r="Q3395" s="13" t="s">
        <v>8314</v>
      </c>
      <c r="R3395" t="s">
        <v>8315</v>
      </c>
      <c r="S3395" s="17">
        <f t="shared" ref="S3395:S3458" si="116">(((K3395/60)/60)/24)+DATE(1970,1,1)</f>
        <v>41923.921643518523</v>
      </c>
      <c r="T3395" s="17">
        <f t="shared" ref="T3395:T3458" si="117">(((J3395/60)/60)/24)+DATE(1970,1,1)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s="11">
        <f>ROUND(E3396/D3396*100,0)</f>
        <v>142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s="7">
        <f t="shared" si="115"/>
        <v>29</v>
      </c>
      <c r="P3396" t="s">
        <v>8269</v>
      </c>
      <c r="Q3396" s="13" t="s">
        <v>8314</v>
      </c>
      <c r="R3396" t="s">
        <v>8315</v>
      </c>
      <c r="S3396" s="17">
        <f t="shared" si="116"/>
        <v>41817.59542824074</v>
      </c>
      <c r="T3396" s="17">
        <f t="shared" si="117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s="11">
        <f>ROUND(E3397/D3397*100,0)</f>
        <v>184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s="7">
        <f t="shared" si="115"/>
        <v>24.210526315789473</v>
      </c>
      <c r="P3397" t="s">
        <v>8269</v>
      </c>
      <c r="Q3397" s="13" t="s">
        <v>8314</v>
      </c>
      <c r="R3397" t="s">
        <v>8315</v>
      </c>
      <c r="S3397" s="17">
        <f t="shared" si="116"/>
        <v>42140.712314814817</v>
      </c>
      <c r="T3397" s="17">
        <f t="shared" si="117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s="11">
        <f>ROUND(E3398/D3398*100,0)</f>
        <v>104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s="7">
        <f t="shared" si="115"/>
        <v>55.892857142857146</v>
      </c>
      <c r="P3398" t="s">
        <v>8269</v>
      </c>
      <c r="Q3398" s="13" t="s">
        <v>8314</v>
      </c>
      <c r="R3398" t="s">
        <v>8315</v>
      </c>
      <c r="S3398" s="17">
        <f t="shared" si="116"/>
        <v>41764.44663194444</v>
      </c>
      <c r="T3398" s="17">
        <f t="shared" si="117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s="11">
        <f>ROUND(E3399/D3399*100,0)</f>
        <v>112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s="7">
        <f t="shared" si="115"/>
        <v>11.666666666666666</v>
      </c>
      <c r="P3399" t="s">
        <v>8269</v>
      </c>
      <c r="Q3399" s="13" t="s">
        <v>8314</v>
      </c>
      <c r="R3399" t="s">
        <v>8315</v>
      </c>
      <c r="S3399" s="17">
        <f t="shared" si="116"/>
        <v>42378.478344907402</v>
      </c>
      <c r="T3399" s="17">
        <f t="shared" si="117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s="11">
        <f>ROUND(E3400/D3400*100,0)</f>
        <v>111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s="7">
        <f t="shared" si="115"/>
        <v>68.353846153846149</v>
      </c>
      <c r="P3400" t="s">
        <v>8269</v>
      </c>
      <c r="Q3400" s="13" t="s">
        <v>8314</v>
      </c>
      <c r="R3400" t="s">
        <v>8315</v>
      </c>
      <c r="S3400" s="17">
        <f t="shared" si="116"/>
        <v>41941.75203703704</v>
      </c>
      <c r="T3400" s="17">
        <f t="shared" si="117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s="11">
        <f>ROUND(E3401/D3401*100,0)</f>
        <v>104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s="7">
        <f t="shared" si="115"/>
        <v>27.065217391304348</v>
      </c>
      <c r="P3401" t="s">
        <v>8269</v>
      </c>
      <c r="Q3401" s="13" t="s">
        <v>8314</v>
      </c>
      <c r="R3401" t="s">
        <v>8315</v>
      </c>
      <c r="S3401" s="17">
        <f t="shared" si="116"/>
        <v>42026.920428240745</v>
      </c>
      <c r="T3401" s="17">
        <f t="shared" si="117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s="11">
        <f>ROUND(E3402/D3402*100,0)</f>
        <v>100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s="7">
        <f t="shared" ref="O3402:O3465" si="118">E3402/M3402</f>
        <v>118.12941176470588</v>
      </c>
      <c r="P3402" t="s">
        <v>8269</v>
      </c>
      <c r="Q3402" s="13" t="s">
        <v>8314</v>
      </c>
      <c r="R3402" t="s">
        <v>8315</v>
      </c>
      <c r="S3402" s="17">
        <f t="shared" si="116"/>
        <v>41834.953865740739</v>
      </c>
      <c r="T3402" s="17">
        <f t="shared" si="117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s="11">
        <f>ROUND(E3403/D3403*100,0)</f>
        <v>102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s="7">
        <f t="shared" si="118"/>
        <v>44.757575757575758</v>
      </c>
      <c r="P3403" t="s">
        <v>8269</v>
      </c>
      <c r="Q3403" s="13" t="s">
        <v>8314</v>
      </c>
      <c r="R3403" t="s">
        <v>8315</v>
      </c>
      <c r="S3403" s="17">
        <f t="shared" si="116"/>
        <v>42193.723912037036</v>
      </c>
      <c r="T3403" s="17">
        <f t="shared" si="117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s="11">
        <f>ROUND(E3404/D3404*100,0)</f>
        <v>110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s="7">
        <f t="shared" si="118"/>
        <v>99.787878787878782</v>
      </c>
      <c r="P3404" t="s">
        <v>8269</v>
      </c>
      <c r="Q3404" s="13" t="s">
        <v>8314</v>
      </c>
      <c r="R3404" t="s">
        <v>8315</v>
      </c>
      <c r="S3404" s="17">
        <f t="shared" si="116"/>
        <v>42290.61855324074</v>
      </c>
      <c r="T3404" s="17">
        <f t="shared" si="117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s="11">
        <f>ROUND(E3405/D3405*100,0)</f>
        <v>100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s="7">
        <f t="shared" si="118"/>
        <v>117.64705882352941</v>
      </c>
      <c r="P3405" t="s">
        <v>8269</v>
      </c>
      <c r="Q3405" s="13" t="s">
        <v>8314</v>
      </c>
      <c r="R3405" t="s">
        <v>8315</v>
      </c>
      <c r="S3405" s="17">
        <f t="shared" si="116"/>
        <v>42150.462083333332</v>
      </c>
      <c r="T3405" s="17">
        <f t="shared" si="117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s="11">
        <f>ROUND(E3406/D3406*100,0)</f>
        <v>122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s="7">
        <f t="shared" si="118"/>
        <v>203.33333333333334</v>
      </c>
      <c r="P3406" t="s">
        <v>8269</v>
      </c>
      <c r="Q3406" s="13" t="s">
        <v>8314</v>
      </c>
      <c r="R3406" t="s">
        <v>8315</v>
      </c>
      <c r="S3406" s="17">
        <f t="shared" si="116"/>
        <v>42152.503495370373</v>
      </c>
      <c r="T3406" s="17">
        <f t="shared" si="117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s="11">
        <f>ROUND(E3407/D3407*100,0)</f>
        <v>138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s="7">
        <f t="shared" si="118"/>
        <v>28.323529411764707</v>
      </c>
      <c r="P3407" t="s">
        <v>8269</v>
      </c>
      <c r="Q3407" s="13" t="s">
        <v>8314</v>
      </c>
      <c r="R3407" t="s">
        <v>8315</v>
      </c>
      <c r="S3407" s="17">
        <f t="shared" si="116"/>
        <v>42410.017199074078</v>
      </c>
      <c r="T3407" s="17">
        <f t="shared" si="117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s="11">
        <f>ROUND(E3408/D3408*100,0)</f>
        <v>100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s="7">
        <f t="shared" si="118"/>
        <v>110.23076923076923</v>
      </c>
      <c r="P3408" t="s">
        <v>8269</v>
      </c>
      <c r="Q3408" s="13" t="s">
        <v>8314</v>
      </c>
      <c r="R3408" t="s">
        <v>8315</v>
      </c>
      <c r="S3408" s="17">
        <f t="shared" si="116"/>
        <v>41791.492777777778</v>
      </c>
      <c r="T3408" s="17">
        <f t="shared" si="117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s="11">
        <f>ROUND(E3409/D3409*100,0)</f>
        <v>107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s="7">
        <f t="shared" si="118"/>
        <v>31.970149253731343</v>
      </c>
      <c r="P3409" t="s">
        <v>8269</v>
      </c>
      <c r="Q3409" s="13" t="s">
        <v>8314</v>
      </c>
      <c r="R3409" t="s">
        <v>8315</v>
      </c>
      <c r="S3409" s="17">
        <f t="shared" si="116"/>
        <v>41796.422326388885</v>
      </c>
      <c r="T3409" s="17">
        <f t="shared" si="117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s="11">
        <f>ROUND(E3410/D3410*100,0)</f>
        <v>211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s="7">
        <f t="shared" si="118"/>
        <v>58.611111111111114</v>
      </c>
      <c r="P3410" t="s">
        <v>8269</v>
      </c>
      <c r="Q3410" s="13" t="s">
        <v>8314</v>
      </c>
      <c r="R3410" t="s">
        <v>8315</v>
      </c>
      <c r="S3410" s="17">
        <f t="shared" si="116"/>
        <v>41808.991944444446</v>
      </c>
      <c r="T3410" s="17">
        <f t="shared" si="117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s="11">
        <f>ROUND(E3411/D3411*100,0)</f>
        <v>124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s="7">
        <f t="shared" si="118"/>
        <v>29.428571428571427</v>
      </c>
      <c r="P3411" t="s">
        <v>8269</v>
      </c>
      <c r="Q3411" s="13" t="s">
        <v>8314</v>
      </c>
      <c r="R3411" t="s">
        <v>8315</v>
      </c>
      <c r="S3411" s="17">
        <f t="shared" si="116"/>
        <v>42544.814328703709</v>
      </c>
      <c r="T3411" s="17">
        <f t="shared" si="117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s="11">
        <f>ROUND(E3412/D3412*100,0)</f>
        <v>109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s="7">
        <f t="shared" si="118"/>
        <v>81.375</v>
      </c>
      <c r="P3412" t="s">
        <v>8269</v>
      </c>
      <c r="Q3412" s="13" t="s">
        <v>8314</v>
      </c>
      <c r="R3412" t="s">
        <v>8315</v>
      </c>
      <c r="S3412" s="17">
        <f t="shared" si="116"/>
        <v>42500.041550925926</v>
      </c>
      <c r="T3412" s="17">
        <f t="shared" si="117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s="11">
        <f>ROUND(E3413/D3413*100,0)</f>
        <v>104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s="7">
        <f t="shared" si="118"/>
        <v>199.16666666666666</v>
      </c>
      <c r="P3413" t="s">
        <v>8269</v>
      </c>
      <c r="Q3413" s="13" t="s">
        <v>8314</v>
      </c>
      <c r="R3413" t="s">
        <v>8315</v>
      </c>
      <c r="S3413" s="17">
        <f t="shared" si="116"/>
        <v>42265.022824074069</v>
      </c>
      <c r="T3413" s="17">
        <f t="shared" si="117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s="11">
        <f>ROUND(E3414/D3414*100,0)</f>
        <v>100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s="7">
        <f t="shared" si="118"/>
        <v>115.38461538461539</v>
      </c>
      <c r="P3414" t="s">
        <v>8269</v>
      </c>
      <c r="Q3414" s="13" t="s">
        <v>8314</v>
      </c>
      <c r="R3414" t="s">
        <v>8315</v>
      </c>
      <c r="S3414" s="17">
        <f t="shared" si="116"/>
        <v>41879.959050925929</v>
      </c>
      <c r="T3414" s="17">
        <f t="shared" si="117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s="11">
        <f>ROUND(E3415/D3415*100,0)</f>
        <v>130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s="7">
        <f t="shared" si="118"/>
        <v>46.428571428571431</v>
      </c>
      <c r="P3415" t="s">
        <v>8269</v>
      </c>
      <c r="Q3415" s="13" t="s">
        <v>8314</v>
      </c>
      <c r="R3415" t="s">
        <v>8315</v>
      </c>
      <c r="S3415" s="17">
        <f t="shared" si="116"/>
        <v>42053.733078703706</v>
      </c>
      <c r="T3415" s="17">
        <f t="shared" si="117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s="11">
        <f>ROUND(E3416/D3416*100,0)</f>
        <v>104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s="7">
        <f t="shared" si="118"/>
        <v>70.568181818181813</v>
      </c>
      <c r="P3416" t="s">
        <v>8269</v>
      </c>
      <c r="Q3416" s="13" t="s">
        <v>8314</v>
      </c>
      <c r="R3416" t="s">
        <v>8315</v>
      </c>
      <c r="S3416" s="17">
        <f t="shared" si="116"/>
        <v>42675.832465277781</v>
      </c>
      <c r="T3416" s="17">
        <f t="shared" si="117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s="11">
        <f>ROUND(E3417/D3417*100,0)</f>
        <v>100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s="7">
        <f t="shared" si="118"/>
        <v>22.222222222222221</v>
      </c>
      <c r="P3417" t="s">
        <v>8269</v>
      </c>
      <c r="Q3417" s="13" t="s">
        <v>8314</v>
      </c>
      <c r="R3417" t="s">
        <v>8315</v>
      </c>
      <c r="S3417" s="17">
        <f t="shared" si="116"/>
        <v>42467.144166666665</v>
      </c>
      <c r="T3417" s="17">
        <f t="shared" si="117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s="11">
        <f>ROUND(E3418/D3418*100,0)</f>
        <v>120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s="7">
        <f t="shared" si="118"/>
        <v>159.46666666666667</v>
      </c>
      <c r="P3418" t="s">
        <v>8269</v>
      </c>
      <c r="Q3418" s="13" t="s">
        <v>8314</v>
      </c>
      <c r="R3418" t="s">
        <v>8315</v>
      </c>
      <c r="S3418" s="17">
        <f t="shared" si="116"/>
        <v>42089.412557870368</v>
      </c>
      <c r="T3418" s="17">
        <f t="shared" si="117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s="11">
        <f>ROUND(E3419/D3419*100,0)</f>
        <v>100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s="7">
        <f t="shared" si="118"/>
        <v>37.777999999999999</v>
      </c>
      <c r="P3419" t="s">
        <v>8269</v>
      </c>
      <c r="Q3419" s="13" t="s">
        <v>8314</v>
      </c>
      <c r="R3419" t="s">
        <v>8315</v>
      </c>
      <c r="S3419" s="17">
        <f t="shared" si="116"/>
        <v>41894.91375</v>
      </c>
      <c r="T3419" s="17">
        <f t="shared" si="117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s="11">
        <f>ROUND(E3420/D3420*100,0)</f>
        <v>101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s="7">
        <f t="shared" si="118"/>
        <v>72.053571428571431</v>
      </c>
      <c r="P3420" t="s">
        <v>8269</v>
      </c>
      <c r="Q3420" s="13" t="s">
        <v>8314</v>
      </c>
      <c r="R3420" t="s">
        <v>8315</v>
      </c>
      <c r="S3420" s="17">
        <f t="shared" si="116"/>
        <v>41752.83457175926</v>
      </c>
      <c r="T3420" s="17">
        <f t="shared" si="117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s="11">
        <f>ROUND(E3421/D3421*100,0)</f>
        <v>107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s="7">
        <f t="shared" si="118"/>
        <v>63.695652173913047</v>
      </c>
      <c r="P3421" t="s">
        <v>8269</v>
      </c>
      <c r="Q3421" s="13" t="s">
        <v>8314</v>
      </c>
      <c r="R3421" t="s">
        <v>8315</v>
      </c>
      <c r="S3421" s="17">
        <f t="shared" si="116"/>
        <v>42448.821585648147</v>
      </c>
      <c r="T3421" s="17">
        <f t="shared" si="117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s="11">
        <f>ROUND(E3422/D3422*100,0)</f>
        <v>138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s="7">
        <f t="shared" si="118"/>
        <v>28.411764705882351</v>
      </c>
      <c r="P3422" t="s">
        <v>8269</v>
      </c>
      <c r="Q3422" s="13" t="s">
        <v>8314</v>
      </c>
      <c r="R3422" t="s">
        <v>8315</v>
      </c>
      <c r="S3422" s="17">
        <f t="shared" si="116"/>
        <v>42405.090300925927</v>
      </c>
      <c r="T3422" s="17">
        <f t="shared" si="117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s="11">
        <f>ROUND(E3423/D3423*100,0)</f>
        <v>101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s="7">
        <f t="shared" si="118"/>
        <v>103.21428571428571</v>
      </c>
      <c r="P3423" t="s">
        <v>8269</v>
      </c>
      <c r="Q3423" s="13" t="s">
        <v>8314</v>
      </c>
      <c r="R3423" t="s">
        <v>8315</v>
      </c>
      <c r="S3423" s="17">
        <f t="shared" si="116"/>
        <v>42037.791238425925</v>
      </c>
      <c r="T3423" s="17">
        <f t="shared" si="117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s="11">
        <f>ROUND(E3424/D3424*100,0)</f>
        <v>109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s="7">
        <f t="shared" si="118"/>
        <v>71.152173913043484</v>
      </c>
      <c r="P3424" t="s">
        <v>8269</v>
      </c>
      <c r="Q3424" s="13" t="s">
        <v>8314</v>
      </c>
      <c r="R3424" t="s">
        <v>8315</v>
      </c>
      <c r="S3424" s="17">
        <f t="shared" si="116"/>
        <v>42323.562222222223</v>
      </c>
      <c r="T3424" s="17">
        <f t="shared" si="117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s="11">
        <f>ROUND(E3425/D3425*100,0)</f>
        <v>140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s="7">
        <f t="shared" si="118"/>
        <v>35</v>
      </c>
      <c r="P3425" t="s">
        <v>8269</v>
      </c>
      <c r="Q3425" s="13" t="s">
        <v>8314</v>
      </c>
      <c r="R3425" t="s">
        <v>8315</v>
      </c>
      <c r="S3425" s="17">
        <f t="shared" si="116"/>
        <v>42088.911354166667</v>
      </c>
      <c r="T3425" s="17">
        <f t="shared" si="117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s="11">
        <f>ROUND(E3426/D3426*100,0)</f>
        <v>104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s="7">
        <f t="shared" si="118"/>
        <v>81.776315789473685</v>
      </c>
      <c r="P3426" t="s">
        <v>8269</v>
      </c>
      <c r="Q3426" s="13" t="s">
        <v>8314</v>
      </c>
      <c r="R3426" t="s">
        <v>8315</v>
      </c>
      <c r="S3426" s="17">
        <f t="shared" si="116"/>
        <v>42018.676898148144</v>
      </c>
      <c r="T3426" s="17">
        <f t="shared" si="117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s="11">
        <f>ROUND(E3427/D3427*100,0)</f>
        <v>103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s="7">
        <f t="shared" si="118"/>
        <v>297.02980769230766</v>
      </c>
      <c r="P3427" t="s">
        <v>8269</v>
      </c>
      <c r="Q3427" s="13" t="s">
        <v>8314</v>
      </c>
      <c r="R3427" t="s">
        <v>8315</v>
      </c>
      <c r="S3427" s="17">
        <f t="shared" si="116"/>
        <v>41884.617314814815</v>
      </c>
      <c r="T3427" s="17">
        <f t="shared" si="117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s="11">
        <f>ROUND(E3428/D3428*100,0)</f>
        <v>108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s="7">
        <f t="shared" si="118"/>
        <v>46.609195402298852</v>
      </c>
      <c r="P3428" t="s">
        <v>8269</v>
      </c>
      <c r="Q3428" s="13" t="s">
        <v>8314</v>
      </c>
      <c r="R3428" t="s">
        <v>8315</v>
      </c>
      <c r="S3428" s="17">
        <f t="shared" si="116"/>
        <v>41884.056747685187</v>
      </c>
      <c r="T3428" s="17">
        <f t="shared" si="117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s="11">
        <f>ROUND(E3429/D3429*100,0)</f>
        <v>100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s="7">
        <f t="shared" si="118"/>
        <v>51.724137931034484</v>
      </c>
      <c r="P3429" t="s">
        <v>8269</v>
      </c>
      <c r="Q3429" s="13" t="s">
        <v>8314</v>
      </c>
      <c r="R3429" t="s">
        <v>8315</v>
      </c>
      <c r="S3429" s="17">
        <f t="shared" si="116"/>
        <v>41792.645277777774</v>
      </c>
      <c r="T3429" s="17">
        <f t="shared" si="117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s="11">
        <f>ROUND(E3430/D3430*100,0)</f>
        <v>103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s="7">
        <f t="shared" si="118"/>
        <v>40.294117647058826</v>
      </c>
      <c r="P3430" t="s">
        <v>8269</v>
      </c>
      <c r="Q3430" s="13" t="s">
        <v>8314</v>
      </c>
      <c r="R3430" t="s">
        <v>8315</v>
      </c>
      <c r="S3430" s="17">
        <f t="shared" si="116"/>
        <v>42038.720451388886</v>
      </c>
      <c r="T3430" s="17">
        <f t="shared" si="117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s="11">
        <f>ROUND(E3431/D3431*100,0)</f>
        <v>130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s="7">
        <f t="shared" si="118"/>
        <v>16.25</v>
      </c>
      <c r="P3431" t="s">
        <v>8269</v>
      </c>
      <c r="Q3431" s="13" t="s">
        <v>8314</v>
      </c>
      <c r="R3431" t="s">
        <v>8315</v>
      </c>
      <c r="S3431" s="17">
        <f t="shared" si="116"/>
        <v>42662.021539351852</v>
      </c>
      <c r="T3431" s="17">
        <f t="shared" si="117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s="11">
        <f>ROUND(E3432/D3432*100,0)</f>
        <v>109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s="7">
        <f t="shared" si="118"/>
        <v>30.152638888888887</v>
      </c>
      <c r="P3432" t="s">
        <v>8269</v>
      </c>
      <c r="Q3432" s="13" t="s">
        <v>8314</v>
      </c>
      <c r="R3432" t="s">
        <v>8315</v>
      </c>
      <c r="S3432" s="17">
        <f t="shared" si="116"/>
        <v>41820.945613425924</v>
      </c>
      <c r="T3432" s="17">
        <f t="shared" si="117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s="11">
        <f>ROUND(E3433/D3433*100,0)</f>
        <v>100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s="7">
        <f t="shared" si="118"/>
        <v>95.238095238095241</v>
      </c>
      <c r="P3433" t="s">
        <v>8269</v>
      </c>
      <c r="Q3433" s="13" t="s">
        <v>8314</v>
      </c>
      <c r="R3433" t="s">
        <v>8315</v>
      </c>
      <c r="S3433" s="17">
        <f t="shared" si="116"/>
        <v>41839.730937500004</v>
      </c>
      <c r="T3433" s="17">
        <f t="shared" si="117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s="11">
        <f>ROUND(E3434/D3434*100,0)</f>
        <v>110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s="7">
        <f t="shared" si="118"/>
        <v>52.214285714285715</v>
      </c>
      <c r="P3434" t="s">
        <v>8269</v>
      </c>
      <c r="Q3434" s="13" t="s">
        <v>8314</v>
      </c>
      <c r="R3434" t="s">
        <v>8315</v>
      </c>
      <c r="S3434" s="17">
        <f t="shared" si="116"/>
        <v>42380.581180555557</v>
      </c>
      <c r="T3434" s="17">
        <f t="shared" si="117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s="11">
        <f>ROUND(E3435/D3435*100,0)</f>
        <v>100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s="7">
        <f t="shared" si="118"/>
        <v>134.1549295774648</v>
      </c>
      <c r="P3435" t="s">
        <v>8269</v>
      </c>
      <c r="Q3435" s="13" t="s">
        <v>8314</v>
      </c>
      <c r="R3435" t="s">
        <v>8315</v>
      </c>
      <c r="S3435" s="17">
        <f t="shared" si="116"/>
        <v>41776.063136574077</v>
      </c>
      <c r="T3435" s="17">
        <f t="shared" si="117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s="11">
        <f>ROUND(E3436/D3436*100,0)</f>
        <v>106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s="7">
        <f t="shared" si="118"/>
        <v>62.827380952380949</v>
      </c>
      <c r="P3436" t="s">
        <v>8269</v>
      </c>
      <c r="Q3436" s="13" t="s">
        <v>8314</v>
      </c>
      <c r="R3436" t="s">
        <v>8315</v>
      </c>
      <c r="S3436" s="17">
        <f t="shared" si="116"/>
        <v>41800.380428240744</v>
      </c>
      <c r="T3436" s="17">
        <f t="shared" si="117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s="11">
        <f>ROUND(E3437/D3437*100,0)</f>
        <v>112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s="7">
        <f t="shared" si="118"/>
        <v>58.94736842105263</v>
      </c>
      <c r="P3437" t="s">
        <v>8269</v>
      </c>
      <c r="Q3437" s="13" t="s">
        <v>8314</v>
      </c>
      <c r="R3437" t="s">
        <v>8315</v>
      </c>
      <c r="S3437" s="17">
        <f t="shared" si="116"/>
        <v>42572.61681712963</v>
      </c>
      <c r="T3437" s="17">
        <f t="shared" si="117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s="11">
        <f>ROUND(E3438/D3438*100,0)</f>
        <v>106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s="7">
        <f t="shared" si="118"/>
        <v>143.1081081081081</v>
      </c>
      <c r="P3438" t="s">
        <v>8269</v>
      </c>
      <c r="Q3438" s="13" t="s">
        <v>8314</v>
      </c>
      <c r="R3438" t="s">
        <v>8315</v>
      </c>
      <c r="S3438" s="17">
        <f t="shared" si="116"/>
        <v>41851.541585648149</v>
      </c>
      <c r="T3438" s="17">
        <f t="shared" si="117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s="11">
        <f>ROUND(E3439/D3439*100,0)</f>
        <v>101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s="7">
        <f t="shared" si="118"/>
        <v>84.166666666666671</v>
      </c>
      <c r="P3439" t="s">
        <v>8269</v>
      </c>
      <c r="Q3439" s="13" t="s">
        <v>8314</v>
      </c>
      <c r="R3439" t="s">
        <v>8315</v>
      </c>
      <c r="S3439" s="17">
        <f t="shared" si="116"/>
        <v>42205.710879629631</v>
      </c>
      <c r="T3439" s="17">
        <f t="shared" si="117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s="11">
        <f>ROUND(E3440/D3440*100,0)</f>
        <v>104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s="7">
        <f t="shared" si="118"/>
        <v>186.07142857142858</v>
      </c>
      <c r="P3440" t="s">
        <v>8269</v>
      </c>
      <c r="Q3440" s="13" t="s">
        <v>8314</v>
      </c>
      <c r="R3440" t="s">
        <v>8315</v>
      </c>
      <c r="S3440" s="17">
        <f t="shared" si="116"/>
        <v>42100.927858796291</v>
      </c>
      <c r="T3440" s="17">
        <f t="shared" si="117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s="11">
        <f>ROUND(E3441/D3441*100,0)</f>
        <v>135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s="7">
        <f t="shared" si="118"/>
        <v>89.785555555555561</v>
      </c>
      <c r="P3441" t="s">
        <v>8269</v>
      </c>
      <c r="Q3441" s="13" t="s">
        <v>8314</v>
      </c>
      <c r="R3441" t="s">
        <v>8315</v>
      </c>
      <c r="S3441" s="17">
        <f t="shared" si="116"/>
        <v>42374.911226851851</v>
      </c>
      <c r="T3441" s="17">
        <f t="shared" si="117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s="11">
        <f>ROUND(E3442/D3442*100,0)</f>
        <v>105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s="7">
        <f t="shared" si="118"/>
        <v>64.157560975609755</v>
      </c>
      <c r="P3442" t="s">
        <v>8269</v>
      </c>
      <c r="Q3442" s="13" t="s">
        <v>8314</v>
      </c>
      <c r="R3442" t="s">
        <v>8315</v>
      </c>
      <c r="S3442" s="17">
        <f t="shared" si="116"/>
        <v>41809.12300925926</v>
      </c>
      <c r="T3442" s="17">
        <f t="shared" si="117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s="11">
        <f>ROUND(E3443/D3443*100,0)</f>
        <v>103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s="7">
        <f t="shared" si="118"/>
        <v>59.651162790697676</v>
      </c>
      <c r="P3443" t="s">
        <v>8269</v>
      </c>
      <c r="Q3443" s="13" t="s">
        <v>8314</v>
      </c>
      <c r="R3443" t="s">
        <v>8315</v>
      </c>
      <c r="S3443" s="17">
        <f t="shared" si="116"/>
        <v>42294.429641203707</v>
      </c>
      <c r="T3443" s="17">
        <f t="shared" si="117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s="11">
        <f>ROUND(E3444/D3444*100,0)</f>
        <v>100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s="7">
        <f t="shared" si="118"/>
        <v>31.25</v>
      </c>
      <c r="P3444" t="s">
        <v>8269</v>
      </c>
      <c r="Q3444" s="13" t="s">
        <v>8314</v>
      </c>
      <c r="R3444" t="s">
        <v>8315</v>
      </c>
      <c r="S3444" s="17">
        <f t="shared" si="116"/>
        <v>42124.841111111105</v>
      </c>
      <c r="T3444" s="17">
        <f t="shared" si="117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s="11">
        <f>ROUND(E3445/D3445*100,0)</f>
        <v>186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s="7">
        <f t="shared" si="118"/>
        <v>41.222222222222221</v>
      </c>
      <c r="P3445" t="s">
        <v>8269</v>
      </c>
      <c r="Q3445" s="13" t="s">
        <v>8314</v>
      </c>
      <c r="R3445" t="s">
        <v>8315</v>
      </c>
      <c r="S3445" s="17">
        <f t="shared" si="116"/>
        <v>41861.524837962963</v>
      </c>
      <c r="T3445" s="17">
        <f t="shared" si="117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s="11">
        <f>ROUND(E3446/D3446*100,0)</f>
        <v>289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s="7">
        <f t="shared" si="118"/>
        <v>43.35</v>
      </c>
      <c r="P3446" t="s">
        <v>8269</v>
      </c>
      <c r="Q3446" s="13" t="s">
        <v>8314</v>
      </c>
      <c r="R3446" t="s">
        <v>8315</v>
      </c>
      <c r="S3446" s="17">
        <f t="shared" si="116"/>
        <v>42521.291504629626</v>
      </c>
      <c r="T3446" s="17">
        <f t="shared" si="117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s="11">
        <f>ROUND(E3447/D3447*100,0)</f>
        <v>100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s="7">
        <f t="shared" si="118"/>
        <v>64.516129032258064</v>
      </c>
      <c r="P3447" t="s">
        <v>8269</v>
      </c>
      <c r="Q3447" s="13" t="s">
        <v>8314</v>
      </c>
      <c r="R3447" t="s">
        <v>8315</v>
      </c>
      <c r="S3447" s="17">
        <f t="shared" si="116"/>
        <v>42272.530509259261</v>
      </c>
      <c r="T3447" s="17">
        <f t="shared" si="117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s="11">
        <f>ROUND(E3448/D3448*100,0)</f>
        <v>108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s="7">
        <f t="shared" si="118"/>
        <v>43.28</v>
      </c>
      <c r="P3448" t="s">
        <v>8269</v>
      </c>
      <c r="Q3448" s="13" t="s">
        <v>8314</v>
      </c>
      <c r="R3448" t="s">
        <v>8315</v>
      </c>
      <c r="S3448" s="17">
        <f t="shared" si="116"/>
        <v>42016.832465277781</v>
      </c>
      <c r="T3448" s="17">
        <f t="shared" si="117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s="11">
        <f>ROUND(E3449/D3449*100,0)</f>
        <v>108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s="7">
        <f t="shared" si="118"/>
        <v>77</v>
      </c>
      <c r="P3449" t="s">
        <v>8269</v>
      </c>
      <c r="Q3449" s="13" t="s">
        <v>8314</v>
      </c>
      <c r="R3449" t="s">
        <v>8315</v>
      </c>
      <c r="S3449" s="17">
        <f t="shared" si="116"/>
        <v>42402.889027777783</v>
      </c>
      <c r="T3449" s="17">
        <f t="shared" si="117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s="11">
        <f>ROUND(E3450/D3450*100,0)</f>
        <v>110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s="7">
        <f t="shared" si="118"/>
        <v>51.222222222222221</v>
      </c>
      <c r="P3450" t="s">
        <v>8269</v>
      </c>
      <c r="Q3450" s="13" t="s">
        <v>8314</v>
      </c>
      <c r="R3450" t="s">
        <v>8315</v>
      </c>
      <c r="S3450" s="17">
        <f t="shared" si="116"/>
        <v>41960.119085648148</v>
      </c>
      <c r="T3450" s="17">
        <f t="shared" si="117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s="11">
        <f>ROUND(E3451/D3451*100,0)</f>
        <v>171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s="7">
        <f t="shared" si="118"/>
        <v>68.25</v>
      </c>
      <c r="P3451" t="s">
        <v>8269</v>
      </c>
      <c r="Q3451" s="13" t="s">
        <v>8314</v>
      </c>
      <c r="R3451" t="s">
        <v>8315</v>
      </c>
      <c r="S3451" s="17">
        <f t="shared" si="116"/>
        <v>42532.052523148144</v>
      </c>
      <c r="T3451" s="17">
        <f t="shared" si="117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s="11">
        <f>ROUND(E3452/D3452*100,0)</f>
        <v>152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s="7">
        <f t="shared" si="118"/>
        <v>19.487179487179485</v>
      </c>
      <c r="P3452" t="s">
        <v>8269</v>
      </c>
      <c r="Q3452" s="13" t="s">
        <v>8314</v>
      </c>
      <c r="R3452" t="s">
        <v>8315</v>
      </c>
      <c r="S3452" s="17">
        <f t="shared" si="116"/>
        <v>42036.704525462963</v>
      </c>
      <c r="T3452" s="17">
        <f t="shared" si="117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s="11">
        <f>ROUND(E3453/D3453*100,0)</f>
        <v>101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s="7">
        <f t="shared" si="118"/>
        <v>41.125</v>
      </c>
      <c r="P3453" t="s">
        <v>8269</v>
      </c>
      <c r="Q3453" s="13" t="s">
        <v>8314</v>
      </c>
      <c r="R3453" t="s">
        <v>8315</v>
      </c>
      <c r="S3453" s="17">
        <f t="shared" si="116"/>
        <v>42088.723692129628</v>
      </c>
      <c r="T3453" s="17">
        <f t="shared" si="117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s="11">
        <f>ROUND(E3454/D3454*100,0)</f>
        <v>153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s="7">
        <f t="shared" si="118"/>
        <v>41.405405405405403</v>
      </c>
      <c r="P3454" t="s">
        <v>8269</v>
      </c>
      <c r="Q3454" s="13" t="s">
        <v>8314</v>
      </c>
      <c r="R3454" t="s">
        <v>8315</v>
      </c>
      <c r="S3454" s="17">
        <f t="shared" si="116"/>
        <v>41820.639189814814</v>
      </c>
      <c r="T3454" s="17">
        <f t="shared" si="117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s="11">
        <f>ROUND(E3455/D3455*100,0)</f>
        <v>128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s="7">
        <f t="shared" si="118"/>
        <v>27.5</v>
      </c>
      <c r="P3455" t="s">
        <v>8269</v>
      </c>
      <c r="Q3455" s="13" t="s">
        <v>8314</v>
      </c>
      <c r="R3455" t="s">
        <v>8315</v>
      </c>
      <c r="S3455" s="17">
        <f t="shared" si="116"/>
        <v>42535.97865740741</v>
      </c>
      <c r="T3455" s="17">
        <f t="shared" si="117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s="11">
        <f>ROUND(E3456/D3456*100,0)</f>
        <v>101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s="7">
        <f t="shared" si="118"/>
        <v>33.571428571428569</v>
      </c>
      <c r="P3456" t="s">
        <v>8269</v>
      </c>
      <c r="Q3456" s="13" t="s">
        <v>8314</v>
      </c>
      <c r="R3456" t="s">
        <v>8315</v>
      </c>
      <c r="S3456" s="17">
        <f t="shared" si="116"/>
        <v>41821.698599537034</v>
      </c>
      <c r="T3456" s="17">
        <f t="shared" si="117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s="11">
        <f>ROUND(E3457/D3457*100,0)</f>
        <v>101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s="7">
        <f t="shared" si="118"/>
        <v>145.86956521739131</v>
      </c>
      <c r="P3457" t="s">
        <v>8269</v>
      </c>
      <c r="Q3457" s="13" t="s">
        <v>8314</v>
      </c>
      <c r="R3457" t="s">
        <v>8315</v>
      </c>
      <c r="S3457" s="17">
        <f t="shared" si="116"/>
        <v>42626.7503125</v>
      </c>
      <c r="T3457" s="17">
        <f t="shared" si="117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s="11">
        <f>ROUND(E3458/D3458*100,0)</f>
        <v>191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s="7">
        <f t="shared" si="118"/>
        <v>358.6875</v>
      </c>
      <c r="P3458" t="s">
        <v>8269</v>
      </c>
      <c r="Q3458" s="13" t="s">
        <v>8314</v>
      </c>
      <c r="R3458" t="s">
        <v>8315</v>
      </c>
      <c r="S3458" s="17">
        <f t="shared" si="116"/>
        <v>41821.205636574072</v>
      </c>
      <c r="T3458" s="17">
        <f t="shared" si="117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s="11">
        <f>ROUND(E3459/D3459*100,0)</f>
        <v>140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s="7">
        <f t="shared" si="118"/>
        <v>50.981818181818184</v>
      </c>
      <c r="P3459" t="s">
        <v>8269</v>
      </c>
      <c r="Q3459" s="13" t="s">
        <v>8314</v>
      </c>
      <c r="R3459" t="s">
        <v>8315</v>
      </c>
      <c r="S3459" s="17">
        <f t="shared" ref="S3459:S3522" si="119">(((K3459/60)/60)/24)+DATE(1970,1,1)</f>
        <v>42016.706678240742</v>
      </c>
      <c r="T3459" s="17">
        <f t="shared" ref="T3459:T3522" si="120">(((J3459/60)/60)/24)+DATE(1970,1,1)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s="11">
        <f>ROUND(E3460/D3460*100,0)</f>
        <v>124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s="7">
        <f t="shared" si="118"/>
        <v>45.037037037037038</v>
      </c>
      <c r="P3460" t="s">
        <v>8269</v>
      </c>
      <c r="Q3460" s="13" t="s">
        <v>8314</v>
      </c>
      <c r="R3460" t="s">
        <v>8315</v>
      </c>
      <c r="S3460" s="17">
        <f t="shared" si="119"/>
        <v>42011.202581018515</v>
      </c>
      <c r="T3460" s="17">
        <f t="shared" si="120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s="11">
        <f>ROUND(E3461/D3461*100,0)</f>
        <v>126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s="7">
        <f t="shared" si="118"/>
        <v>17.527777777777779</v>
      </c>
      <c r="P3461" t="s">
        <v>8269</v>
      </c>
      <c r="Q3461" s="13" t="s">
        <v>8314</v>
      </c>
      <c r="R3461" t="s">
        <v>8315</v>
      </c>
      <c r="S3461" s="17">
        <f t="shared" si="119"/>
        <v>42480.479861111111</v>
      </c>
      <c r="T3461" s="17">
        <f t="shared" si="120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s="11">
        <f>ROUND(E3462/D3462*100,0)</f>
        <v>190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s="7">
        <f t="shared" si="118"/>
        <v>50</v>
      </c>
      <c r="P3462" t="s">
        <v>8269</v>
      </c>
      <c r="Q3462" s="13" t="s">
        <v>8314</v>
      </c>
      <c r="R3462" t="s">
        <v>8315</v>
      </c>
      <c r="S3462" s="17">
        <f t="shared" si="119"/>
        <v>41852.527222222219</v>
      </c>
      <c r="T3462" s="17">
        <f t="shared" si="120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s="11">
        <f>ROUND(E3463/D3463*100,0)</f>
        <v>139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s="7">
        <f t="shared" si="118"/>
        <v>57.916666666666664</v>
      </c>
      <c r="P3463" t="s">
        <v>8269</v>
      </c>
      <c r="Q3463" s="13" t="s">
        <v>8314</v>
      </c>
      <c r="R3463" t="s">
        <v>8315</v>
      </c>
      <c r="S3463" s="17">
        <f t="shared" si="119"/>
        <v>42643.632858796293</v>
      </c>
      <c r="T3463" s="17">
        <f t="shared" si="120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s="11">
        <f>ROUND(E3464/D3464*100,0)</f>
        <v>202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s="7">
        <f t="shared" si="118"/>
        <v>29.705882352941178</v>
      </c>
      <c r="P3464" t="s">
        <v>8269</v>
      </c>
      <c r="Q3464" s="13" t="s">
        <v>8314</v>
      </c>
      <c r="R3464" t="s">
        <v>8315</v>
      </c>
      <c r="S3464" s="17">
        <f t="shared" si="119"/>
        <v>42179.898472222223</v>
      </c>
      <c r="T3464" s="17">
        <f t="shared" si="120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s="11">
        <f>ROUND(E3465/D3465*100,0)</f>
        <v>103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s="7">
        <f t="shared" si="118"/>
        <v>90.684210526315795</v>
      </c>
      <c r="P3465" t="s">
        <v>8269</v>
      </c>
      <c r="Q3465" s="13" t="s">
        <v>8314</v>
      </c>
      <c r="R3465" t="s">
        <v>8315</v>
      </c>
      <c r="S3465" s="17">
        <f t="shared" si="119"/>
        <v>42612.918807870374</v>
      </c>
      <c r="T3465" s="17">
        <f t="shared" si="120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s="11">
        <f>ROUND(E3466/D3466*100,0)</f>
        <v>102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s="7">
        <f t="shared" ref="O3466:O3529" si="121">E3466/M3466</f>
        <v>55.012688172043013</v>
      </c>
      <c r="P3466" t="s">
        <v>8269</v>
      </c>
      <c r="Q3466" s="13" t="s">
        <v>8314</v>
      </c>
      <c r="R3466" t="s">
        <v>8315</v>
      </c>
      <c r="S3466" s="17">
        <f t="shared" si="119"/>
        <v>42575.130057870367</v>
      </c>
      <c r="T3466" s="17">
        <f t="shared" si="120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s="11">
        <f>ROUND(E3467/D3467*100,0)</f>
        <v>103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s="7">
        <f t="shared" si="121"/>
        <v>57.222222222222221</v>
      </c>
      <c r="P3467" t="s">
        <v>8269</v>
      </c>
      <c r="Q3467" s="13" t="s">
        <v>8314</v>
      </c>
      <c r="R3467" t="s">
        <v>8315</v>
      </c>
      <c r="S3467" s="17">
        <f t="shared" si="119"/>
        <v>42200.625833333332</v>
      </c>
      <c r="T3467" s="17">
        <f t="shared" si="120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s="11">
        <f>ROUND(E3468/D3468*100,0)</f>
        <v>127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s="7">
        <f t="shared" si="121"/>
        <v>72.950819672131146</v>
      </c>
      <c r="P3468" t="s">
        <v>8269</v>
      </c>
      <c r="Q3468" s="13" t="s">
        <v>8314</v>
      </c>
      <c r="R3468" t="s">
        <v>8315</v>
      </c>
      <c r="S3468" s="17">
        <f t="shared" si="119"/>
        <v>42420.019097222219</v>
      </c>
      <c r="T3468" s="17">
        <f t="shared" si="120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s="11">
        <f>ROUND(E3469/D3469*100,0)</f>
        <v>101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s="7">
        <f t="shared" si="121"/>
        <v>64.468085106382972</v>
      </c>
      <c r="P3469" t="s">
        <v>8269</v>
      </c>
      <c r="Q3469" s="13" t="s">
        <v>8314</v>
      </c>
      <c r="R3469" t="s">
        <v>8315</v>
      </c>
      <c r="S3469" s="17">
        <f t="shared" si="119"/>
        <v>42053.671666666662</v>
      </c>
      <c r="T3469" s="17">
        <f t="shared" si="120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s="11">
        <f>ROUND(E3470/D3470*100,0)</f>
        <v>122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s="7">
        <f t="shared" si="121"/>
        <v>716.35294117647061</v>
      </c>
      <c r="P3470" t="s">
        <v>8269</v>
      </c>
      <c r="Q3470" s="13" t="s">
        <v>8314</v>
      </c>
      <c r="R3470" t="s">
        <v>8315</v>
      </c>
      <c r="S3470" s="17">
        <f t="shared" si="119"/>
        <v>42605.765381944439</v>
      </c>
      <c r="T3470" s="17">
        <f t="shared" si="120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s="11">
        <f>ROUND(E3471/D3471*100,0)</f>
        <v>113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s="7">
        <f t="shared" si="121"/>
        <v>50.396825396825399</v>
      </c>
      <c r="P3471" t="s">
        <v>8269</v>
      </c>
      <c r="Q3471" s="13" t="s">
        <v>8314</v>
      </c>
      <c r="R3471" t="s">
        <v>8315</v>
      </c>
      <c r="S3471" s="17">
        <f t="shared" si="119"/>
        <v>42458.641724537039</v>
      </c>
      <c r="T3471" s="17">
        <f t="shared" si="120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s="11">
        <f>ROUND(E3472/D3472*100,0)</f>
        <v>150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s="7">
        <f t="shared" si="121"/>
        <v>41.666666666666664</v>
      </c>
      <c r="P3472" t="s">
        <v>8269</v>
      </c>
      <c r="Q3472" s="13" t="s">
        <v>8314</v>
      </c>
      <c r="R3472" t="s">
        <v>8315</v>
      </c>
      <c r="S3472" s="17">
        <f t="shared" si="119"/>
        <v>42529.022013888884</v>
      </c>
      <c r="T3472" s="17">
        <f t="shared" si="120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s="11">
        <f>ROUND(E3473/D3473*100,0)</f>
        <v>215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s="7">
        <f t="shared" si="121"/>
        <v>35.766666666666666</v>
      </c>
      <c r="P3473" t="s">
        <v>8269</v>
      </c>
      <c r="Q3473" s="13" t="s">
        <v>8314</v>
      </c>
      <c r="R3473" t="s">
        <v>8315</v>
      </c>
      <c r="S3473" s="17">
        <f t="shared" si="119"/>
        <v>41841.820486111108</v>
      </c>
      <c r="T3473" s="17">
        <f t="shared" si="120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s="11">
        <f>ROUND(E3474/D3474*100,0)</f>
        <v>102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s="7">
        <f t="shared" si="121"/>
        <v>88.739130434782609</v>
      </c>
      <c r="P3474" t="s">
        <v>8269</v>
      </c>
      <c r="Q3474" s="13" t="s">
        <v>8314</v>
      </c>
      <c r="R3474" t="s">
        <v>8315</v>
      </c>
      <c r="S3474" s="17">
        <f t="shared" si="119"/>
        <v>41928.170497685183</v>
      </c>
      <c r="T3474" s="17">
        <f t="shared" si="120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s="11">
        <f>ROUND(E3475/D3475*100,0)</f>
        <v>100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s="7">
        <f t="shared" si="121"/>
        <v>148.4848484848485</v>
      </c>
      <c r="P3475" t="s">
        <v>8269</v>
      </c>
      <c r="Q3475" s="13" t="s">
        <v>8314</v>
      </c>
      <c r="R3475" t="s">
        <v>8315</v>
      </c>
      <c r="S3475" s="17">
        <f t="shared" si="119"/>
        <v>42062.834444444445</v>
      </c>
      <c r="T3475" s="17">
        <f t="shared" si="120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s="11">
        <f>ROUND(E3476/D3476*100,0)</f>
        <v>101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s="7">
        <f t="shared" si="121"/>
        <v>51.794871794871796</v>
      </c>
      <c r="P3476" t="s">
        <v>8269</v>
      </c>
      <c r="Q3476" s="13" t="s">
        <v>8314</v>
      </c>
      <c r="R3476" t="s">
        <v>8315</v>
      </c>
      <c r="S3476" s="17">
        <f t="shared" si="119"/>
        <v>42541.501516203702</v>
      </c>
      <c r="T3476" s="17">
        <f t="shared" si="120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s="11">
        <f>ROUND(E3477/D3477*100,0)</f>
        <v>113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s="7">
        <f t="shared" si="121"/>
        <v>20</v>
      </c>
      <c r="P3477" t="s">
        <v>8269</v>
      </c>
      <c r="Q3477" s="13" t="s">
        <v>8314</v>
      </c>
      <c r="R3477" t="s">
        <v>8315</v>
      </c>
      <c r="S3477" s="17">
        <f t="shared" si="119"/>
        <v>41918.880833333329</v>
      </c>
      <c r="T3477" s="17">
        <f t="shared" si="120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s="11">
        <f>ROUND(E3478/D3478*100,0)</f>
        <v>104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s="7">
        <f t="shared" si="121"/>
        <v>52</v>
      </c>
      <c r="P3478" t="s">
        <v>8269</v>
      </c>
      <c r="Q3478" s="13" t="s">
        <v>8314</v>
      </c>
      <c r="R3478" t="s">
        <v>8315</v>
      </c>
      <c r="S3478" s="17">
        <f t="shared" si="119"/>
        <v>41921.279976851853</v>
      </c>
      <c r="T3478" s="17">
        <f t="shared" si="120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s="11">
        <f>ROUND(E3479/D3479*100,0)</f>
        <v>115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s="7">
        <f t="shared" si="121"/>
        <v>53.230769230769234</v>
      </c>
      <c r="P3479" t="s">
        <v>8269</v>
      </c>
      <c r="Q3479" s="13" t="s">
        <v>8314</v>
      </c>
      <c r="R3479" t="s">
        <v>8315</v>
      </c>
      <c r="S3479" s="17">
        <f t="shared" si="119"/>
        <v>42128.736608796295</v>
      </c>
      <c r="T3479" s="17">
        <f t="shared" si="120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s="11">
        <f>ROUND(E3480/D3480*100,0)</f>
        <v>113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s="7">
        <f t="shared" si="121"/>
        <v>39.596491228070178</v>
      </c>
      <c r="P3480" t="s">
        <v>8269</v>
      </c>
      <c r="Q3480" s="13" t="s">
        <v>8314</v>
      </c>
      <c r="R3480" t="s">
        <v>8315</v>
      </c>
      <c r="S3480" s="17">
        <f t="shared" si="119"/>
        <v>42053.916921296302</v>
      </c>
      <c r="T3480" s="17">
        <f t="shared" si="120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s="11">
        <f>ROUND(E3481/D3481*100,0)</f>
        <v>128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s="7">
        <f t="shared" si="121"/>
        <v>34.25</v>
      </c>
      <c r="P3481" t="s">
        <v>8269</v>
      </c>
      <c r="Q3481" s="13" t="s">
        <v>8314</v>
      </c>
      <c r="R3481" t="s">
        <v>8315</v>
      </c>
      <c r="S3481" s="17">
        <f t="shared" si="119"/>
        <v>41781.855092592588</v>
      </c>
      <c r="T3481" s="17">
        <f t="shared" si="120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s="11">
        <f>ROUND(E3482/D3482*100,0)</f>
        <v>143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s="7">
        <f t="shared" si="121"/>
        <v>164.61538461538461</v>
      </c>
      <c r="P3482" t="s">
        <v>8269</v>
      </c>
      <c r="Q3482" s="13" t="s">
        <v>8314</v>
      </c>
      <c r="R3482" t="s">
        <v>8315</v>
      </c>
      <c r="S3482" s="17">
        <f t="shared" si="119"/>
        <v>42171.317442129628</v>
      </c>
      <c r="T3482" s="17">
        <f t="shared" si="120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s="11">
        <f>ROUND(E3483/D3483*100,0)</f>
        <v>119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s="7">
        <f t="shared" si="121"/>
        <v>125.05263157894737</v>
      </c>
      <c r="P3483" t="s">
        <v>8269</v>
      </c>
      <c r="Q3483" s="13" t="s">
        <v>8314</v>
      </c>
      <c r="R3483" t="s">
        <v>8315</v>
      </c>
      <c r="S3483" s="17">
        <f t="shared" si="119"/>
        <v>41989.24754629629</v>
      </c>
      <c r="T3483" s="17">
        <f t="shared" si="120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s="11">
        <f>ROUND(E3484/D3484*100,0)</f>
        <v>138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s="7">
        <f t="shared" si="121"/>
        <v>51.875</v>
      </c>
      <c r="P3484" t="s">
        <v>8269</v>
      </c>
      <c r="Q3484" s="13" t="s">
        <v>8314</v>
      </c>
      <c r="R3484" t="s">
        <v>8315</v>
      </c>
      <c r="S3484" s="17">
        <f t="shared" si="119"/>
        <v>41796.771597222221</v>
      </c>
      <c r="T3484" s="17">
        <f t="shared" si="120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s="11">
        <f>ROUND(E3485/D3485*100,0)</f>
        <v>160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s="7">
        <f t="shared" si="121"/>
        <v>40.285714285714285</v>
      </c>
      <c r="P3485" t="s">
        <v>8269</v>
      </c>
      <c r="Q3485" s="13" t="s">
        <v>8314</v>
      </c>
      <c r="R3485" t="s">
        <v>8315</v>
      </c>
      <c r="S3485" s="17">
        <f t="shared" si="119"/>
        <v>41793.668761574074</v>
      </c>
      <c r="T3485" s="17">
        <f t="shared" si="120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s="11">
        <f>ROUND(E3486/D3486*100,0)</f>
        <v>114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s="7">
        <f t="shared" si="121"/>
        <v>64.909090909090907</v>
      </c>
      <c r="P3486" t="s">
        <v>8269</v>
      </c>
      <c r="Q3486" s="13" t="s">
        <v>8314</v>
      </c>
      <c r="R3486" t="s">
        <v>8315</v>
      </c>
      <c r="S3486" s="17">
        <f t="shared" si="119"/>
        <v>42506.760405092587</v>
      </c>
      <c r="T3486" s="17">
        <f t="shared" si="120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s="11">
        <f>ROUND(E3487/D3487*100,0)</f>
        <v>101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s="7">
        <f t="shared" si="121"/>
        <v>55.333333333333336</v>
      </c>
      <c r="P3487" t="s">
        <v>8269</v>
      </c>
      <c r="Q3487" s="13" t="s">
        <v>8314</v>
      </c>
      <c r="R3487" t="s">
        <v>8315</v>
      </c>
      <c r="S3487" s="17">
        <f t="shared" si="119"/>
        <v>42372.693055555559</v>
      </c>
      <c r="T3487" s="17">
        <f t="shared" si="120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s="11">
        <f>ROUND(E3488/D3488*100,0)</f>
        <v>155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s="7">
        <f t="shared" si="121"/>
        <v>83.142857142857139</v>
      </c>
      <c r="P3488" t="s">
        <v>8269</v>
      </c>
      <c r="Q3488" s="13" t="s">
        <v>8314</v>
      </c>
      <c r="R3488" t="s">
        <v>8315</v>
      </c>
      <c r="S3488" s="17">
        <f t="shared" si="119"/>
        <v>42126.87501157407</v>
      </c>
      <c r="T3488" s="17">
        <f t="shared" si="120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s="11">
        <f>ROUND(E3489/D3489*100,0)</f>
        <v>128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s="7">
        <f t="shared" si="121"/>
        <v>38.712121212121211</v>
      </c>
      <c r="P3489" t="s">
        <v>8269</v>
      </c>
      <c r="Q3489" s="13" t="s">
        <v>8314</v>
      </c>
      <c r="R3489" t="s">
        <v>8315</v>
      </c>
      <c r="S3489" s="17">
        <f t="shared" si="119"/>
        <v>42149.940416666665</v>
      </c>
      <c r="T3489" s="17">
        <f t="shared" si="120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s="11">
        <f>ROUND(E3490/D3490*100,0)</f>
        <v>121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s="7">
        <f t="shared" si="121"/>
        <v>125.37931034482759</v>
      </c>
      <c r="P3490" t="s">
        <v>8269</v>
      </c>
      <c r="Q3490" s="13" t="s">
        <v>8314</v>
      </c>
      <c r="R3490" t="s">
        <v>8315</v>
      </c>
      <c r="S3490" s="17">
        <f t="shared" si="119"/>
        <v>42087.768055555556</v>
      </c>
      <c r="T3490" s="17">
        <f t="shared" si="120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s="11">
        <f>ROUND(E3491/D3491*100,0)</f>
        <v>113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s="7">
        <f t="shared" si="121"/>
        <v>78.263888888888886</v>
      </c>
      <c r="P3491" t="s">
        <v>8269</v>
      </c>
      <c r="Q3491" s="13" t="s">
        <v>8314</v>
      </c>
      <c r="R3491" t="s">
        <v>8315</v>
      </c>
      <c r="S3491" s="17">
        <f t="shared" si="119"/>
        <v>41753.635775462964</v>
      </c>
      <c r="T3491" s="17">
        <f t="shared" si="120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s="11">
        <f>ROUND(E3492/D3492*100,0)</f>
        <v>128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s="7">
        <f t="shared" si="121"/>
        <v>47.222222222222221</v>
      </c>
      <c r="P3492" t="s">
        <v>8269</v>
      </c>
      <c r="Q3492" s="13" t="s">
        <v>8314</v>
      </c>
      <c r="R3492" t="s">
        <v>8315</v>
      </c>
      <c r="S3492" s="17">
        <f t="shared" si="119"/>
        <v>42443.802361111113</v>
      </c>
      <c r="T3492" s="17">
        <f t="shared" si="120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s="11">
        <f>ROUND(E3493/D3493*100,0)</f>
        <v>158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s="7">
        <f t="shared" si="121"/>
        <v>79.099999999999994</v>
      </c>
      <c r="P3493" t="s">
        <v>8269</v>
      </c>
      <c r="Q3493" s="13" t="s">
        <v>8314</v>
      </c>
      <c r="R3493" t="s">
        <v>8315</v>
      </c>
      <c r="S3493" s="17">
        <f t="shared" si="119"/>
        <v>42121.249814814815</v>
      </c>
      <c r="T3493" s="17">
        <f t="shared" si="120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s="11">
        <f>ROUND(E3494/D3494*100,0)</f>
        <v>105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s="7">
        <f t="shared" si="121"/>
        <v>114.29199999999999</v>
      </c>
      <c r="P3494" t="s">
        <v>8269</v>
      </c>
      <c r="Q3494" s="13" t="s">
        <v>8314</v>
      </c>
      <c r="R3494" t="s">
        <v>8315</v>
      </c>
      <c r="S3494" s="17">
        <f t="shared" si="119"/>
        <v>42268.009224537032</v>
      </c>
      <c r="T3494" s="17">
        <f t="shared" si="120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s="11">
        <f>ROUND(E3495/D3495*100,0)</f>
        <v>100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s="7">
        <f t="shared" si="121"/>
        <v>51.724137931034484</v>
      </c>
      <c r="P3495" t="s">
        <v>8269</v>
      </c>
      <c r="Q3495" s="13" t="s">
        <v>8314</v>
      </c>
      <c r="R3495" t="s">
        <v>8315</v>
      </c>
      <c r="S3495" s="17">
        <f t="shared" si="119"/>
        <v>41848.866157407407</v>
      </c>
      <c r="T3495" s="17">
        <f t="shared" si="120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s="11">
        <f>ROUND(E3496/D3496*100,0)</f>
        <v>100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s="7">
        <f t="shared" si="121"/>
        <v>30.76923076923077</v>
      </c>
      <c r="P3496" t="s">
        <v>8269</v>
      </c>
      <c r="Q3496" s="13" t="s">
        <v>8314</v>
      </c>
      <c r="R3496" t="s">
        <v>8315</v>
      </c>
      <c r="S3496" s="17">
        <f t="shared" si="119"/>
        <v>42689.214988425927</v>
      </c>
      <c r="T3496" s="17">
        <f t="shared" si="120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s="11">
        <f>ROUND(E3497/D3497*100,0)</f>
        <v>107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s="7">
        <f t="shared" si="121"/>
        <v>74.208333333333329</v>
      </c>
      <c r="P3497" t="s">
        <v>8269</v>
      </c>
      <c r="Q3497" s="13" t="s">
        <v>8314</v>
      </c>
      <c r="R3497" t="s">
        <v>8315</v>
      </c>
      <c r="S3497" s="17">
        <f t="shared" si="119"/>
        <v>41915.762835648151</v>
      </c>
      <c r="T3497" s="17">
        <f t="shared" si="120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s="11">
        <f>ROUND(E3498/D3498*100,0)</f>
        <v>124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s="7">
        <f t="shared" si="121"/>
        <v>47.846153846153847</v>
      </c>
      <c r="P3498" t="s">
        <v>8269</v>
      </c>
      <c r="Q3498" s="13" t="s">
        <v>8314</v>
      </c>
      <c r="R3498" t="s">
        <v>8315</v>
      </c>
      <c r="S3498" s="17">
        <f t="shared" si="119"/>
        <v>42584.846828703703</v>
      </c>
      <c r="T3498" s="17">
        <f t="shared" si="120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s="11">
        <f>ROUND(E3499/D3499*100,0)</f>
        <v>109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s="7">
        <f t="shared" si="121"/>
        <v>34.408163265306122</v>
      </c>
      <c r="P3499" t="s">
        <v>8269</v>
      </c>
      <c r="Q3499" s="13" t="s">
        <v>8314</v>
      </c>
      <c r="R3499" t="s">
        <v>8315</v>
      </c>
      <c r="S3499" s="17">
        <f t="shared" si="119"/>
        <v>42511.741944444439</v>
      </c>
      <c r="T3499" s="17">
        <f t="shared" si="120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s="11">
        <f>ROUND(E3500/D3500*100,0)</f>
        <v>102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s="7">
        <f t="shared" si="121"/>
        <v>40.238095238095241</v>
      </c>
      <c r="P3500" t="s">
        <v>8269</v>
      </c>
      <c r="Q3500" s="13" t="s">
        <v>8314</v>
      </c>
      <c r="R3500" t="s">
        <v>8315</v>
      </c>
      <c r="S3500" s="17">
        <f t="shared" si="119"/>
        <v>42459.15861111111</v>
      </c>
      <c r="T3500" s="17">
        <f t="shared" si="120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s="11">
        <f>ROUND(E3501/D3501*100,0)</f>
        <v>106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s="7">
        <f t="shared" si="121"/>
        <v>60.285714285714285</v>
      </c>
      <c r="P3501" t="s">
        <v>8269</v>
      </c>
      <c r="Q3501" s="13" t="s">
        <v>8314</v>
      </c>
      <c r="R3501" t="s">
        <v>8315</v>
      </c>
      <c r="S3501" s="17">
        <f t="shared" si="119"/>
        <v>42132.036168981482</v>
      </c>
      <c r="T3501" s="17">
        <f t="shared" si="120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s="11">
        <f>ROUND(E3502/D3502*100,0)</f>
        <v>106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s="7">
        <f t="shared" si="121"/>
        <v>25.30952380952381</v>
      </c>
      <c r="P3502" t="s">
        <v>8269</v>
      </c>
      <c r="Q3502" s="13" t="s">
        <v>8314</v>
      </c>
      <c r="R3502" t="s">
        <v>8315</v>
      </c>
      <c r="S3502" s="17">
        <f t="shared" si="119"/>
        <v>42419.91942129629</v>
      </c>
      <c r="T3502" s="17">
        <f t="shared" si="120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s="11">
        <f>ROUND(E3503/D3503*100,0)</f>
        <v>101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s="7">
        <f t="shared" si="121"/>
        <v>35.952380952380949</v>
      </c>
      <c r="P3503" t="s">
        <v>8269</v>
      </c>
      <c r="Q3503" s="13" t="s">
        <v>8314</v>
      </c>
      <c r="R3503" t="s">
        <v>8315</v>
      </c>
      <c r="S3503" s="17">
        <f t="shared" si="119"/>
        <v>42233.763831018514</v>
      </c>
      <c r="T3503" s="17">
        <f t="shared" si="120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s="11">
        <f>ROUND(E3504/D3504*100,0)</f>
        <v>105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s="7">
        <f t="shared" si="121"/>
        <v>136</v>
      </c>
      <c r="P3504" t="s">
        <v>8269</v>
      </c>
      <c r="Q3504" s="13" t="s">
        <v>8314</v>
      </c>
      <c r="R3504" t="s">
        <v>8315</v>
      </c>
      <c r="S3504" s="17">
        <f t="shared" si="119"/>
        <v>42430.839398148149</v>
      </c>
      <c r="T3504" s="17">
        <f t="shared" si="120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s="11">
        <f>ROUND(E3505/D3505*100,0)</f>
        <v>108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s="7">
        <f t="shared" si="121"/>
        <v>70.763157894736835</v>
      </c>
      <c r="P3505" t="s">
        <v>8269</v>
      </c>
      <c r="Q3505" s="13" t="s">
        <v>8314</v>
      </c>
      <c r="R3505" t="s">
        <v>8315</v>
      </c>
      <c r="S3505" s="17">
        <f t="shared" si="119"/>
        <v>42545.478333333333</v>
      </c>
      <c r="T3505" s="17">
        <f t="shared" si="120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s="11">
        <f>ROUND(E3506/D3506*100,0)</f>
        <v>100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s="7">
        <f t="shared" si="121"/>
        <v>125</v>
      </c>
      <c r="P3506" t="s">
        <v>8269</v>
      </c>
      <c r="Q3506" s="13" t="s">
        <v>8314</v>
      </c>
      <c r="R3506" t="s">
        <v>8315</v>
      </c>
      <c r="S3506" s="17">
        <f t="shared" si="119"/>
        <v>42297.748738425929</v>
      </c>
      <c r="T3506" s="17">
        <f t="shared" si="120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s="11">
        <f>ROUND(E3507/D3507*100,0)</f>
        <v>104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s="7">
        <f t="shared" si="121"/>
        <v>66.512820512820511</v>
      </c>
      <c r="P3507" t="s">
        <v>8269</v>
      </c>
      <c r="Q3507" s="13" t="s">
        <v>8314</v>
      </c>
      <c r="R3507" t="s">
        <v>8315</v>
      </c>
      <c r="S3507" s="17">
        <f t="shared" si="119"/>
        <v>41760.935706018521</v>
      </c>
      <c r="T3507" s="17">
        <f t="shared" si="120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s="11">
        <f>ROUND(E3508/D3508*100,0)</f>
        <v>102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s="7">
        <f t="shared" si="121"/>
        <v>105</v>
      </c>
      <c r="P3508" t="s">
        <v>8269</v>
      </c>
      <c r="Q3508" s="13" t="s">
        <v>8314</v>
      </c>
      <c r="R3508" t="s">
        <v>8315</v>
      </c>
      <c r="S3508" s="17">
        <f t="shared" si="119"/>
        <v>41829.734259259261</v>
      </c>
      <c r="T3508" s="17">
        <f t="shared" si="120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s="11">
        <f>ROUND(E3509/D3509*100,0)</f>
        <v>104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s="7">
        <f t="shared" si="121"/>
        <v>145</v>
      </c>
      <c r="P3509" t="s">
        <v>8269</v>
      </c>
      <c r="Q3509" s="13" t="s">
        <v>8314</v>
      </c>
      <c r="R3509" t="s">
        <v>8315</v>
      </c>
      <c r="S3509" s="17">
        <f t="shared" si="119"/>
        <v>42491.92288194444</v>
      </c>
      <c r="T3509" s="17">
        <f t="shared" si="120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s="11">
        <f>ROUND(E3510/D3510*100,0)</f>
        <v>180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s="7">
        <f t="shared" si="121"/>
        <v>12</v>
      </c>
      <c r="P3510" t="s">
        <v>8269</v>
      </c>
      <c r="Q3510" s="13" t="s">
        <v>8314</v>
      </c>
      <c r="R3510" t="s">
        <v>8315</v>
      </c>
      <c r="S3510" s="17">
        <f t="shared" si="119"/>
        <v>42477.729780092588</v>
      </c>
      <c r="T3510" s="17">
        <f t="shared" si="120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s="11">
        <f>ROUND(E3511/D3511*100,0)</f>
        <v>106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s="7">
        <f t="shared" si="121"/>
        <v>96.666666666666671</v>
      </c>
      <c r="P3511" t="s">
        <v>8269</v>
      </c>
      <c r="Q3511" s="13" t="s">
        <v>8314</v>
      </c>
      <c r="R3511" t="s">
        <v>8315</v>
      </c>
      <c r="S3511" s="17">
        <f t="shared" si="119"/>
        <v>41950.859560185185</v>
      </c>
      <c r="T3511" s="17">
        <f t="shared" si="120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s="11">
        <f>ROUND(E3512/D3512*100,0)</f>
        <v>101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s="7">
        <f t="shared" si="121"/>
        <v>60.333333333333336</v>
      </c>
      <c r="P3512" t="s">
        <v>8269</v>
      </c>
      <c r="Q3512" s="13" t="s">
        <v>8314</v>
      </c>
      <c r="R3512" t="s">
        <v>8315</v>
      </c>
      <c r="S3512" s="17">
        <f t="shared" si="119"/>
        <v>41802.62090277778</v>
      </c>
      <c r="T3512" s="17">
        <f t="shared" si="120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s="11">
        <f>ROUND(E3513/D3513*100,0)</f>
        <v>101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s="7">
        <f t="shared" si="121"/>
        <v>79.89473684210526</v>
      </c>
      <c r="P3513" t="s">
        <v>8269</v>
      </c>
      <c r="Q3513" s="13" t="s">
        <v>8314</v>
      </c>
      <c r="R3513" t="s">
        <v>8315</v>
      </c>
      <c r="S3513" s="17">
        <f t="shared" si="119"/>
        <v>41927.873784722222</v>
      </c>
      <c r="T3513" s="17">
        <f t="shared" si="120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s="11">
        <f>ROUND(E3514/D3514*100,0)</f>
        <v>100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s="7">
        <f t="shared" si="121"/>
        <v>58.823529411764703</v>
      </c>
      <c r="P3514" t="s">
        <v>8269</v>
      </c>
      <c r="Q3514" s="13" t="s">
        <v>8314</v>
      </c>
      <c r="R3514" t="s">
        <v>8315</v>
      </c>
      <c r="S3514" s="17">
        <f t="shared" si="119"/>
        <v>42057.536944444444</v>
      </c>
      <c r="T3514" s="17">
        <f t="shared" si="120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s="11">
        <f>ROUND(E3515/D3515*100,0)</f>
        <v>118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s="7">
        <f t="shared" si="121"/>
        <v>75.340909090909093</v>
      </c>
      <c r="P3515" t="s">
        <v>8269</v>
      </c>
      <c r="Q3515" s="13" t="s">
        <v>8314</v>
      </c>
      <c r="R3515" t="s">
        <v>8315</v>
      </c>
      <c r="S3515" s="17">
        <f t="shared" si="119"/>
        <v>41781.096203703702</v>
      </c>
      <c r="T3515" s="17">
        <f t="shared" si="120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s="11">
        <f>ROUND(E3516/D3516*100,0)</f>
        <v>110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s="7">
        <f t="shared" si="121"/>
        <v>55</v>
      </c>
      <c r="P3516" t="s">
        <v>8269</v>
      </c>
      <c r="Q3516" s="13" t="s">
        <v>8314</v>
      </c>
      <c r="R3516" t="s">
        <v>8315</v>
      </c>
      <c r="S3516" s="17">
        <f t="shared" si="119"/>
        <v>42020.846666666665</v>
      </c>
      <c r="T3516" s="17">
        <f t="shared" si="120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s="11">
        <f>ROUND(E3517/D3517*100,0)</f>
        <v>103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s="7">
        <f t="shared" si="121"/>
        <v>66.956521739130437</v>
      </c>
      <c r="P3517" t="s">
        <v>8269</v>
      </c>
      <c r="Q3517" s="13" t="s">
        <v>8314</v>
      </c>
      <c r="R3517" t="s">
        <v>8315</v>
      </c>
      <c r="S3517" s="17">
        <f t="shared" si="119"/>
        <v>42125.772812499999</v>
      </c>
      <c r="T3517" s="17">
        <f t="shared" si="120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s="11">
        <f>ROUND(E3518/D3518*100,0)</f>
        <v>100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s="7">
        <f t="shared" si="121"/>
        <v>227.27272727272728</v>
      </c>
      <c r="P3518" t="s">
        <v>8269</v>
      </c>
      <c r="Q3518" s="13" t="s">
        <v>8314</v>
      </c>
      <c r="R3518" t="s">
        <v>8315</v>
      </c>
      <c r="S3518" s="17">
        <f t="shared" si="119"/>
        <v>41856.010069444441</v>
      </c>
      <c r="T3518" s="17">
        <f t="shared" si="120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s="11">
        <f>ROUND(E3519/D3519*100,0)</f>
        <v>100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s="7">
        <f t="shared" si="121"/>
        <v>307.69230769230768</v>
      </c>
      <c r="P3519" t="s">
        <v>8269</v>
      </c>
      <c r="Q3519" s="13" t="s">
        <v>8314</v>
      </c>
      <c r="R3519" t="s">
        <v>8315</v>
      </c>
      <c r="S3519" s="17">
        <f t="shared" si="119"/>
        <v>41794.817523148151</v>
      </c>
      <c r="T3519" s="17">
        <f t="shared" si="120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s="11">
        <f>ROUND(E3520/D3520*100,0)</f>
        <v>110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s="7">
        <f t="shared" si="121"/>
        <v>50.020909090909093</v>
      </c>
      <c r="P3520" t="s">
        <v>8269</v>
      </c>
      <c r="Q3520" s="13" t="s">
        <v>8314</v>
      </c>
      <c r="R3520" t="s">
        <v>8315</v>
      </c>
      <c r="S3520" s="17">
        <f t="shared" si="119"/>
        <v>41893.783553240741</v>
      </c>
      <c r="T3520" s="17">
        <f t="shared" si="120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s="11">
        <f>ROUND(E3521/D3521*100,0)</f>
        <v>101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s="7">
        <f t="shared" si="121"/>
        <v>72.392857142857139</v>
      </c>
      <c r="P3521" t="s">
        <v>8269</v>
      </c>
      <c r="Q3521" s="13" t="s">
        <v>8314</v>
      </c>
      <c r="R3521" t="s">
        <v>8315</v>
      </c>
      <c r="S3521" s="17">
        <f t="shared" si="119"/>
        <v>42037.598958333328</v>
      </c>
      <c r="T3521" s="17">
        <f t="shared" si="120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s="11">
        <f>ROUND(E3522/D3522*100,0)</f>
        <v>101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s="7">
        <f t="shared" si="121"/>
        <v>95.952380952380949</v>
      </c>
      <c r="P3522" t="s">
        <v>8269</v>
      </c>
      <c r="Q3522" s="13" t="s">
        <v>8314</v>
      </c>
      <c r="R3522" t="s">
        <v>8315</v>
      </c>
      <c r="S3522" s="17">
        <f t="shared" si="119"/>
        <v>42227.824212962965</v>
      </c>
      <c r="T3522" s="17">
        <f t="shared" si="120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s="11">
        <f>ROUND(E3523/D3523*100,0)</f>
        <v>169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s="7">
        <f t="shared" si="121"/>
        <v>45.615384615384613</v>
      </c>
      <c r="P3523" t="s">
        <v>8269</v>
      </c>
      <c r="Q3523" s="13" t="s">
        <v>8314</v>
      </c>
      <c r="R3523" t="s">
        <v>8315</v>
      </c>
      <c r="S3523" s="17">
        <f t="shared" ref="S3523:S3586" si="122">(((K3523/60)/60)/24)+DATE(1970,1,1)</f>
        <v>41881.361342592594</v>
      </c>
      <c r="T3523" s="17">
        <f t="shared" ref="T3523:T3586" si="123">(((J3523/60)/60)/24)+DATE(1970,1,1)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s="11">
        <f>ROUND(E3524/D3524*100,0)</f>
        <v>100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s="7">
        <f t="shared" si="121"/>
        <v>41.029411764705884</v>
      </c>
      <c r="P3524" t="s">
        <v>8269</v>
      </c>
      <c r="Q3524" s="13" t="s">
        <v>8314</v>
      </c>
      <c r="R3524" t="s">
        <v>8315</v>
      </c>
      <c r="S3524" s="17">
        <f t="shared" si="122"/>
        <v>42234.789884259255</v>
      </c>
      <c r="T3524" s="17">
        <f t="shared" si="1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s="11">
        <f>ROUND(E3525/D3525*100,0)</f>
        <v>114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s="7">
        <f t="shared" si="121"/>
        <v>56.825000000000003</v>
      </c>
      <c r="P3525" t="s">
        <v>8269</v>
      </c>
      <c r="Q3525" s="13" t="s">
        <v>8314</v>
      </c>
      <c r="R3525" t="s">
        <v>8315</v>
      </c>
      <c r="S3525" s="17">
        <f t="shared" si="122"/>
        <v>42581.397546296299</v>
      </c>
      <c r="T3525" s="17">
        <f t="shared" si="1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s="11">
        <f>ROUND(E3526/D3526*100,0)</f>
        <v>102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s="7">
        <f t="shared" si="121"/>
        <v>137.24324324324326</v>
      </c>
      <c r="P3526" t="s">
        <v>8269</v>
      </c>
      <c r="Q3526" s="13" t="s">
        <v>8314</v>
      </c>
      <c r="R3526" t="s">
        <v>8315</v>
      </c>
      <c r="S3526" s="17">
        <f t="shared" si="122"/>
        <v>41880.76357638889</v>
      </c>
      <c r="T3526" s="17">
        <f t="shared" si="1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s="11">
        <f>ROUND(E3527/D3527*100,0)</f>
        <v>106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s="7">
        <f t="shared" si="121"/>
        <v>75.714285714285708</v>
      </c>
      <c r="P3527" t="s">
        <v>8269</v>
      </c>
      <c r="Q3527" s="13" t="s">
        <v>8314</v>
      </c>
      <c r="R3527" t="s">
        <v>8315</v>
      </c>
      <c r="S3527" s="17">
        <f t="shared" si="122"/>
        <v>42214.6956712963</v>
      </c>
      <c r="T3527" s="17">
        <f t="shared" si="1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s="11">
        <f>ROUND(E3528/D3528*100,0)</f>
        <v>102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s="7">
        <f t="shared" si="121"/>
        <v>99</v>
      </c>
      <c r="P3528" t="s">
        <v>8269</v>
      </c>
      <c r="Q3528" s="13" t="s">
        <v>8314</v>
      </c>
      <c r="R3528" t="s">
        <v>8315</v>
      </c>
      <c r="S3528" s="17">
        <f t="shared" si="122"/>
        <v>42460.335312499999</v>
      </c>
      <c r="T3528" s="17">
        <f t="shared" si="1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s="11">
        <f>ROUND(E3529/D3529*100,0)</f>
        <v>117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s="7">
        <f t="shared" si="121"/>
        <v>81.569767441860463</v>
      </c>
      <c r="P3529" t="s">
        <v>8269</v>
      </c>
      <c r="Q3529" s="13" t="s">
        <v>8314</v>
      </c>
      <c r="R3529" t="s">
        <v>8315</v>
      </c>
      <c r="S3529" s="17">
        <f t="shared" si="122"/>
        <v>42167.023206018523</v>
      </c>
      <c r="T3529" s="17">
        <f t="shared" si="1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s="11">
        <f>ROUND(E3530/D3530*100,0)</f>
        <v>101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s="7">
        <f t="shared" ref="O3530:O3593" si="124">E3530/M3530</f>
        <v>45.108108108108105</v>
      </c>
      <c r="P3530" t="s">
        <v>8269</v>
      </c>
      <c r="Q3530" s="13" t="s">
        <v>8314</v>
      </c>
      <c r="R3530" t="s">
        <v>8315</v>
      </c>
      <c r="S3530" s="17">
        <f t="shared" si="122"/>
        <v>42733.50136574074</v>
      </c>
      <c r="T3530" s="17">
        <f t="shared" si="1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s="11">
        <f>ROUND(E3531/D3531*100,0)</f>
        <v>132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s="7">
        <f t="shared" si="124"/>
        <v>36.666666666666664</v>
      </c>
      <c r="P3531" t="s">
        <v>8269</v>
      </c>
      <c r="Q3531" s="13" t="s">
        <v>8314</v>
      </c>
      <c r="R3531" t="s">
        <v>8315</v>
      </c>
      <c r="S3531" s="17">
        <f t="shared" si="122"/>
        <v>42177.761782407411</v>
      </c>
      <c r="T3531" s="17">
        <f t="shared" si="1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s="11">
        <f>ROUND(E3532/D3532*100,0)</f>
        <v>100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s="7">
        <f t="shared" si="124"/>
        <v>125</v>
      </c>
      <c r="P3532" t="s">
        <v>8269</v>
      </c>
      <c r="Q3532" s="13" t="s">
        <v>8314</v>
      </c>
      <c r="R3532" t="s">
        <v>8315</v>
      </c>
      <c r="S3532" s="17">
        <f t="shared" si="122"/>
        <v>42442.623344907406</v>
      </c>
      <c r="T3532" s="17">
        <f t="shared" si="1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s="11">
        <f>ROUND(E3533/D3533*100,0)</f>
        <v>128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s="7">
        <f t="shared" si="124"/>
        <v>49.230769230769234</v>
      </c>
      <c r="P3533" t="s">
        <v>8269</v>
      </c>
      <c r="Q3533" s="13" t="s">
        <v>8314</v>
      </c>
      <c r="R3533" t="s">
        <v>8315</v>
      </c>
      <c r="S3533" s="17">
        <f t="shared" si="122"/>
        <v>42521.654328703706</v>
      </c>
      <c r="T3533" s="17">
        <f t="shared" si="1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s="11">
        <f>ROUND(E3534/D3534*100,0)</f>
        <v>119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s="7">
        <f t="shared" si="124"/>
        <v>42.296296296296298</v>
      </c>
      <c r="P3534" t="s">
        <v>8269</v>
      </c>
      <c r="Q3534" s="13" t="s">
        <v>8314</v>
      </c>
      <c r="R3534" t="s">
        <v>8315</v>
      </c>
      <c r="S3534" s="17">
        <f t="shared" si="122"/>
        <v>41884.599849537037</v>
      </c>
      <c r="T3534" s="17">
        <f t="shared" si="1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s="11">
        <f>ROUND(E3535/D3535*100,0)</f>
        <v>126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s="7">
        <f t="shared" si="124"/>
        <v>78.875</v>
      </c>
      <c r="P3535" t="s">
        <v>8269</v>
      </c>
      <c r="Q3535" s="13" t="s">
        <v>8314</v>
      </c>
      <c r="R3535" t="s">
        <v>8315</v>
      </c>
      <c r="S3535" s="17">
        <f t="shared" si="122"/>
        <v>42289.761192129634</v>
      </c>
      <c r="T3535" s="17">
        <f t="shared" si="1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s="11">
        <f>ROUND(E3536/D3536*100,0)</f>
        <v>156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s="7">
        <f t="shared" si="124"/>
        <v>38.284313725490193</v>
      </c>
      <c r="P3536" t="s">
        <v>8269</v>
      </c>
      <c r="Q3536" s="13" t="s">
        <v>8314</v>
      </c>
      <c r="R3536" t="s">
        <v>8315</v>
      </c>
      <c r="S3536" s="17">
        <f t="shared" si="122"/>
        <v>42243.6252662037</v>
      </c>
      <c r="T3536" s="17">
        <f t="shared" si="1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s="11">
        <f>ROUND(E3537/D3537*100,0)</f>
        <v>103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s="7">
        <f t="shared" si="124"/>
        <v>44.847826086956523</v>
      </c>
      <c r="P3537" t="s">
        <v>8269</v>
      </c>
      <c r="Q3537" s="13" t="s">
        <v>8314</v>
      </c>
      <c r="R3537" t="s">
        <v>8315</v>
      </c>
      <c r="S3537" s="17">
        <f t="shared" si="122"/>
        <v>42248.640162037031</v>
      </c>
      <c r="T3537" s="17">
        <f t="shared" si="1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s="11">
        <f>ROUND(E3538/D3538*100,0)</f>
        <v>153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s="7">
        <f t="shared" si="124"/>
        <v>13.529411764705882</v>
      </c>
      <c r="P3538" t="s">
        <v>8269</v>
      </c>
      <c r="Q3538" s="13" t="s">
        <v>8314</v>
      </c>
      <c r="R3538" t="s">
        <v>8315</v>
      </c>
      <c r="S3538" s="17">
        <f t="shared" si="122"/>
        <v>42328.727141203708</v>
      </c>
      <c r="T3538" s="17">
        <f t="shared" si="1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s="11">
        <f>ROUND(E3539/D3539*100,0)</f>
        <v>180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s="7">
        <f t="shared" si="124"/>
        <v>43.5</v>
      </c>
      <c r="P3539" t="s">
        <v>8269</v>
      </c>
      <c r="Q3539" s="13" t="s">
        <v>8314</v>
      </c>
      <c r="R3539" t="s">
        <v>8315</v>
      </c>
      <c r="S3539" s="17">
        <f t="shared" si="122"/>
        <v>41923.354351851849</v>
      </c>
      <c r="T3539" s="17">
        <f t="shared" si="1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s="11">
        <f>ROUND(E3540/D3540*100,0)</f>
        <v>128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s="7">
        <f t="shared" si="124"/>
        <v>30.951807228915662</v>
      </c>
      <c r="P3540" t="s">
        <v>8269</v>
      </c>
      <c r="Q3540" s="13" t="s">
        <v>8314</v>
      </c>
      <c r="R3540" t="s">
        <v>8315</v>
      </c>
      <c r="S3540" s="17">
        <f t="shared" si="122"/>
        <v>42571.420601851853</v>
      </c>
      <c r="T3540" s="17">
        <f t="shared" si="1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s="11">
        <f>ROUND(E3541/D3541*100,0)</f>
        <v>120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s="7">
        <f t="shared" si="124"/>
        <v>55.230769230769234</v>
      </c>
      <c r="P3541" t="s">
        <v>8269</v>
      </c>
      <c r="Q3541" s="13" t="s">
        <v>8314</v>
      </c>
      <c r="R3541" t="s">
        <v>8315</v>
      </c>
      <c r="S3541" s="17">
        <f t="shared" si="122"/>
        <v>42600.756041666667</v>
      </c>
      <c r="T3541" s="17">
        <f t="shared" si="1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s="11">
        <f>ROUND(E3542/D3542*100,0)</f>
        <v>123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s="7">
        <f t="shared" si="124"/>
        <v>46.125</v>
      </c>
      <c r="P3542" t="s">
        <v>8269</v>
      </c>
      <c r="Q3542" s="13" t="s">
        <v>8314</v>
      </c>
      <c r="R3542" t="s">
        <v>8315</v>
      </c>
      <c r="S3542" s="17">
        <f t="shared" si="122"/>
        <v>42517.003368055557</v>
      </c>
      <c r="T3542" s="17">
        <f t="shared" si="1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s="11">
        <f>ROUND(E3543/D3543*100,0)</f>
        <v>105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s="7">
        <f t="shared" si="124"/>
        <v>39.375</v>
      </c>
      <c r="P3543" t="s">
        <v>8269</v>
      </c>
      <c r="Q3543" s="13" t="s">
        <v>8314</v>
      </c>
      <c r="R3543" t="s">
        <v>8315</v>
      </c>
      <c r="S3543" s="17">
        <f t="shared" si="122"/>
        <v>42222.730034722219</v>
      </c>
      <c r="T3543" s="17">
        <f t="shared" si="1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s="11">
        <f>ROUND(E3544/D3544*100,0)</f>
        <v>102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s="7">
        <f t="shared" si="124"/>
        <v>66.152941176470591</v>
      </c>
      <c r="P3544" t="s">
        <v>8269</v>
      </c>
      <c r="Q3544" s="13" t="s">
        <v>8314</v>
      </c>
      <c r="R3544" t="s">
        <v>8315</v>
      </c>
      <c r="S3544" s="17">
        <f t="shared" si="122"/>
        <v>41829.599791666667</v>
      </c>
      <c r="T3544" s="17">
        <f t="shared" si="1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s="11">
        <f>ROUND(E3545/D3545*100,0)</f>
        <v>105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s="7">
        <f t="shared" si="124"/>
        <v>54.137931034482762</v>
      </c>
      <c r="P3545" t="s">
        <v>8269</v>
      </c>
      <c r="Q3545" s="13" t="s">
        <v>8314</v>
      </c>
      <c r="R3545" t="s">
        <v>8315</v>
      </c>
      <c r="S3545" s="17">
        <f t="shared" si="122"/>
        <v>42150.755312499998</v>
      </c>
      <c r="T3545" s="17">
        <f t="shared" si="1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s="11">
        <f>ROUND(E3546/D3546*100,0)</f>
        <v>100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s="7">
        <f t="shared" si="124"/>
        <v>104.16666666666667</v>
      </c>
      <c r="P3546" t="s">
        <v>8269</v>
      </c>
      <c r="Q3546" s="13" t="s">
        <v>8314</v>
      </c>
      <c r="R3546" t="s">
        <v>8315</v>
      </c>
      <c r="S3546" s="17">
        <f t="shared" si="122"/>
        <v>42040.831678240742</v>
      </c>
      <c r="T3546" s="17">
        <f t="shared" si="1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s="11">
        <f>ROUND(E3547/D3547*100,0)</f>
        <v>100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s="7">
        <f t="shared" si="124"/>
        <v>31.375</v>
      </c>
      <c r="P3547" t="s">
        <v>8269</v>
      </c>
      <c r="Q3547" s="13" t="s">
        <v>8314</v>
      </c>
      <c r="R3547" t="s">
        <v>8315</v>
      </c>
      <c r="S3547" s="17">
        <f t="shared" si="122"/>
        <v>42075.807395833333</v>
      </c>
      <c r="T3547" s="17">
        <f t="shared" si="1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s="11">
        <f>ROUND(E3548/D3548*100,0)</f>
        <v>102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s="7">
        <f t="shared" si="124"/>
        <v>59.210526315789473</v>
      </c>
      <c r="P3548" t="s">
        <v>8269</v>
      </c>
      <c r="Q3548" s="13" t="s">
        <v>8314</v>
      </c>
      <c r="R3548" t="s">
        <v>8315</v>
      </c>
      <c r="S3548" s="17">
        <f t="shared" si="122"/>
        <v>42073.660694444443</v>
      </c>
      <c r="T3548" s="17">
        <f t="shared" si="1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s="11">
        <f>ROUND(E3549/D3549*100,0)</f>
        <v>114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s="7">
        <f t="shared" si="124"/>
        <v>119.17633928571429</v>
      </c>
      <c r="P3549" t="s">
        <v>8269</v>
      </c>
      <c r="Q3549" s="13" t="s">
        <v>8314</v>
      </c>
      <c r="R3549" t="s">
        <v>8315</v>
      </c>
      <c r="S3549" s="17">
        <f t="shared" si="122"/>
        <v>42480.078715277778</v>
      </c>
      <c r="T3549" s="17">
        <f t="shared" si="1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s="11">
        <f>ROUND(E3550/D3550*100,0)</f>
        <v>102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s="7">
        <f t="shared" si="124"/>
        <v>164.61538461538461</v>
      </c>
      <c r="P3550" t="s">
        <v>8269</v>
      </c>
      <c r="Q3550" s="13" t="s">
        <v>8314</v>
      </c>
      <c r="R3550" t="s">
        <v>8315</v>
      </c>
      <c r="S3550" s="17">
        <f t="shared" si="122"/>
        <v>42411.942291666666</v>
      </c>
      <c r="T3550" s="17">
        <f t="shared" si="1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s="11">
        <f>ROUND(E3551/D3551*100,0)</f>
        <v>102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s="7">
        <f t="shared" si="124"/>
        <v>24.285714285714285</v>
      </c>
      <c r="P3551" t="s">
        <v>8269</v>
      </c>
      <c r="Q3551" s="13" t="s">
        <v>8314</v>
      </c>
      <c r="R3551" t="s">
        <v>8315</v>
      </c>
      <c r="S3551" s="17">
        <f t="shared" si="122"/>
        <v>42223.394363425927</v>
      </c>
      <c r="T3551" s="17">
        <f t="shared" si="1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s="11">
        <f>ROUND(E3552/D3552*100,0)</f>
        <v>105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s="7">
        <f t="shared" si="124"/>
        <v>40.9375</v>
      </c>
      <c r="P3552" t="s">
        <v>8269</v>
      </c>
      <c r="Q3552" s="13" t="s">
        <v>8314</v>
      </c>
      <c r="R3552" t="s">
        <v>8315</v>
      </c>
      <c r="S3552" s="17">
        <f t="shared" si="122"/>
        <v>42462.893495370372</v>
      </c>
      <c r="T3552" s="17">
        <f t="shared" si="1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s="11">
        <f>ROUND(E3553/D3553*100,0)</f>
        <v>102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s="7">
        <f t="shared" si="124"/>
        <v>61.1</v>
      </c>
      <c r="P3553" t="s">
        <v>8269</v>
      </c>
      <c r="Q3553" s="13" t="s">
        <v>8314</v>
      </c>
      <c r="R3553" t="s">
        <v>8315</v>
      </c>
      <c r="S3553" s="17">
        <f t="shared" si="122"/>
        <v>41753.515856481477</v>
      </c>
      <c r="T3553" s="17">
        <f t="shared" si="1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s="11">
        <f>ROUND(E3554/D3554*100,0)</f>
        <v>100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s="7">
        <f t="shared" si="124"/>
        <v>38.65</v>
      </c>
      <c r="P3554" t="s">
        <v>8269</v>
      </c>
      <c r="Q3554" s="13" t="s">
        <v>8314</v>
      </c>
      <c r="R3554" t="s">
        <v>8315</v>
      </c>
      <c r="S3554" s="17">
        <f t="shared" si="122"/>
        <v>41788.587083333332</v>
      </c>
      <c r="T3554" s="17">
        <f t="shared" si="1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s="11">
        <f>ROUND(E3555/D3555*100,0)</f>
        <v>106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s="7">
        <f t="shared" si="124"/>
        <v>56.20192307692308</v>
      </c>
      <c r="P3555" t="s">
        <v>8269</v>
      </c>
      <c r="Q3555" s="13" t="s">
        <v>8314</v>
      </c>
      <c r="R3555" t="s">
        <v>8315</v>
      </c>
      <c r="S3555" s="17">
        <f t="shared" si="122"/>
        <v>42196.028703703705</v>
      </c>
      <c r="T3555" s="17">
        <f t="shared" si="1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s="11">
        <f>ROUND(E3556/D3556*100,0)</f>
        <v>113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s="7">
        <f t="shared" si="124"/>
        <v>107.00207547169811</v>
      </c>
      <c r="P3556" t="s">
        <v>8269</v>
      </c>
      <c r="Q3556" s="13" t="s">
        <v>8314</v>
      </c>
      <c r="R3556" t="s">
        <v>8315</v>
      </c>
      <c r="S3556" s="17">
        <f t="shared" si="122"/>
        <v>42016.050451388888</v>
      </c>
      <c r="T3556" s="17">
        <f t="shared" si="1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s="11">
        <f>ROUND(E3557/D3557*100,0)</f>
        <v>100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s="7">
        <f t="shared" si="124"/>
        <v>171.42857142857142</v>
      </c>
      <c r="P3557" t="s">
        <v>8269</v>
      </c>
      <c r="Q3557" s="13" t="s">
        <v>8314</v>
      </c>
      <c r="R3557" t="s">
        <v>8315</v>
      </c>
      <c r="S3557" s="17">
        <f t="shared" si="122"/>
        <v>42661.442060185189</v>
      </c>
      <c r="T3557" s="17">
        <f t="shared" si="1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s="11">
        <f>ROUND(E3558/D3558*100,0)</f>
        <v>100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s="7">
        <f t="shared" si="124"/>
        <v>110.5</v>
      </c>
      <c r="P3558" t="s">
        <v>8269</v>
      </c>
      <c r="Q3558" s="13" t="s">
        <v>8314</v>
      </c>
      <c r="R3558" t="s">
        <v>8315</v>
      </c>
      <c r="S3558" s="17">
        <f t="shared" si="122"/>
        <v>41808.649583333332</v>
      </c>
      <c r="T3558" s="17">
        <f t="shared" si="1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s="11">
        <f>ROUND(E3559/D3559*100,0)</f>
        <v>100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s="7">
        <f t="shared" si="124"/>
        <v>179.27598566308242</v>
      </c>
      <c r="P3559" t="s">
        <v>8269</v>
      </c>
      <c r="Q3559" s="13" t="s">
        <v>8314</v>
      </c>
      <c r="R3559" t="s">
        <v>8315</v>
      </c>
      <c r="S3559" s="17">
        <f t="shared" si="122"/>
        <v>41730.276747685188</v>
      </c>
      <c r="T3559" s="17">
        <f t="shared" si="1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s="11">
        <f>ROUND(E3560/D3560*100,0)</f>
        <v>144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s="7">
        <f t="shared" si="124"/>
        <v>22.90909090909091</v>
      </c>
      <c r="P3560" t="s">
        <v>8269</v>
      </c>
      <c r="Q3560" s="13" t="s">
        <v>8314</v>
      </c>
      <c r="R3560" t="s">
        <v>8315</v>
      </c>
      <c r="S3560" s="17">
        <f t="shared" si="122"/>
        <v>42139.816840277781</v>
      </c>
      <c r="T3560" s="17">
        <f t="shared" si="1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s="11">
        <f>ROUND(E3561/D3561*100,0)</f>
        <v>104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s="7">
        <f t="shared" si="124"/>
        <v>43.125</v>
      </c>
      <c r="P3561" t="s">
        <v>8269</v>
      </c>
      <c r="Q3561" s="13" t="s">
        <v>8314</v>
      </c>
      <c r="R3561" t="s">
        <v>8315</v>
      </c>
      <c r="S3561" s="17">
        <f t="shared" si="122"/>
        <v>42194.096157407403</v>
      </c>
      <c r="T3561" s="17">
        <f t="shared" si="1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s="11">
        <f>ROUND(E3562/D3562*100,0)</f>
        <v>108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s="7">
        <f t="shared" si="124"/>
        <v>46.891891891891895</v>
      </c>
      <c r="P3562" t="s">
        <v>8269</v>
      </c>
      <c r="Q3562" s="13" t="s">
        <v>8314</v>
      </c>
      <c r="R3562" t="s">
        <v>8315</v>
      </c>
      <c r="S3562" s="17">
        <f t="shared" si="122"/>
        <v>42115.889652777783</v>
      </c>
      <c r="T3562" s="17">
        <f t="shared" si="1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s="11">
        <f>ROUND(E3563/D3563*100,0)</f>
        <v>102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s="7">
        <f t="shared" si="124"/>
        <v>47.407407407407405</v>
      </c>
      <c r="P3563" t="s">
        <v>8269</v>
      </c>
      <c r="Q3563" s="13" t="s">
        <v>8314</v>
      </c>
      <c r="R3563" t="s">
        <v>8315</v>
      </c>
      <c r="S3563" s="17">
        <f t="shared" si="122"/>
        <v>42203.680300925931</v>
      </c>
      <c r="T3563" s="17">
        <f t="shared" si="1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s="11">
        <f>ROUND(E3564/D3564*100,0)</f>
        <v>149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s="7">
        <f t="shared" si="124"/>
        <v>15.129032258064516</v>
      </c>
      <c r="P3564" t="s">
        <v>8269</v>
      </c>
      <c r="Q3564" s="13" t="s">
        <v>8314</v>
      </c>
      <c r="R3564" t="s">
        <v>8315</v>
      </c>
      <c r="S3564" s="17">
        <f t="shared" si="122"/>
        <v>42433.761886574073</v>
      </c>
      <c r="T3564" s="17">
        <f t="shared" si="1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s="11">
        <f>ROUND(E3565/D3565*100,0)</f>
        <v>105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s="7">
        <f t="shared" si="124"/>
        <v>21.098000000000003</v>
      </c>
      <c r="P3565" t="s">
        <v>8269</v>
      </c>
      <c r="Q3565" s="13" t="s">
        <v>8314</v>
      </c>
      <c r="R3565" t="s">
        <v>8315</v>
      </c>
      <c r="S3565" s="17">
        <f t="shared" si="122"/>
        <v>42555.671944444446</v>
      </c>
      <c r="T3565" s="17">
        <f t="shared" si="1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s="11">
        <f>ROUND(E3566/D3566*100,0)</f>
        <v>101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s="7">
        <f t="shared" si="124"/>
        <v>59.117647058823529</v>
      </c>
      <c r="P3566" t="s">
        <v>8269</v>
      </c>
      <c r="Q3566" s="13" t="s">
        <v>8314</v>
      </c>
      <c r="R3566" t="s">
        <v>8315</v>
      </c>
      <c r="S3566" s="17">
        <f t="shared" si="122"/>
        <v>42236.623252314821</v>
      </c>
      <c r="T3566" s="17">
        <f t="shared" si="1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s="11">
        <f>ROUND(E3567/D3567*100,0)</f>
        <v>131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s="7">
        <f t="shared" si="124"/>
        <v>97.916666666666671</v>
      </c>
      <c r="P3567" t="s">
        <v>8269</v>
      </c>
      <c r="Q3567" s="13" t="s">
        <v>8314</v>
      </c>
      <c r="R3567" t="s">
        <v>8315</v>
      </c>
      <c r="S3567" s="17">
        <f t="shared" si="122"/>
        <v>41974.743148148147</v>
      </c>
      <c r="T3567" s="17">
        <f t="shared" si="1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s="11">
        <f>ROUND(E3568/D3568*100,0)</f>
        <v>105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s="7">
        <f t="shared" si="124"/>
        <v>55.131578947368418</v>
      </c>
      <c r="P3568" t="s">
        <v>8269</v>
      </c>
      <c r="Q3568" s="13" t="s">
        <v>8314</v>
      </c>
      <c r="R3568" t="s">
        <v>8315</v>
      </c>
      <c r="S3568" s="17">
        <f t="shared" si="122"/>
        <v>41997.507905092592</v>
      </c>
      <c r="T3568" s="17">
        <f t="shared" si="1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s="11">
        <f>ROUND(E3569/D3569*100,0)</f>
        <v>109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s="7">
        <f t="shared" si="124"/>
        <v>26.536585365853657</v>
      </c>
      <c r="P3569" t="s">
        <v>8269</v>
      </c>
      <c r="Q3569" s="13" t="s">
        <v>8314</v>
      </c>
      <c r="R3569" t="s">
        <v>8315</v>
      </c>
      <c r="S3569" s="17">
        <f t="shared" si="122"/>
        <v>42135.810694444444</v>
      </c>
      <c r="T3569" s="17">
        <f t="shared" si="1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s="11">
        <f>ROUND(E3570/D3570*100,0)</f>
        <v>111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s="7">
        <f t="shared" si="124"/>
        <v>58.421052631578945</v>
      </c>
      <c r="P3570" t="s">
        <v>8269</v>
      </c>
      <c r="Q3570" s="13" t="s">
        <v>8314</v>
      </c>
      <c r="R3570" t="s">
        <v>8315</v>
      </c>
      <c r="S3570" s="17">
        <f t="shared" si="122"/>
        <v>41869.740671296298</v>
      </c>
      <c r="T3570" s="17">
        <f t="shared" si="1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s="11">
        <f>ROUND(E3571/D3571*100,0)</f>
        <v>100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s="7">
        <f t="shared" si="124"/>
        <v>122.53658536585365</v>
      </c>
      <c r="P3571" t="s">
        <v>8269</v>
      </c>
      <c r="Q3571" s="13" t="s">
        <v>8314</v>
      </c>
      <c r="R3571" t="s">
        <v>8315</v>
      </c>
      <c r="S3571" s="17">
        <f t="shared" si="122"/>
        <v>41982.688611111109</v>
      </c>
      <c r="T3571" s="17">
        <f t="shared" si="1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s="11">
        <f>ROUND(E3572/D3572*100,0)</f>
        <v>114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s="7">
        <f t="shared" si="124"/>
        <v>87.961538461538467</v>
      </c>
      <c r="P3572" t="s">
        <v>8269</v>
      </c>
      <c r="Q3572" s="13" t="s">
        <v>8314</v>
      </c>
      <c r="R3572" t="s">
        <v>8315</v>
      </c>
      <c r="S3572" s="17">
        <f t="shared" si="122"/>
        <v>41976.331979166673</v>
      </c>
      <c r="T3572" s="17">
        <f t="shared" si="1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s="11">
        <f>ROUND(E3573/D3573*100,0)</f>
        <v>122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s="7">
        <f t="shared" si="124"/>
        <v>73.239999999999995</v>
      </c>
      <c r="P3573" t="s">
        <v>8269</v>
      </c>
      <c r="Q3573" s="13" t="s">
        <v>8314</v>
      </c>
      <c r="R3573" t="s">
        <v>8315</v>
      </c>
      <c r="S3573" s="17">
        <f t="shared" si="122"/>
        <v>41912.858946759261</v>
      </c>
      <c r="T3573" s="17">
        <f t="shared" si="1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s="11">
        <f>ROUND(E3574/D3574*100,0)</f>
        <v>100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s="7">
        <f t="shared" si="124"/>
        <v>55.555555555555557</v>
      </c>
      <c r="P3574" t="s">
        <v>8269</v>
      </c>
      <c r="Q3574" s="13" t="s">
        <v>8314</v>
      </c>
      <c r="R3574" t="s">
        <v>8315</v>
      </c>
      <c r="S3574" s="17">
        <f t="shared" si="122"/>
        <v>42146.570393518516</v>
      </c>
      <c r="T3574" s="17">
        <f t="shared" si="1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s="11">
        <f>ROUND(E3575/D3575*100,0)</f>
        <v>103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s="7">
        <f t="shared" si="124"/>
        <v>39.53846153846154</v>
      </c>
      <c r="P3575" t="s">
        <v>8269</v>
      </c>
      <c r="Q3575" s="13" t="s">
        <v>8314</v>
      </c>
      <c r="R3575" t="s">
        <v>8315</v>
      </c>
      <c r="S3575" s="17">
        <f t="shared" si="122"/>
        <v>41921.375532407408</v>
      </c>
      <c r="T3575" s="17">
        <f t="shared" si="1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s="11">
        <f>ROUND(E3576/D3576*100,0)</f>
        <v>106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s="7">
        <f t="shared" si="124"/>
        <v>136.77777777777777</v>
      </c>
      <c r="P3576" t="s">
        <v>8269</v>
      </c>
      <c r="Q3576" s="13" t="s">
        <v>8314</v>
      </c>
      <c r="R3576" t="s">
        <v>8315</v>
      </c>
      <c r="S3576" s="17">
        <f t="shared" si="122"/>
        <v>41926.942685185182</v>
      </c>
      <c r="T3576" s="17">
        <f t="shared" si="1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s="11">
        <f>ROUND(E3577/D3577*100,0)</f>
        <v>101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s="7">
        <f t="shared" si="124"/>
        <v>99.343137254901961</v>
      </c>
      <c r="P3577" t="s">
        <v>8269</v>
      </c>
      <c r="Q3577" s="13" t="s">
        <v>8314</v>
      </c>
      <c r="R3577" t="s">
        <v>8315</v>
      </c>
      <c r="S3577" s="17">
        <f t="shared" si="122"/>
        <v>42561.783877314811</v>
      </c>
      <c r="T3577" s="17">
        <f t="shared" si="1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s="11">
        <f>ROUND(E3578/D3578*100,0)</f>
        <v>100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s="7">
        <f t="shared" si="124"/>
        <v>20</v>
      </c>
      <c r="P3578" t="s">
        <v>8269</v>
      </c>
      <c r="Q3578" s="13" t="s">
        <v>8314</v>
      </c>
      <c r="R3578" t="s">
        <v>8315</v>
      </c>
      <c r="S3578" s="17">
        <f t="shared" si="122"/>
        <v>42649.54923611111</v>
      </c>
      <c r="T3578" s="17">
        <f t="shared" si="1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s="11">
        <f>ROUND(E3579/D3579*100,0)</f>
        <v>130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s="7">
        <f t="shared" si="124"/>
        <v>28.888888888888889</v>
      </c>
      <c r="P3579" t="s">
        <v>8269</v>
      </c>
      <c r="Q3579" s="13" t="s">
        <v>8314</v>
      </c>
      <c r="R3579" t="s">
        <v>8315</v>
      </c>
      <c r="S3579" s="17">
        <f t="shared" si="122"/>
        <v>42093.786840277782</v>
      </c>
      <c r="T3579" s="17">
        <f t="shared" si="1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s="11">
        <f>ROUND(E3580/D3580*100,0)</f>
        <v>100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s="7">
        <f t="shared" si="124"/>
        <v>40.545945945945945</v>
      </c>
      <c r="P3580" t="s">
        <v>8269</v>
      </c>
      <c r="Q3580" s="13" t="s">
        <v>8314</v>
      </c>
      <c r="R3580" t="s">
        <v>8315</v>
      </c>
      <c r="S3580" s="17">
        <f t="shared" si="122"/>
        <v>42460.733530092592</v>
      </c>
      <c r="T3580" s="17">
        <f t="shared" si="1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s="11">
        <f>ROUND(E3581/D3581*100,0)</f>
        <v>100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s="7">
        <f t="shared" si="124"/>
        <v>35.714285714285715</v>
      </c>
      <c r="P3581" t="s">
        <v>8269</v>
      </c>
      <c r="Q3581" s="13" t="s">
        <v>8314</v>
      </c>
      <c r="R3581" t="s">
        <v>8315</v>
      </c>
      <c r="S3581" s="17">
        <f t="shared" si="122"/>
        <v>42430.762222222227</v>
      </c>
      <c r="T3581" s="17">
        <f t="shared" si="1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s="11">
        <f>ROUND(E3582/D3582*100,0)</f>
        <v>114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s="7">
        <f t="shared" si="124"/>
        <v>37.962962962962962</v>
      </c>
      <c r="P3582" t="s">
        <v>8269</v>
      </c>
      <c r="Q3582" s="13" t="s">
        <v>8314</v>
      </c>
      <c r="R3582" t="s">
        <v>8315</v>
      </c>
      <c r="S3582" s="17">
        <f t="shared" si="122"/>
        <v>42026.176180555558</v>
      </c>
      <c r="T3582" s="17">
        <f t="shared" si="1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s="11">
        <f>ROUND(E3583/D3583*100,0)</f>
        <v>100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s="7">
        <f t="shared" si="124"/>
        <v>33.333333333333336</v>
      </c>
      <c r="P3583" t="s">
        <v>8269</v>
      </c>
      <c r="Q3583" s="13" t="s">
        <v>8314</v>
      </c>
      <c r="R3583" t="s">
        <v>8315</v>
      </c>
      <c r="S3583" s="17">
        <f t="shared" si="122"/>
        <v>41836.471180555556</v>
      </c>
      <c r="T3583" s="17">
        <f t="shared" si="1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s="11">
        <f>ROUND(E3584/D3584*100,0)</f>
        <v>287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s="7">
        <f t="shared" si="124"/>
        <v>58.571428571428569</v>
      </c>
      <c r="P3584" t="s">
        <v>8269</v>
      </c>
      <c r="Q3584" s="13" t="s">
        <v>8314</v>
      </c>
      <c r="R3584" t="s">
        <v>8315</v>
      </c>
      <c r="S3584" s="17">
        <f t="shared" si="122"/>
        <v>42451.095856481479</v>
      </c>
      <c r="T3584" s="17">
        <f t="shared" si="1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s="11">
        <f>ROUND(E3585/D3585*100,0)</f>
        <v>109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s="7">
        <f t="shared" si="124"/>
        <v>135.625</v>
      </c>
      <c r="P3585" t="s">
        <v>8269</v>
      </c>
      <c r="Q3585" s="13" t="s">
        <v>8314</v>
      </c>
      <c r="R3585" t="s">
        <v>8315</v>
      </c>
      <c r="S3585" s="17">
        <f t="shared" si="122"/>
        <v>42418.425983796296</v>
      </c>
      <c r="T3585" s="17">
        <f t="shared" si="1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s="11">
        <f>ROUND(E3586/D3586*100,0)</f>
        <v>116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s="7">
        <f t="shared" si="124"/>
        <v>30.9375</v>
      </c>
      <c r="P3586" t="s">
        <v>8269</v>
      </c>
      <c r="Q3586" s="13" t="s">
        <v>8314</v>
      </c>
      <c r="R3586" t="s">
        <v>8315</v>
      </c>
      <c r="S3586" s="17">
        <f t="shared" si="122"/>
        <v>42168.316481481481</v>
      </c>
      <c r="T3586" s="17">
        <f t="shared" si="1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s="11">
        <f>ROUND(E3587/D3587*100,0)</f>
        <v>119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s="7">
        <f t="shared" si="124"/>
        <v>176.08695652173913</v>
      </c>
      <c r="P3587" t="s">
        <v>8269</v>
      </c>
      <c r="Q3587" s="13" t="s">
        <v>8314</v>
      </c>
      <c r="R3587" t="s">
        <v>8315</v>
      </c>
      <c r="S3587" s="17">
        <f t="shared" ref="S3587:S3650" si="125">(((K3587/60)/60)/24)+DATE(1970,1,1)</f>
        <v>41964.716319444444</v>
      </c>
      <c r="T3587" s="17">
        <f t="shared" ref="T3587:T3650" si="126">(((J3587/60)/60)/24)+DATE(1970,1,1)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s="11">
        <f>ROUND(E3588/D3588*100,0)</f>
        <v>109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s="7">
        <f t="shared" si="124"/>
        <v>151.9814814814815</v>
      </c>
      <c r="P3588" t="s">
        <v>8269</v>
      </c>
      <c r="Q3588" s="13" t="s">
        <v>8314</v>
      </c>
      <c r="R3588" t="s">
        <v>8315</v>
      </c>
      <c r="S3588" s="17">
        <f t="shared" si="125"/>
        <v>42576.697569444441</v>
      </c>
      <c r="T3588" s="17">
        <f t="shared" si="126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s="11">
        <f>ROUND(E3589/D3589*100,0)</f>
        <v>127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s="7">
        <f t="shared" si="124"/>
        <v>22.607142857142858</v>
      </c>
      <c r="P3589" t="s">
        <v>8269</v>
      </c>
      <c r="Q3589" s="13" t="s">
        <v>8314</v>
      </c>
      <c r="R3589" t="s">
        <v>8315</v>
      </c>
      <c r="S3589" s="17">
        <f t="shared" si="125"/>
        <v>42503.539976851855</v>
      </c>
      <c r="T3589" s="17">
        <f t="shared" si="126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s="11">
        <f>ROUND(E3590/D3590*100,0)</f>
        <v>101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s="7">
        <f t="shared" si="124"/>
        <v>18.272727272727273</v>
      </c>
      <c r="P3590" t="s">
        <v>8269</v>
      </c>
      <c r="Q3590" s="13" t="s">
        <v>8314</v>
      </c>
      <c r="R3590" t="s">
        <v>8315</v>
      </c>
      <c r="S3590" s="17">
        <f t="shared" si="125"/>
        <v>42101.828819444447</v>
      </c>
      <c r="T3590" s="17">
        <f t="shared" si="126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s="11">
        <f>ROUND(E3591/D3591*100,0)</f>
        <v>128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s="7">
        <f t="shared" si="124"/>
        <v>82.258064516129039</v>
      </c>
      <c r="P3591" t="s">
        <v>8269</v>
      </c>
      <c r="Q3591" s="13" t="s">
        <v>8314</v>
      </c>
      <c r="R3591" t="s">
        <v>8315</v>
      </c>
      <c r="S3591" s="17">
        <f t="shared" si="125"/>
        <v>42125.647534722222</v>
      </c>
      <c r="T3591" s="17">
        <f t="shared" si="126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s="11">
        <f>ROUND(E3592/D3592*100,0)</f>
        <v>100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s="7">
        <f t="shared" si="124"/>
        <v>68.534246575342465</v>
      </c>
      <c r="P3592" t="s">
        <v>8269</v>
      </c>
      <c r="Q3592" s="13" t="s">
        <v>8314</v>
      </c>
      <c r="R3592" t="s">
        <v>8315</v>
      </c>
      <c r="S3592" s="17">
        <f t="shared" si="125"/>
        <v>41902.333726851852</v>
      </c>
      <c r="T3592" s="17">
        <f t="shared" si="126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s="11">
        <f>ROUND(E3593/D3593*100,0)</f>
        <v>175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s="7">
        <f t="shared" si="124"/>
        <v>68.055555555555557</v>
      </c>
      <c r="P3593" t="s">
        <v>8269</v>
      </c>
      <c r="Q3593" s="13" t="s">
        <v>8314</v>
      </c>
      <c r="R3593" t="s">
        <v>8315</v>
      </c>
      <c r="S3593" s="17">
        <f t="shared" si="125"/>
        <v>42003.948425925926</v>
      </c>
      <c r="T3593" s="17">
        <f t="shared" si="126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s="11">
        <f>ROUND(E3594/D3594*100,0)</f>
        <v>127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s="7">
        <f t="shared" ref="O3594:O3629" si="127">E3594/M3594</f>
        <v>72.714285714285708</v>
      </c>
      <c r="P3594" t="s">
        <v>8269</v>
      </c>
      <c r="Q3594" s="13" t="s">
        <v>8314</v>
      </c>
      <c r="R3594" t="s">
        <v>8315</v>
      </c>
      <c r="S3594" s="17">
        <f t="shared" si="125"/>
        <v>41988.829942129625</v>
      </c>
      <c r="T3594" s="17">
        <f t="shared" si="126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s="11">
        <f>ROUND(E3595/D3595*100,0)</f>
        <v>111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s="7">
        <f t="shared" si="127"/>
        <v>77.186046511627907</v>
      </c>
      <c r="P3595" t="s">
        <v>8269</v>
      </c>
      <c r="Q3595" s="13" t="s">
        <v>8314</v>
      </c>
      <c r="R3595" t="s">
        <v>8315</v>
      </c>
      <c r="S3595" s="17">
        <f t="shared" si="125"/>
        <v>41974.898599537039</v>
      </c>
      <c r="T3595" s="17">
        <f t="shared" si="126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s="11">
        <f>ROUND(E3596/D3596*100,0)</f>
        <v>126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s="7">
        <f t="shared" si="127"/>
        <v>55.972222222222221</v>
      </c>
      <c r="P3596" t="s">
        <v>8269</v>
      </c>
      <c r="Q3596" s="13" t="s">
        <v>8314</v>
      </c>
      <c r="R3596" t="s">
        <v>8315</v>
      </c>
      <c r="S3596" s="17">
        <f t="shared" si="125"/>
        <v>42592.066921296297</v>
      </c>
      <c r="T3596" s="17">
        <f t="shared" si="126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s="11">
        <f>ROUND(E3597/D3597*100,0)</f>
        <v>119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s="7">
        <f t="shared" si="127"/>
        <v>49.693548387096776</v>
      </c>
      <c r="P3597" t="s">
        <v>8269</v>
      </c>
      <c r="Q3597" s="13" t="s">
        <v>8314</v>
      </c>
      <c r="R3597" t="s">
        <v>8315</v>
      </c>
      <c r="S3597" s="17">
        <f t="shared" si="125"/>
        <v>42050.008368055554</v>
      </c>
      <c r="T3597" s="17">
        <f t="shared" si="126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s="11">
        <f>ROUND(E3598/D3598*100,0)</f>
        <v>108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s="7">
        <f t="shared" si="127"/>
        <v>79</v>
      </c>
      <c r="P3598" t="s">
        <v>8269</v>
      </c>
      <c r="Q3598" s="13" t="s">
        <v>8314</v>
      </c>
      <c r="R3598" t="s">
        <v>8315</v>
      </c>
      <c r="S3598" s="17">
        <f t="shared" si="125"/>
        <v>41856.715069444443</v>
      </c>
      <c r="T3598" s="17">
        <f t="shared" si="126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s="11">
        <f>ROUND(E3599/D3599*100,0)</f>
        <v>103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s="7">
        <f t="shared" si="127"/>
        <v>77.727272727272734</v>
      </c>
      <c r="P3599" t="s">
        <v>8269</v>
      </c>
      <c r="Q3599" s="13" t="s">
        <v>8314</v>
      </c>
      <c r="R3599" t="s">
        <v>8315</v>
      </c>
      <c r="S3599" s="17">
        <f t="shared" si="125"/>
        <v>42417.585532407407</v>
      </c>
      <c r="T3599" s="17">
        <f t="shared" si="126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s="11">
        <f>ROUND(E3600/D3600*100,0)</f>
        <v>110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s="7">
        <f t="shared" si="127"/>
        <v>40.777777777777779</v>
      </c>
      <c r="P3600" t="s">
        <v>8269</v>
      </c>
      <c r="Q3600" s="13" t="s">
        <v>8314</v>
      </c>
      <c r="R3600" t="s">
        <v>8315</v>
      </c>
      <c r="S3600" s="17">
        <f t="shared" si="125"/>
        <v>41866.79886574074</v>
      </c>
      <c r="T3600" s="17">
        <f t="shared" si="126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s="11">
        <f>ROUND(E3601/D3601*100,0)</f>
        <v>202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s="7">
        <f t="shared" si="127"/>
        <v>59.411764705882355</v>
      </c>
      <c r="P3601" t="s">
        <v>8269</v>
      </c>
      <c r="Q3601" s="13" t="s">
        <v>8314</v>
      </c>
      <c r="R3601" t="s">
        <v>8315</v>
      </c>
      <c r="S3601" s="17">
        <f t="shared" si="125"/>
        <v>42220.79487268519</v>
      </c>
      <c r="T3601" s="17">
        <f t="shared" si="126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s="11">
        <f>ROUND(E3602/D3602*100,0)</f>
        <v>130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s="7">
        <f t="shared" si="127"/>
        <v>3.25</v>
      </c>
      <c r="P3602" t="s">
        <v>8269</v>
      </c>
      <c r="Q3602" s="13" t="s">
        <v>8314</v>
      </c>
      <c r="R3602" t="s">
        <v>8315</v>
      </c>
      <c r="S3602" s="17">
        <f t="shared" si="125"/>
        <v>42628.849120370374</v>
      </c>
      <c r="T3602" s="17">
        <f t="shared" si="126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s="11">
        <f>ROUND(E3603/D3603*100,0)</f>
        <v>104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s="7">
        <f t="shared" si="127"/>
        <v>39.377358490566039</v>
      </c>
      <c r="P3603" t="s">
        <v>8269</v>
      </c>
      <c r="Q3603" s="13" t="s">
        <v>8314</v>
      </c>
      <c r="R3603" t="s">
        <v>8315</v>
      </c>
      <c r="S3603" s="17">
        <f t="shared" si="125"/>
        <v>41990.99863425926</v>
      </c>
      <c r="T3603" s="17">
        <f t="shared" si="126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s="11">
        <f>ROUND(E3604/D3604*100,0)</f>
        <v>100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s="7">
        <f t="shared" si="127"/>
        <v>81.673469387755105</v>
      </c>
      <c r="P3604" t="s">
        <v>8269</v>
      </c>
      <c r="Q3604" s="13" t="s">
        <v>8314</v>
      </c>
      <c r="R3604" t="s">
        <v>8315</v>
      </c>
      <c r="S3604" s="17">
        <f t="shared" si="125"/>
        <v>42447.894432870366</v>
      </c>
      <c r="T3604" s="17">
        <f t="shared" si="126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s="11">
        <f>ROUND(E3605/D3605*100,0)</f>
        <v>171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s="7">
        <f t="shared" si="127"/>
        <v>44.912280701754383</v>
      </c>
      <c r="P3605" t="s">
        <v>8269</v>
      </c>
      <c r="Q3605" s="13" t="s">
        <v>8314</v>
      </c>
      <c r="R3605" t="s">
        <v>8315</v>
      </c>
      <c r="S3605" s="17">
        <f t="shared" si="125"/>
        <v>42283.864351851851</v>
      </c>
      <c r="T3605" s="17">
        <f t="shared" si="126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s="11">
        <f>ROUND(E3606/D3606*100,0)</f>
        <v>113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s="7">
        <f t="shared" si="127"/>
        <v>49.05797101449275</v>
      </c>
      <c r="P3606" t="s">
        <v>8269</v>
      </c>
      <c r="Q3606" s="13" t="s">
        <v>8314</v>
      </c>
      <c r="R3606" t="s">
        <v>8315</v>
      </c>
      <c r="S3606" s="17">
        <f t="shared" si="125"/>
        <v>42483.015694444446</v>
      </c>
      <c r="T3606" s="17">
        <f t="shared" si="126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s="11">
        <f>ROUND(E3607/D3607*100,0)</f>
        <v>184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s="7">
        <f t="shared" si="127"/>
        <v>30.666666666666668</v>
      </c>
      <c r="P3607" t="s">
        <v>8269</v>
      </c>
      <c r="Q3607" s="13" t="s">
        <v>8314</v>
      </c>
      <c r="R3607" t="s">
        <v>8315</v>
      </c>
      <c r="S3607" s="17">
        <f t="shared" si="125"/>
        <v>42383.793124999997</v>
      </c>
      <c r="T3607" s="17">
        <f t="shared" si="126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s="11">
        <f>ROUND(E3608/D3608*100,0)</f>
        <v>130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s="7">
        <f t="shared" si="127"/>
        <v>61.0625</v>
      </c>
      <c r="P3608" t="s">
        <v>8269</v>
      </c>
      <c r="Q3608" s="13" t="s">
        <v>8314</v>
      </c>
      <c r="R3608" t="s">
        <v>8315</v>
      </c>
      <c r="S3608" s="17">
        <f t="shared" si="125"/>
        <v>42566.604826388888</v>
      </c>
      <c r="T3608" s="17">
        <f t="shared" si="126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s="11">
        <f>ROUND(E3609/D3609*100,0)</f>
        <v>105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s="7">
        <f t="shared" si="127"/>
        <v>29</v>
      </c>
      <c r="P3609" t="s">
        <v>8269</v>
      </c>
      <c r="Q3609" s="13" t="s">
        <v>8314</v>
      </c>
      <c r="R3609" t="s">
        <v>8315</v>
      </c>
      <c r="S3609" s="17">
        <f t="shared" si="125"/>
        <v>42338.963912037041</v>
      </c>
      <c r="T3609" s="17">
        <f t="shared" si="126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s="11">
        <f>ROUND(E3610/D3610*100,0)</f>
        <v>100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s="7">
        <f t="shared" si="127"/>
        <v>29.62962962962963</v>
      </c>
      <c r="P3610" t="s">
        <v>8269</v>
      </c>
      <c r="Q3610" s="13" t="s">
        <v>8314</v>
      </c>
      <c r="R3610" t="s">
        <v>8315</v>
      </c>
      <c r="S3610" s="17">
        <f t="shared" si="125"/>
        <v>42506.709375000006</v>
      </c>
      <c r="T3610" s="17">
        <f t="shared" si="126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s="11">
        <f>ROUND(E3611/D3611*100,0)</f>
        <v>153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s="7">
        <f t="shared" si="127"/>
        <v>143.0952380952381</v>
      </c>
      <c r="P3611" t="s">
        <v>8269</v>
      </c>
      <c r="Q3611" s="13" t="s">
        <v>8314</v>
      </c>
      <c r="R3611" t="s">
        <v>8315</v>
      </c>
      <c r="S3611" s="17">
        <f t="shared" si="125"/>
        <v>42429.991724537031</v>
      </c>
      <c r="T3611" s="17">
        <f t="shared" si="126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s="11">
        <f>ROUND(E3612/D3612*100,0)</f>
        <v>162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s="7">
        <f t="shared" si="127"/>
        <v>52.354838709677416</v>
      </c>
      <c r="P3612" t="s">
        <v>8269</v>
      </c>
      <c r="Q3612" s="13" t="s">
        <v>8314</v>
      </c>
      <c r="R3612" t="s">
        <v>8315</v>
      </c>
      <c r="S3612" s="17">
        <f t="shared" si="125"/>
        <v>42203.432129629626</v>
      </c>
      <c r="T3612" s="17">
        <f t="shared" si="126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s="11">
        <f>ROUND(E3613/D3613*100,0)</f>
        <v>136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s="7">
        <f t="shared" si="127"/>
        <v>66.666666666666671</v>
      </c>
      <c r="P3613" t="s">
        <v>8269</v>
      </c>
      <c r="Q3613" s="13" t="s">
        <v>8314</v>
      </c>
      <c r="R3613" t="s">
        <v>8315</v>
      </c>
      <c r="S3613" s="17">
        <f t="shared" si="125"/>
        <v>42072.370381944449</v>
      </c>
      <c r="T3613" s="17">
        <f t="shared" si="126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s="11">
        <f>ROUND(E3614/D3614*100,0)</f>
        <v>144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s="7">
        <f t="shared" si="127"/>
        <v>126.66666666666667</v>
      </c>
      <c r="P3614" t="s">
        <v>8269</v>
      </c>
      <c r="Q3614" s="13" t="s">
        <v>8314</v>
      </c>
      <c r="R3614" t="s">
        <v>8315</v>
      </c>
      <c r="S3614" s="17">
        <f t="shared" si="125"/>
        <v>41789.726979166669</v>
      </c>
      <c r="T3614" s="17">
        <f t="shared" si="126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s="11">
        <f>ROUND(E3615/D3615*100,0)</f>
        <v>100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s="7">
        <f t="shared" si="127"/>
        <v>62.5</v>
      </c>
      <c r="P3615" t="s">
        <v>8269</v>
      </c>
      <c r="Q3615" s="13" t="s">
        <v>8314</v>
      </c>
      <c r="R3615" t="s">
        <v>8315</v>
      </c>
      <c r="S3615" s="17">
        <f t="shared" si="125"/>
        <v>41788.58997685185</v>
      </c>
      <c r="T3615" s="17">
        <f t="shared" si="126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s="11">
        <f>ROUND(E3616/D3616*100,0)</f>
        <v>101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s="7">
        <f t="shared" si="127"/>
        <v>35.492957746478872</v>
      </c>
      <c r="P3616" t="s">
        <v>8269</v>
      </c>
      <c r="Q3616" s="13" t="s">
        <v>8314</v>
      </c>
      <c r="R3616" t="s">
        <v>8315</v>
      </c>
      <c r="S3616" s="17">
        <f t="shared" si="125"/>
        <v>42144.041851851856</v>
      </c>
      <c r="T3616" s="17">
        <f t="shared" si="126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s="11">
        <f>ROUND(E3617/D3617*100,0)</f>
        <v>107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s="7">
        <f t="shared" si="127"/>
        <v>37.083333333333336</v>
      </c>
      <c r="P3617" t="s">
        <v>8269</v>
      </c>
      <c r="Q3617" s="13" t="s">
        <v>8314</v>
      </c>
      <c r="R3617" t="s">
        <v>8315</v>
      </c>
      <c r="S3617" s="17">
        <f t="shared" si="125"/>
        <v>42318.593703703707</v>
      </c>
      <c r="T3617" s="17">
        <f t="shared" si="126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s="11">
        <f>ROUND(E3618/D3618*100,0)</f>
        <v>125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s="7">
        <f t="shared" si="127"/>
        <v>69.333333333333329</v>
      </c>
      <c r="P3618" t="s">
        <v>8269</v>
      </c>
      <c r="Q3618" s="13" t="s">
        <v>8314</v>
      </c>
      <c r="R3618" t="s">
        <v>8315</v>
      </c>
      <c r="S3618" s="17">
        <f t="shared" si="125"/>
        <v>42052.949814814812</v>
      </c>
      <c r="T3618" s="17">
        <f t="shared" si="126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s="11">
        <f>ROUND(E3619/D3619*100,0)</f>
        <v>119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s="7">
        <f t="shared" si="127"/>
        <v>17.254901960784313</v>
      </c>
      <c r="P3619" t="s">
        <v>8269</v>
      </c>
      <c r="Q3619" s="13" t="s">
        <v>8314</v>
      </c>
      <c r="R3619" t="s">
        <v>8315</v>
      </c>
      <c r="S3619" s="17">
        <f t="shared" si="125"/>
        <v>42779.610289351855</v>
      </c>
      <c r="T3619" s="17">
        <f t="shared" si="126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s="11">
        <f>ROUND(E3620/D3620*100,0)</f>
        <v>101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s="7">
        <f t="shared" si="127"/>
        <v>36.071428571428569</v>
      </c>
      <c r="P3620" t="s">
        <v>8269</v>
      </c>
      <c r="Q3620" s="13" t="s">
        <v>8314</v>
      </c>
      <c r="R3620" t="s">
        <v>8315</v>
      </c>
      <c r="S3620" s="17">
        <f t="shared" si="125"/>
        <v>42128.627893518518</v>
      </c>
      <c r="T3620" s="17">
        <f t="shared" si="126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s="11">
        <f>ROUND(E3621/D3621*100,0)</f>
        <v>113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s="7">
        <f t="shared" si="127"/>
        <v>66.470588235294116</v>
      </c>
      <c r="P3621" t="s">
        <v>8269</v>
      </c>
      <c r="Q3621" s="13" t="s">
        <v>8314</v>
      </c>
      <c r="R3621" t="s">
        <v>8315</v>
      </c>
      <c r="S3621" s="17">
        <f t="shared" si="125"/>
        <v>42661.132245370376</v>
      </c>
      <c r="T3621" s="17">
        <f t="shared" si="126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s="11">
        <f>ROUND(E3622/D3622*100,0)</f>
        <v>105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s="7">
        <f t="shared" si="127"/>
        <v>56.065989847715734</v>
      </c>
      <c r="P3622" t="s">
        <v>8269</v>
      </c>
      <c r="Q3622" s="13" t="s">
        <v>8314</v>
      </c>
      <c r="R3622" t="s">
        <v>8315</v>
      </c>
      <c r="S3622" s="17">
        <f t="shared" si="125"/>
        <v>42037.938206018516</v>
      </c>
      <c r="T3622" s="17">
        <f t="shared" si="126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s="11">
        <f>ROUND(E3623/D3623*100,0)</f>
        <v>110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s="7">
        <f t="shared" si="127"/>
        <v>47.028571428571432</v>
      </c>
      <c r="P3623" t="s">
        <v>8269</v>
      </c>
      <c r="Q3623" s="13" t="s">
        <v>8314</v>
      </c>
      <c r="R3623" t="s">
        <v>8315</v>
      </c>
      <c r="S3623" s="17">
        <f t="shared" si="125"/>
        <v>42619.935694444444</v>
      </c>
      <c r="T3623" s="17">
        <f t="shared" si="126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s="11">
        <f>ROUND(E3624/D3624*100,0)</f>
        <v>100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s="7">
        <f t="shared" si="127"/>
        <v>47.666190476190479</v>
      </c>
      <c r="P3624" t="s">
        <v>8269</v>
      </c>
      <c r="Q3624" s="13" t="s">
        <v>8314</v>
      </c>
      <c r="R3624" t="s">
        <v>8315</v>
      </c>
      <c r="S3624" s="17">
        <f t="shared" si="125"/>
        <v>41877.221886574072</v>
      </c>
      <c r="T3624" s="17">
        <f t="shared" si="126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s="11">
        <f>ROUND(E3625/D3625*100,0)</f>
        <v>120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s="7">
        <f t="shared" si="127"/>
        <v>88.235294117647058</v>
      </c>
      <c r="P3625" t="s">
        <v>8269</v>
      </c>
      <c r="Q3625" s="13" t="s">
        <v>8314</v>
      </c>
      <c r="R3625" t="s">
        <v>8315</v>
      </c>
      <c r="S3625" s="17">
        <f t="shared" si="125"/>
        <v>41828.736921296295</v>
      </c>
      <c r="T3625" s="17">
        <f t="shared" si="126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s="11">
        <f>ROUND(E3626/D3626*100,0)</f>
        <v>105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s="7">
        <f t="shared" si="127"/>
        <v>80.717948717948715</v>
      </c>
      <c r="P3626" t="s">
        <v>8269</v>
      </c>
      <c r="Q3626" s="13" t="s">
        <v>8314</v>
      </c>
      <c r="R3626" t="s">
        <v>8315</v>
      </c>
      <c r="S3626" s="17">
        <f t="shared" si="125"/>
        <v>42545.774189814809</v>
      </c>
      <c r="T3626" s="17">
        <f t="shared" si="126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s="11">
        <f>ROUND(E3627/D3627*100,0)</f>
        <v>103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s="7">
        <f t="shared" si="127"/>
        <v>39.487179487179489</v>
      </c>
      <c r="P3627" t="s">
        <v>8269</v>
      </c>
      <c r="Q3627" s="13" t="s">
        <v>8314</v>
      </c>
      <c r="R3627" t="s">
        <v>8315</v>
      </c>
      <c r="S3627" s="17">
        <f t="shared" si="125"/>
        <v>42157.652511574073</v>
      </c>
      <c r="T3627" s="17">
        <f t="shared" si="126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s="11">
        <f>ROUND(E3628/D3628*100,0)</f>
        <v>102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s="7">
        <f t="shared" si="127"/>
        <v>84.854166666666671</v>
      </c>
      <c r="P3628" t="s">
        <v>8269</v>
      </c>
      <c r="Q3628" s="13" t="s">
        <v>8314</v>
      </c>
      <c r="R3628" t="s">
        <v>8315</v>
      </c>
      <c r="S3628" s="17">
        <f t="shared" si="125"/>
        <v>41846.667326388888</v>
      </c>
      <c r="T3628" s="17">
        <f t="shared" si="126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s="11">
        <f>ROUND(E3629/D3629*100,0)</f>
        <v>100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s="7">
        <f t="shared" si="127"/>
        <v>68.965517241379317</v>
      </c>
      <c r="P3629" t="s">
        <v>8269</v>
      </c>
      <c r="Q3629" s="13" t="s">
        <v>8314</v>
      </c>
      <c r="R3629" t="s">
        <v>8315</v>
      </c>
      <c r="S3629" s="17">
        <f t="shared" si="125"/>
        <v>42460.741747685184</v>
      </c>
      <c r="T3629" s="17">
        <f t="shared" si="126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s="11">
        <f>ROUND(E3630/D3630*100,0)</f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P3630" t="s">
        <v>8303</v>
      </c>
      <c r="Q3630" s="13" t="s">
        <v>8314</v>
      </c>
      <c r="R3630" t="s">
        <v>8356</v>
      </c>
      <c r="S3630" s="17">
        <f t="shared" si="125"/>
        <v>42291.833287037036</v>
      </c>
      <c r="T3630" s="17">
        <f t="shared" si="126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s="11">
        <f>ROUND(E3631/D3631*100,0)</f>
        <v>0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P3631" t="s">
        <v>8303</v>
      </c>
      <c r="Q3631" s="13" t="s">
        <v>8314</v>
      </c>
      <c r="R3631" t="s">
        <v>8356</v>
      </c>
      <c r="S3631" s="17">
        <f t="shared" si="125"/>
        <v>42437.094490740739</v>
      </c>
      <c r="T3631" s="17">
        <f t="shared" si="126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s="11">
        <f>ROUND(E3632/D3632*100,0)</f>
        <v>0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P3632" t="s">
        <v>8303</v>
      </c>
      <c r="Q3632" s="13" t="s">
        <v>8314</v>
      </c>
      <c r="R3632" t="s">
        <v>8356</v>
      </c>
      <c r="S3632" s="17">
        <f t="shared" si="125"/>
        <v>41942.84710648148</v>
      </c>
      <c r="T3632" s="17">
        <f t="shared" si="126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s="11">
        <f>ROUND(E3633/D3633*100,0)</f>
        <v>51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P3633" t="s">
        <v>8303</v>
      </c>
      <c r="Q3633" s="13" t="s">
        <v>8314</v>
      </c>
      <c r="R3633" t="s">
        <v>8356</v>
      </c>
      <c r="S3633" s="17">
        <f t="shared" si="125"/>
        <v>41880.753437499996</v>
      </c>
      <c r="T3633" s="17">
        <f t="shared" si="126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s="11">
        <f>ROUND(E3634/D3634*100,0)</f>
        <v>20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P3634" t="s">
        <v>8303</v>
      </c>
      <c r="Q3634" s="13" t="s">
        <v>8314</v>
      </c>
      <c r="R3634" t="s">
        <v>8356</v>
      </c>
      <c r="S3634" s="17">
        <f t="shared" si="125"/>
        <v>41946.936909722222</v>
      </c>
      <c r="T3634" s="17">
        <f t="shared" si="126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s="11">
        <f>ROUND(E3635/D3635*100,0)</f>
        <v>35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P3635" t="s">
        <v>8303</v>
      </c>
      <c r="Q3635" s="13" t="s">
        <v>8314</v>
      </c>
      <c r="R3635" t="s">
        <v>8356</v>
      </c>
      <c r="S3635" s="17">
        <f t="shared" si="125"/>
        <v>42649.623460648145</v>
      </c>
      <c r="T3635" s="17">
        <f t="shared" si="126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s="11">
        <f>ROUND(E3636/D3636*100,0)</f>
        <v>4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P3636" t="s">
        <v>8303</v>
      </c>
      <c r="Q3636" s="13" t="s">
        <v>8314</v>
      </c>
      <c r="R3636" t="s">
        <v>8356</v>
      </c>
      <c r="S3636" s="17">
        <f t="shared" si="125"/>
        <v>42701.166365740741</v>
      </c>
      <c r="T3636" s="17">
        <f t="shared" si="126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s="11">
        <f>ROUND(E3637/D3637*100,0)</f>
        <v>36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P3637" t="s">
        <v>8303</v>
      </c>
      <c r="Q3637" s="13" t="s">
        <v>8314</v>
      </c>
      <c r="R3637" t="s">
        <v>8356</v>
      </c>
      <c r="S3637" s="17">
        <f t="shared" si="125"/>
        <v>42450.88282407407</v>
      </c>
      <c r="T3637" s="17">
        <f t="shared" si="126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s="11">
        <f>ROUND(E3638/D3638*100,0)</f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P3638" t="s">
        <v>8303</v>
      </c>
      <c r="Q3638" s="13" t="s">
        <v>8314</v>
      </c>
      <c r="R3638" t="s">
        <v>8356</v>
      </c>
      <c r="S3638" s="17">
        <f t="shared" si="125"/>
        <v>42226.694780092599</v>
      </c>
      <c r="T3638" s="17">
        <f t="shared" si="126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s="11">
        <f>ROUND(E3639/D3639*100,0)</f>
        <v>31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P3639" t="s">
        <v>8303</v>
      </c>
      <c r="Q3639" s="13" t="s">
        <v>8314</v>
      </c>
      <c r="R3639" t="s">
        <v>8356</v>
      </c>
      <c r="S3639" s="17">
        <f t="shared" si="125"/>
        <v>41975.700636574074</v>
      </c>
      <c r="T3639" s="17">
        <f t="shared" si="126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s="11">
        <f>ROUND(E3640/D3640*100,0)</f>
        <v>7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P3640" t="s">
        <v>8303</v>
      </c>
      <c r="Q3640" s="13" t="s">
        <v>8314</v>
      </c>
      <c r="R3640" t="s">
        <v>8356</v>
      </c>
      <c r="S3640" s="17">
        <f t="shared" si="125"/>
        <v>42053.672824074078</v>
      </c>
      <c r="T3640" s="17">
        <f t="shared" si="126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s="11">
        <f>ROUND(E3641/D3641*100,0)</f>
        <v>0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P3641" t="s">
        <v>8303</v>
      </c>
      <c r="Q3641" s="13" t="s">
        <v>8314</v>
      </c>
      <c r="R3641" t="s">
        <v>8356</v>
      </c>
      <c r="S3641" s="17">
        <f t="shared" si="125"/>
        <v>42590.677152777775</v>
      </c>
      <c r="T3641" s="17">
        <f t="shared" si="126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s="11">
        <f>ROUND(E3642/D3642*100,0)</f>
        <v>6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P3642" t="s">
        <v>8303</v>
      </c>
      <c r="Q3642" s="13" t="s">
        <v>8314</v>
      </c>
      <c r="R3642" t="s">
        <v>8356</v>
      </c>
      <c r="S3642" s="17">
        <f t="shared" si="125"/>
        <v>42104.781597222223</v>
      </c>
      <c r="T3642" s="17">
        <f t="shared" si="126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s="11">
        <f>ROUND(E3643/D3643*100,0)</f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P3643" t="s">
        <v>8303</v>
      </c>
      <c r="Q3643" s="13" t="s">
        <v>8314</v>
      </c>
      <c r="R3643" t="s">
        <v>8356</v>
      </c>
      <c r="S3643" s="17">
        <f t="shared" si="125"/>
        <v>41899.627071759263</v>
      </c>
      <c r="T3643" s="17">
        <f t="shared" si="126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s="11">
        <f>ROUND(E3644/D3644*100,0)</f>
        <v>2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P3644" t="s">
        <v>8303</v>
      </c>
      <c r="Q3644" s="13" t="s">
        <v>8314</v>
      </c>
      <c r="R3644" t="s">
        <v>8356</v>
      </c>
      <c r="S3644" s="17">
        <f t="shared" si="125"/>
        <v>42297.816284722227</v>
      </c>
      <c r="T3644" s="17">
        <f t="shared" si="126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s="11">
        <f>ROUND(E3645/D3645*100,0)</f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P3645" t="s">
        <v>8303</v>
      </c>
      <c r="Q3645" s="13" t="s">
        <v>8314</v>
      </c>
      <c r="R3645" t="s">
        <v>8356</v>
      </c>
      <c r="S3645" s="17">
        <f t="shared" si="125"/>
        <v>42285.143969907411</v>
      </c>
      <c r="T3645" s="17">
        <f t="shared" si="126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s="11">
        <f>ROUND(E3646/D3646*100,0)</f>
        <v>16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P3646" t="s">
        <v>8303</v>
      </c>
      <c r="Q3646" s="13" t="s">
        <v>8314</v>
      </c>
      <c r="R3646" t="s">
        <v>8356</v>
      </c>
      <c r="S3646" s="17">
        <f t="shared" si="125"/>
        <v>42409.241747685184</v>
      </c>
      <c r="T3646" s="17">
        <f t="shared" si="126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s="11">
        <f>ROUND(E3647/D3647*100,0)</f>
        <v>0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P3647" t="s">
        <v>8303</v>
      </c>
      <c r="Q3647" s="13" t="s">
        <v>8314</v>
      </c>
      <c r="R3647" t="s">
        <v>8356</v>
      </c>
      <c r="S3647" s="17">
        <f t="shared" si="125"/>
        <v>42665.970347222217</v>
      </c>
      <c r="T3647" s="17">
        <f t="shared" si="126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s="11">
        <f>ROUND(E3648/D3648*100,0)</f>
        <v>5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P3648" t="s">
        <v>8303</v>
      </c>
      <c r="Q3648" s="13" t="s">
        <v>8314</v>
      </c>
      <c r="R3648" t="s">
        <v>8356</v>
      </c>
      <c r="S3648" s="17">
        <f t="shared" si="125"/>
        <v>42140.421319444446</v>
      </c>
      <c r="T3648" s="17">
        <f t="shared" si="126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s="11">
        <f>ROUND(E3649/D3649*100,0)</f>
        <v>6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P3649" t="s">
        <v>8303</v>
      </c>
      <c r="Q3649" s="13" t="s">
        <v>8314</v>
      </c>
      <c r="R3649" t="s">
        <v>8356</v>
      </c>
      <c r="S3649" s="17">
        <f t="shared" si="125"/>
        <v>42598.749155092592</v>
      </c>
      <c r="T3649" s="17">
        <f t="shared" si="126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s="11">
        <f>ROUND(E3650/D3650*100,0)</f>
        <v>100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s="7">
        <f t="shared" ref="O3650:O3713" si="128">E3650/M3650</f>
        <v>550.04109589041093</v>
      </c>
      <c r="P3650" t="s">
        <v>8269</v>
      </c>
      <c r="Q3650" s="13" t="s">
        <v>8314</v>
      </c>
      <c r="R3650" t="s">
        <v>8315</v>
      </c>
      <c r="S3650" s="17">
        <f t="shared" si="125"/>
        <v>41887.292187500003</v>
      </c>
      <c r="T3650" s="17">
        <f t="shared" si="126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s="11">
        <f>ROUND(E3651/D3651*100,0)</f>
        <v>104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s="7">
        <f t="shared" si="128"/>
        <v>97.5</v>
      </c>
      <c r="P3651" t="s">
        <v>8269</v>
      </c>
      <c r="Q3651" s="13" t="s">
        <v>8314</v>
      </c>
      <c r="R3651" t="s">
        <v>8315</v>
      </c>
      <c r="S3651" s="17">
        <f t="shared" ref="S3651:S3714" si="129">(((K3651/60)/60)/24)+DATE(1970,1,1)</f>
        <v>41780.712893518517</v>
      </c>
      <c r="T3651" s="17">
        <f t="shared" ref="T3651:T3714" si="130">(((J3651/60)/60)/24)+DATE(1970,1,1)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s="11">
        <f>ROUND(E3652/D3652*100,0)</f>
        <v>100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s="7">
        <f t="shared" si="128"/>
        <v>29.411764705882351</v>
      </c>
      <c r="P3652" t="s">
        <v>8269</v>
      </c>
      <c r="Q3652" s="13" t="s">
        <v>8314</v>
      </c>
      <c r="R3652" t="s">
        <v>8315</v>
      </c>
      <c r="S3652" s="17">
        <f t="shared" si="129"/>
        <v>42381.478981481487</v>
      </c>
      <c r="T3652" s="17">
        <f t="shared" si="130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s="11">
        <f>ROUND(E3653/D3653*100,0)</f>
        <v>104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s="7">
        <f t="shared" si="128"/>
        <v>57.777777777777779</v>
      </c>
      <c r="P3653" t="s">
        <v>8269</v>
      </c>
      <c r="Q3653" s="13" t="s">
        <v>8314</v>
      </c>
      <c r="R3653" t="s">
        <v>8315</v>
      </c>
      <c r="S3653" s="17">
        <f t="shared" si="129"/>
        <v>41828.646319444444</v>
      </c>
      <c r="T3653" s="17">
        <f t="shared" si="130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s="11">
        <f>ROUND(E3654/D3654*100,0)</f>
        <v>251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s="7">
        <f t="shared" si="128"/>
        <v>44.235294117647058</v>
      </c>
      <c r="P3654" t="s">
        <v>8269</v>
      </c>
      <c r="Q3654" s="13" t="s">
        <v>8314</v>
      </c>
      <c r="R3654" t="s">
        <v>8315</v>
      </c>
      <c r="S3654" s="17">
        <f t="shared" si="129"/>
        <v>42596.644699074073</v>
      </c>
      <c r="T3654" s="17">
        <f t="shared" si="130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s="11">
        <f>ROUND(E3655/D3655*100,0)</f>
        <v>101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s="7">
        <f t="shared" si="128"/>
        <v>60.909090909090907</v>
      </c>
      <c r="P3655" t="s">
        <v>8269</v>
      </c>
      <c r="Q3655" s="13" t="s">
        <v>8314</v>
      </c>
      <c r="R3655" t="s">
        <v>8315</v>
      </c>
      <c r="S3655" s="17">
        <f t="shared" si="129"/>
        <v>42191.363506944443</v>
      </c>
      <c r="T3655" s="17">
        <f t="shared" si="130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s="11">
        <f>ROUND(E3656/D3656*100,0)</f>
        <v>174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s="7">
        <f t="shared" si="128"/>
        <v>68.84210526315789</v>
      </c>
      <c r="P3656" t="s">
        <v>8269</v>
      </c>
      <c r="Q3656" s="13" t="s">
        <v>8314</v>
      </c>
      <c r="R3656" t="s">
        <v>8315</v>
      </c>
      <c r="S3656" s="17">
        <f t="shared" si="129"/>
        <v>42440.416504629626</v>
      </c>
      <c r="T3656" s="17">
        <f t="shared" si="130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s="11">
        <f>ROUND(E3657/D3657*100,0)</f>
        <v>116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s="7">
        <f t="shared" si="128"/>
        <v>73.582278481012665</v>
      </c>
      <c r="P3657" t="s">
        <v>8269</v>
      </c>
      <c r="Q3657" s="13" t="s">
        <v>8314</v>
      </c>
      <c r="R3657" t="s">
        <v>8315</v>
      </c>
      <c r="S3657" s="17">
        <f t="shared" si="129"/>
        <v>42173.803217592591</v>
      </c>
      <c r="T3657" s="17">
        <f t="shared" si="130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s="11">
        <f>ROUND(E3658/D3658*100,0)</f>
        <v>106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s="7">
        <f t="shared" si="128"/>
        <v>115.02173913043478</v>
      </c>
      <c r="P3658" t="s">
        <v>8269</v>
      </c>
      <c r="Q3658" s="13" t="s">
        <v>8314</v>
      </c>
      <c r="R3658" t="s">
        <v>8315</v>
      </c>
      <c r="S3658" s="17">
        <f t="shared" si="129"/>
        <v>42737.910138888896</v>
      </c>
      <c r="T3658" s="17">
        <f t="shared" si="130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s="11">
        <f>ROUND(E3659/D3659*100,0)</f>
        <v>111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s="7">
        <f t="shared" si="128"/>
        <v>110.75</v>
      </c>
      <c r="P3659" t="s">
        <v>8269</v>
      </c>
      <c r="Q3659" s="13" t="s">
        <v>8314</v>
      </c>
      <c r="R3659" t="s">
        <v>8315</v>
      </c>
      <c r="S3659" s="17">
        <f t="shared" si="129"/>
        <v>42499.629849537043</v>
      </c>
      <c r="T3659" s="17">
        <f t="shared" si="130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s="11">
        <f>ROUND(E3660/D3660*100,0)</f>
        <v>101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s="7">
        <f t="shared" si="128"/>
        <v>75.5</v>
      </c>
      <c r="P3660" t="s">
        <v>8269</v>
      </c>
      <c r="Q3660" s="13" t="s">
        <v>8314</v>
      </c>
      <c r="R3660" t="s">
        <v>8315</v>
      </c>
      <c r="S3660" s="17">
        <f t="shared" si="129"/>
        <v>41775.858564814815</v>
      </c>
      <c r="T3660" s="17">
        <f t="shared" si="130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s="11">
        <f>ROUND(E3661/D3661*100,0)</f>
        <v>102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s="7">
        <f t="shared" si="128"/>
        <v>235.46153846153845</v>
      </c>
      <c r="P3661" t="s">
        <v>8269</v>
      </c>
      <c r="Q3661" s="13" t="s">
        <v>8314</v>
      </c>
      <c r="R3661" t="s">
        <v>8315</v>
      </c>
      <c r="S3661" s="17">
        <f t="shared" si="129"/>
        <v>42055.277199074073</v>
      </c>
      <c r="T3661" s="17">
        <f t="shared" si="130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s="11">
        <f>ROUND(E3662/D3662*100,0)</f>
        <v>100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s="7">
        <f t="shared" si="128"/>
        <v>11.363636363636363</v>
      </c>
      <c r="P3662" t="s">
        <v>8269</v>
      </c>
      <c r="Q3662" s="13" t="s">
        <v>8314</v>
      </c>
      <c r="R3662" t="s">
        <v>8315</v>
      </c>
      <c r="S3662" s="17">
        <f t="shared" si="129"/>
        <v>41971.881076388891</v>
      </c>
      <c r="T3662" s="17">
        <f t="shared" si="130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s="11">
        <f>ROUND(E3663/D3663*100,0)</f>
        <v>111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s="7">
        <f t="shared" si="128"/>
        <v>92.5</v>
      </c>
      <c r="P3663" t="s">
        <v>8269</v>
      </c>
      <c r="Q3663" s="13" t="s">
        <v>8314</v>
      </c>
      <c r="R3663" t="s">
        <v>8315</v>
      </c>
      <c r="S3663" s="17">
        <f t="shared" si="129"/>
        <v>42447.896666666667</v>
      </c>
      <c r="T3663" s="17">
        <f t="shared" si="130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s="11">
        <f>ROUND(E3664/D3664*100,0)</f>
        <v>101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s="7">
        <f t="shared" si="128"/>
        <v>202.85</v>
      </c>
      <c r="P3664" t="s">
        <v>8269</v>
      </c>
      <c r="Q3664" s="13" t="s">
        <v>8314</v>
      </c>
      <c r="R3664" t="s">
        <v>8315</v>
      </c>
      <c r="S3664" s="17">
        <f t="shared" si="129"/>
        <v>42064.220069444447</v>
      </c>
      <c r="T3664" s="17">
        <f t="shared" si="130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s="11">
        <f>ROUND(E3665/D3665*100,0)</f>
        <v>104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s="7">
        <f t="shared" si="128"/>
        <v>26</v>
      </c>
      <c r="P3665" t="s">
        <v>8269</v>
      </c>
      <c r="Q3665" s="13" t="s">
        <v>8314</v>
      </c>
      <c r="R3665" t="s">
        <v>8315</v>
      </c>
      <c r="S3665" s="17">
        <f t="shared" si="129"/>
        <v>42665.451736111107</v>
      </c>
      <c r="T3665" s="17">
        <f t="shared" si="130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s="11">
        <f>ROUND(E3666/D3666*100,0)</f>
        <v>109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s="7">
        <f t="shared" si="128"/>
        <v>46.05263157894737</v>
      </c>
      <c r="P3666" t="s">
        <v>8269</v>
      </c>
      <c r="Q3666" s="13" t="s">
        <v>8314</v>
      </c>
      <c r="R3666" t="s">
        <v>8315</v>
      </c>
      <c r="S3666" s="17">
        <f t="shared" si="129"/>
        <v>42523.248715277776</v>
      </c>
      <c r="T3666" s="17">
        <f t="shared" si="130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s="11">
        <f>ROUND(E3667/D3667*100,0)</f>
        <v>115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s="7">
        <f t="shared" si="128"/>
        <v>51</v>
      </c>
      <c r="P3667" t="s">
        <v>8269</v>
      </c>
      <c r="Q3667" s="13" t="s">
        <v>8314</v>
      </c>
      <c r="R3667" t="s">
        <v>8315</v>
      </c>
      <c r="S3667" s="17">
        <f t="shared" si="129"/>
        <v>42294.808124999996</v>
      </c>
      <c r="T3667" s="17">
        <f t="shared" si="130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s="11">
        <f>ROUND(E3668/D3668*100,0)</f>
        <v>100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s="7">
        <f t="shared" si="128"/>
        <v>31.578947368421051</v>
      </c>
      <c r="P3668" t="s">
        <v>8269</v>
      </c>
      <c r="Q3668" s="13" t="s">
        <v>8314</v>
      </c>
      <c r="R3668" t="s">
        <v>8315</v>
      </c>
      <c r="S3668" s="17">
        <f t="shared" si="129"/>
        <v>41822.90488425926</v>
      </c>
      <c r="T3668" s="17">
        <f t="shared" si="130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s="11">
        <f>ROUND(E3669/D3669*100,0)</f>
        <v>103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s="7">
        <f t="shared" si="128"/>
        <v>53.363965517241382</v>
      </c>
      <c r="P3669" t="s">
        <v>8269</v>
      </c>
      <c r="Q3669" s="13" t="s">
        <v>8314</v>
      </c>
      <c r="R3669" t="s">
        <v>8315</v>
      </c>
      <c r="S3669" s="17">
        <f t="shared" si="129"/>
        <v>42173.970127314817</v>
      </c>
      <c r="T3669" s="17">
        <f t="shared" si="130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s="11">
        <f>ROUND(E3670/D3670*100,0)</f>
        <v>104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s="7">
        <f t="shared" si="128"/>
        <v>36.964285714285715</v>
      </c>
      <c r="P3670" t="s">
        <v>8269</v>
      </c>
      <c r="Q3670" s="13" t="s">
        <v>8314</v>
      </c>
      <c r="R3670" t="s">
        <v>8315</v>
      </c>
      <c r="S3670" s="17">
        <f t="shared" si="129"/>
        <v>42185.556157407409</v>
      </c>
      <c r="T3670" s="17">
        <f t="shared" si="130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s="11">
        <f>ROUND(E3671/D3671*100,0)</f>
        <v>138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s="7">
        <f t="shared" si="128"/>
        <v>81.294117647058826</v>
      </c>
      <c r="P3671" t="s">
        <v>8269</v>
      </c>
      <c r="Q3671" s="13" t="s">
        <v>8314</v>
      </c>
      <c r="R3671" t="s">
        <v>8315</v>
      </c>
      <c r="S3671" s="17">
        <f t="shared" si="129"/>
        <v>42136.675196759257</v>
      </c>
      <c r="T3671" s="17">
        <f t="shared" si="130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s="11">
        <f>ROUND(E3672/D3672*100,0)</f>
        <v>110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s="7">
        <f t="shared" si="128"/>
        <v>20.083333333333332</v>
      </c>
      <c r="P3672" t="s">
        <v>8269</v>
      </c>
      <c r="Q3672" s="13" t="s">
        <v>8314</v>
      </c>
      <c r="R3672" t="s">
        <v>8315</v>
      </c>
      <c r="S3672" s="17">
        <f t="shared" si="129"/>
        <v>42142.514016203699</v>
      </c>
      <c r="T3672" s="17">
        <f t="shared" si="130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s="11">
        <f>ROUND(E3673/D3673*100,0)</f>
        <v>101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s="7">
        <f t="shared" si="128"/>
        <v>88.25</v>
      </c>
      <c r="P3673" t="s">
        <v>8269</v>
      </c>
      <c r="Q3673" s="13" t="s">
        <v>8314</v>
      </c>
      <c r="R3673" t="s">
        <v>8315</v>
      </c>
      <c r="S3673" s="17">
        <f t="shared" si="129"/>
        <v>41820.62809027778</v>
      </c>
      <c r="T3673" s="17">
        <f t="shared" si="130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s="11">
        <f>ROUND(E3674/D3674*100,0)</f>
        <v>102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s="7">
        <f t="shared" si="128"/>
        <v>53.438596491228068</v>
      </c>
      <c r="P3674" t="s">
        <v>8269</v>
      </c>
      <c r="Q3674" s="13" t="s">
        <v>8314</v>
      </c>
      <c r="R3674" t="s">
        <v>8315</v>
      </c>
      <c r="S3674" s="17">
        <f t="shared" si="129"/>
        <v>41878.946574074071</v>
      </c>
      <c r="T3674" s="17">
        <f t="shared" si="130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s="11">
        <f>ROUND(E3675/D3675*100,0)</f>
        <v>114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s="7">
        <f t="shared" si="128"/>
        <v>39.868421052631582</v>
      </c>
      <c r="P3675" t="s">
        <v>8269</v>
      </c>
      <c r="Q3675" s="13" t="s">
        <v>8314</v>
      </c>
      <c r="R3675" t="s">
        <v>8315</v>
      </c>
      <c r="S3675" s="17">
        <f t="shared" si="129"/>
        <v>41914.295104166667</v>
      </c>
      <c r="T3675" s="17">
        <f t="shared" si="130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s="11">
        <f>ROUND(E3676/D3676*100,0)</f>
        <v>100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s="7">
        <f t="shared" si="128"/>
        <v>145.16129032258064</v>
      </c>
      <c r="P3676" t="s">
        <v>8269</v>
      </c>
      <c r="Q3676" s="13" t="s">
        <v>8314</v>
      </c>
      <c r="R3676" t="s">
        <v>8315</v>
      </c>
      <c r="S3676" s="17">
        <f t="shared" si="129"/>
        <v>42556.873020833329</v>
      </c>
      <c r="T3676" s="17">
        <f t="shared" si="130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s="11">
        <f>ROUND(E3677/D3677*100,0)</f>
        <v>140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s="7">
        <f t="shared" si="128"/>
        <v>23.333333333333332</v>
      </c>
      <c r="P3677" t="s">
        <v>8269</v>
      </c>
      <c r="Q3677" s="13" t="s">
        <v>8314</v>
      </c>
      <c r="R3677" t="s">
        <v>8315</v>
      </c>
      <c r="S3677" s="17">
        <f t="shared" si="129"/>
        <v>42493.597013888888</v>
      </c>
      <c r="T3677" s="17">
        <f t="shared" si="130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s="11">
        <f>ROUND(E3678/D3678*100,0)</f>
        <v>129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s="7">
        <f t="shared" si="128"/>
        <v>64.375</v>
      </c>
      <c r="P3678" t="s">
        <v>8269</v>
      </c>
      <c r="Q3678" s="13" t="s">
        <v>8314</v>
      </c>
      <c r="R3678" t="s">
        <v>8315</v>
      </c>
      <c r="S3678" s="17">
        <f t="shared" si="129"/>
        <v>41876.815787037034</v>
      </c>
      <c r="T3678" s="17">
        <f t="shared" si="130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s="11">
        <f>ROUND(E3679/D3679*100,0)</f>
        <v>103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s="7">
        <f t="shared" si="128"/>
        <v>62.052763819095475</v>
      </c>
      <c r="P3679" t="s">
        <v>8269</v>
      </c>
      <c r="Q3679" s="13" t="s">
        <v>8314</v>
      </c>
      <c r="R3679" t="s">
        <v>8315</v>
      </c>
      <c r="S3679" s="17">
        <f t="shared" si="129"/>
        <v>41802.574282407404</v>
      </c>
      <c r="T3679" s="17">
        <f t="shared" si="130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s="11">
        <f>ROUND(E3680/D3680*100,0)</f>
        <v>103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s="7">
        <f t="shared" si="128"/>
        <v>66.129032258064512</v>
      </c>
      <c r="P3680" t="s">
        <v>8269</v>
      </c>
      <c r="Q3680" s="13" t="s">
        <v>8314</v>
      </c>
      <c r="R3680" t="s">
        <v>8315</v>
      </c>
      <c r="S3680" s="17">
        <f t="shared" si="129"/>
        <v>42120.531226851846</v>
      </c>
      <c r="T3680" s="17">
        <f t="shared" si="130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s="11">
        <f>ROUND(E3681/D3681*100,0)</f>
        <v>110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s="7">
        <f t="shared" si="128"/>
        <v>73.400000000000006</v>
      </c>
      <c r="P3681" t="s">
        <v>8269</v>
      </c>
      <c r="Q3681" s="13" t="s">
        <v>8314</v>
      </c>
      <c r="R3681" t="s">
        <v>8315</v>
      </c>
      <c r="S3681" s="17">
        <f t="shared" si="129"/>
        <v>41786.761354166665</v>
      </c>
      <c r="T3681" s="17">
        <f t="shared" si="130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s="11">
        <f>ROUND(E3682/D3682*100,0)</f>
        <v>113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s="7">
        <f t="shared" si="128"/>
        <v>99.5</v>
      </c>
      <c r="P3682" t="s">
        <v>8269</v>
      </c>
      <c r="Q3682" s="13" t="s">
        <v>8314</v>
      </c>
      <c r="R3682" t="s">
        <v>8315</v>
      </c>
      <c r="S3682" s="17">
        <f t="shared" si="129"/>
        <v>42627.454097222217</v>
      </c>
      <c r="T3682" s="17">
        <f t="shared" si="130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s="11">
        <f>ROUND(E3683/D3683*100,0)</f>
        <v>112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s="7">
        <f t="shared" si="128"/>
        <v>62.166666666666664</v>
      </c>
      <c r="P3683" t="s">
        <v>8269</v>
      </c>
      <c r="Q3683" s="13" t="s">
        <v>8314</v>
      </c>
      <c r="R3683" t="s">
        <v>8315</v>
      </c>
      <c r="S3683" s="17">
        <f t="shared" si="129"/>
        <v>42374.651504629626</v>
      </c>
      <c r="T3683" s="17">
        <f t="shared" si="130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s="11">
        <f>ROUND(E3684/D3684*100,0)</f>
        <v>139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s="7">
        <f t="shared" si="128"/>
        <v>62.328358208955223</v>
      </c>
      <c r="P3684" t="s">
        <v>8269</v>
      </c>
      <c r="Q3684" s="13" t="s">
        <v>8314</v>
      </c>
      <c r="R3684" t="s">
        <v>8315</v>
      </c>
      <c r="S3684" s="17">
        <f t="shared" si="129"/>
        <v>41772.685393518521</v>
      </c>
      <c r="T3684" s="17">
        <f t="shared" si="130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s="11">
        <f>ROUND(E3685/D3685*100,0)</f>
        <v>111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s="7">
        <f t="shared" si="128"/>
        <v>58.787878787878789</v>
      </c>
      <c r="P3685" t="s">
        <v>8269</v>
      </c>
      <c r="Q3685" s="13" t="s">
        <v>8314</v>
      </c>
      <c r="R3685" t="s">
        <v>8315</v>
      </c>
      <c r="S3685" s="17">
        <f t="shared" si="129"/>
        <v>42633.116851851853</v>
      </c>
      <c r="T3685" s="17">
        <f t="shared" si="130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s="11">
        <f>ROUND(E3686/D3686*100,0)</f>
        <v>139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s="7">
        <f t="shared" si="128"/>
        <v>45.347826086956523</v>
      </c>
      <c r="P3686" t="s">
        <v>8269</v>
      </c>
      <c r="Q3686" s="13" t="s">
        <v>8314</v>
      </c>
      <c r="R3686" t="s">
        <v>8315</v>
      </c>
      <c r="S3686" s="17">
        <f t="shared" si="129"/>
        <v>42219.180393518516</v>
      </c>
      <c r="T3686" s="17">
        <f t="shared" si="130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s="11">
        <f>ROUND(E3687/D3687*100,0)</f>
        <v>106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s="7">
        <f t="shared" si="128"/>
        <v>41.944444444444443</v>
      </c>
      <c r="P3687" t="s">
        <v>8269</v>
      </c>
      <c r="Q3687" s="13" t="s">
        <v>8314</v>
      </c>
      <c r="R3687" t="s">
        <v>8315</v>
      </c>
      <c r="S3687" s="17">
        <f t="shared" si="129"/>
        <v>41753.593275462961</v>
      </c>
      <c r="T3687" s="17">
        <f t="shared" si="130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s="11">
        <f>ROUND(E3688/D3688*100,0)</f>
        <v>101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s="7">
        <f t="shared" si="128"/>
        <v>59.166666666666664</v>
      </c>
      <c r="P3688" t="s">
        <v>8269</v>
      </c>
      <c r="Q3688" s="13" t="s">
        <v>8314</v>
      </c>
      <c r="R3688" t="s">
        <v>8315</v>
      </c>
      <c r="S3688" s="17">
        <f t="shared" si="129"/>
        <v>42230.662731481483</v>
      </c>
      <c r="T3688" s="17">
        <f t="shared" si="130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s="11">
        <f>ROUND(E3689/D3689*100,0)</f>
        <v>100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s="7">
        <f t="shared" si="128"/>
        <v>200.49</v>
      </c>
      <c r="P3689" t="s">
        <v>8269</v>
      </c>
      <c r="Q3689" s="13" t="s">
        <v>8314</v>
      </c>
      <c r="R3689" t="s">
        <v>8315</v>
      </c>
      <c r="S3689" s="17">
        <f t="shared" si="129"/>
        <v>41787.218229166669</v>
      </c>
      <c r="T3689" s="17">
        <f t="shared" si="130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s="11">
        <f>ROUND(E3690/D3690*100,0)</f>
        <v>109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s="7">
        <f t="shared" si="128"/>
        <v>83.974358974358978</v>
      </c>
      <c r="P3690" t="s">
        <v>8269</v>
      </c>
      <c r="Q3690" s="13" t="s">
        <v>8314</v>
      </c>
      <c r="R3690" t="s">
        <v>8315</v>
      </c>
      <c r="S3690" s="17">
        <f t="shared" si="129"/>
        <v>41829.787083333329</v>
      </c>
      <c r="T3690" s="17">
        <f t="shared" si="130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s="11">
        <f>ROUND(E3691/D3691*100,0)</f>
        <v>118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s="7">
        <f t="shared" si="128"/>
        <v>57.258064516129032</v>
      </c>
      <c r="P3691" t="s">
        <v>8269</v>
      </c>
      <c r="Q3691" s="13" t="s">
        <v>8314</v>
      </c>
      <c r="R3691" t="s">
        <v>8315</v>
      </c>
      <c r="S3691" s="17">
        <f t="shared" si="129"/>
        <v>42147.826840277776</v>
      </c>
      <c r="T3691" s="17">
        <f t="shared" si="130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s="11">
        <f>ROUND(E3692/D3692*100,0)</f>
        <v>120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s="7">
        <f t="shared" si="128"/>
        <v>58.064516129032256</v>
      </c>
      <c r="P3692" t="s">
        <v>8269</v>
      </c>
      <c r="Q3692" s="13" t="s">
        <v>8314</v>
      </c>
      <c r="R3692" t="s">
        <v>8315</v>
      </c>
      <c r="S3692" s="17">
        <f t="shared" si="129"/>
        <v>41940.598182870373</v>
      </c>
      <c r="T3692" s="17">
        <f t="shared" si="130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s="11">
        <f>ROUND(E3693/D3693*100,0)</f>
        <v>128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s="7">
        <f t="shared" si="128"/>
        <v>186.80291970802921</v>
      </c>
      <c r="P3693" t="s">
        <v>8269</v>
      </c>
      <c r="Q3693" s="13" t="s">
        <v>8314</v>
      </c>
      <c r="R3693" t="s">
        <v>8315</v>
      </c>
      <c r="S3693" s="17">
        <f t="shared" si="129"/>
        <v>42020.700567129628</v>
      </c>
      <c r="T3693" s="17">
        <f t="shared" si="130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s="11">
        <f>ROUND(E3694/D3694*100,0)</f>
        <v>126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s="7">
        <f t="shared" si="128"/>
        <v>74.117647058823536</v>
      </c>
      <c r="P3694" t="s">
        <v>8269</v>
      </c>
      <c r="Q3694" s="13" t="s">
        <v>8314</v>
      </c>
      <c r="R3694" t="s">
        <v>8315</v>
      </c>
      <c r="S3694" s="17">
        <f t="shared" si="129"/>
        <v>41891.96503472222</v>
      </c>
      <c r="T3694" s="17">
        <f t="shared" si="130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s="11">
        <f>ROUND(E3695/D3695*100,0)</f>
        <v>129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s="7">
        <f t="shared" si="128"/>
        <v>30.714285714285715</v>
      </c>
      <c r="P3695" t="s">
        <v>8269</v>
      </c>
      <c r="Q3695" s="13" t="s">
        <v>8314</v>
      </c>
      <c r="R3695" t="s">
        <v>8315</v>
      </c>
      <c r="S3695" s="17">
        <f t="shared" si="129"/>
        <v>42309.191307870366</v>
      </c>
      <c r="T3695" s="17">
        <f t="shared" si="130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s="11">
        <f>ROUND(E3696/D3696*100,0)</f>
        <v>107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s="7">
        <f t="shared" si="128"/>
        <v>62.666666666666664</v>
      </c>
      <c r="P3696" t="s">
        <v>8269</v>
      </c>
      <c r="Q3696" s="13" t="s">
        <v>8314</v>
      </c>
      <c r="R3696" t="s">
        <v>8315</v>
      </c>
      <c r="S3696" s="17">
        <f t="shared" si="129"/>
        <v>42490.133877314816</v>
      </c>
      <c r="T3696" s="17">
        <f t="shared" si="130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s="11">
        <f>ROUND(E3697/D3697*100,0)</f>
        <v>100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s="7">
        <f t="shared" si="128"/>
        <v>121.36363636363636</v>
      </c>
      <c r="P3697" t="s">
        <v>8269</v>
      </c>
      <c r="Q3697" s="13" t="s">
        <v>8314</v>
      </c>
      <c r="R3697" t="s">
        <v>8315</v>
      </c>
      <c r="S3697" s="17">
        <f t="shared" si="129"/>
        <v>41995.870486111111</v>
      </c>
      <c r="T3697" s="17">
        <f t="shared" si="130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s="11">
        <f>ROUND(E3698/D3698*100,0)</f>
        <v>155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s="7">
        <f t="shared" si="128"/>
        <v>39.743589743589745</v>
      </c>
      <c r="P3698" t="s">
        <v>8269</v>
      </c>
      <c r="Q3698" s="13" t="s">
        <v>8314</v>
      </c>
      <c r="R3698" t="s">
        <v>8315</v>
      </c>
      <c r="S3698" s="17">
        <f t="shared" si="129"/>
        <v>41988.617083333331</v>
      </c>
      <c r="T3698" s="17">
        <f t="shared" si="130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s="11">
        <f>ROUND(E3699/D3699*100,0)</f>
        <v>108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s="7">
        <f t="shared" si="128"/>
        <v>72</v>
      </c>
      <c r="P3699" t="s">
        <v>8269</v>
      </c>
      <c r="Q3699" s="13" t="s">
        <v>8314</v>
      </c>
      <c r="R3699" t="s">
        <v>8315</v>
      </c>
      <c r="S3699" s="17">
        <f t="shared" si="129"/>
        <v>42479.465833333335</v>
      </c>
      <c r="T3699" s="17">
        <f t="shared" si="130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s="11">
        <f>ROUND(E3700/D3700*100,0)</f>
        <v>111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s="7">
        <f t="shared" si="128"/>
        <v>40.632352941176471</v>
      </c>
      <c r="P3700" t="s">
        <v>8269</v>
      </c>
      <c r="Q3700" s="13" t="s">
        <v>8314</v>
      </c>
      <c r="R3700" t="s">
        <v>8315</v>
      </c>
      <c r="S3700" s="17">
        <f t="shared" si="129"/>
        <v>42401.806562500002</v>
      </c>
      <c r="T3700" s="17">
        <f t="shared" si="130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s="11">
        <f>ROUND(E3701/D3701*100,0)</f>
        <v>101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s="7">
        <f t="shared" si="128"/>
        <v>63</v>
      </c>
      <c r="P3701" t="s">
        <v>8269</v>
      </c>
      <c r="Q3701" s="13" t="s">
        <v>8314</v>
      </c>
      <c r="R3701" t="s">
        <v>8315</v>
      </c>
      <c r="S3701" s="17">
        <f t="shared" si="129"/>
        <v>41897.602037037039</v>
      </c>
      <c r="T3701" s="17">
        <f t="shared" si="130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s="11">
        <f>ROUND(E3702/D3702*100,0)</f>
        <v>121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s="7">
        <f t="shared" si="128"/>
        <v>33.666666666666664</v>
      </c>
      <c r="P3702" t="s">
        <v>8269</v>
      </c>
      <c r="Q3702" s="13" t="s">
        <v>8314</v>
      </c>
      <c r="R3702" t="s">
        <v>8315</v>
      </c>
      <c r="S3702" s="17">
        <f t="shared" si="129"/>
        <v>41882.585648148146</v>
      </c>
      <c r="T3702" s="17">
        <f t="shared" si="130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s="11">
        <f>ROUND(E3703/D3703*100,0)</f>
        <v>100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s="7">
        <f t="shared" si="128"/>
        <v>38.589743589743591</v>
      </c>
      <c r="P3703" t="s">
        <v>8269</v>
      </c>
      <c r="Q3703" s="13" t="s">
        <v>8314</v>
      </c>
      <c r="R3703" t="s">
        <v>8315</v>
      </c>
      <c r="S3703" s="17">
        <f t="shared" si="129"/>
        <v>42129.541585648149</v>
      </c>
      <c r="T3703" s="17">
        <f t="shared" si="130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s="11">
        <f>ROUND(E3704/D3704*100,0)</f>
        <v>109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s="7">
        <f t="shared" si="128"/>
        <v>155.95238095238096</v>
      </c>
      <c r="P3704" t="s">
        <v>8269</v>
      </c>
      <c r="Q3704" s="13" t="s">
        <v>8314</v>
      </c>
      <c r="R3704" t="s">
        <v>8315</v>
      </c>
      <c r="S3704" s="17">
        <f t="shared" si="129"/>
        <v>42524.53800925926</v>
      </c>
      <c r="T3704" s="17">
        <f t="shared" si="130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s="11">
        <f>ROUND(E3705/D3705*100,0)</f>
        <v>123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s="7">
        <f t="shared" si="128"/>
        <v>43.2</v>
      </c>
      <c r="P3705" t="s">
        <v>8269</v>
      </c>
      <c r="Q3705" s="13" t="s">
        <v>8314</v>
      </c>
      <c r="R3705" t="s">
        <v>8315</v>
      </c>
      <c r="S3705" s="17">
        <f t="shared" si="129"/>
        <v>42556.504490740743</v>
      </c>
      <c r="T3705" s="17">
        <f t="shared" si="130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s="11">
        <f>ROUND(E3706/D3706*100,0)</f>
        <v>136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s="7">
        <f t="shared" si="128"/>
        <v>15.148518518518518</v>
      </c>
      <c r="P3706" t="s">
        <v>8269</v>
      </c>
      <c r="Q3706" s="13" t="s">
        <v>8314</v>
      </c>
      <c r="R3706" t="s">
        <v>8315</v>
      </c>
      <c r="S3706" s="17">
        <f t="shared" si="129"/>
        <v>42461.689745370371</v>
      </c>
      <c r="T3706" s="17">
        <f t="shared" si="130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s="11">
        <f>ROUND(E3707/D3707*100,0)</f>
        <v>103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s="7">
        <f t="shared" si="128"/>
        <v>83.571428571428569</v>
      </c>
      <c r="P3707" t="s">
        <v>8269</v>
      </c>
      <c r="Q3707" s="13" t="s">
        <v>8314</v>
      </c>
      <c r="R3707" t="s">
        <v>8315</v>
      </c>
      <c r="S3707" s="17">
        <f t="shared" si="129"/>
        <v>41792.542986111112</v>
      </c>
      <c r="T3707" s="17">
        <f t="shared" si="130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s="11">
        <f>ROUND(E3708/D3708*100,0)</f>
        <v>121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s="7">
        <f t="shared" si="128"/>
        <v>140</v>
      </c>
      <c r="P3708" t="s">
        <v>8269</v>
      </c>
      <c r="Q3708" s="13" t="s">
        <v>8314</v>
      </c>
      <c r="R3708" t="s">
        <v>8315</v>
      </c>
      <c r="S3708" s="17">
        <f t="shared" si="129"/>
        <v>41879.913761574076</v>
      </c>
      <c r="T3708" s="17">
        <f t="shared" si="130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s="11">
        <f>ROUND(E3709/D3709*100,0)</f>
        <v>186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s="7">
        <f t="shared" si="128"/>
        <v>80.869565217391298</v>
      </c>
      <c r="P3709" t="s">
        <v>8269</v>
      </c>
      <c r="Q3709" s="13" t="s">
        <v>8314</v>
      </c>
      <c r="R3709" t="s">
        <v>8315</v>
      </c>
      <c r="S3709" s="17">
        <f t="shared" si="129"/>
        <v>42552.048356481479</v>
      </c>
      <c r="T3709" s="17">
        <f t="shared" si="130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s="11">
        <f>ROUND(E3710/D3710*100,0)</f>
        <v>300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s="7">
        <f t="shared" si="128"/>
        <v>53.846153846153847</v>
      </c>
      <c r="P3710" t="s">
        <v>8269</v>
      </c>
      <c r="Q3710" s="13" t="s">
        <v>8314</v>
      </c>
      <c r="R3710" t="s">
        <v>8315</v>
      </c>
      <c r="S3710" s="17">
        <f t="shared" si="129"/>
        <v>41810.142199074071</v>
      </c>
      <c r="T3710" s="17">
        <f t="shared" si="130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s="11">
        <f>ROUND(E3711/D3711*100,0)</f>
        <v>108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s="7">
        <f t="shared" si="128"/>
        <v>30.928571428571427</v>
      </c>
      <c r="P3711" t="s">
        <v>8269</v>
      </c>
      <c r="Q3711" s="13" t="s">
        <v>8314</v>
      </c>
      <c r="R3711" t="s">
        <v>8315</v>
      </c>
      <c r="S3711" s="17">
        <f t="shared" si="129"/>
        <v>41785.707708333335</v>
      </c>
      <c r="T3711" s="17">
        <f t="shared" si="130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s="11">
        <f>ROUND(E3712/D3712*100,0)</f>
        <v>141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s="7">
        <f t="shared" si="128"/>
        <v>67.962962962962962</v>
      </c>
      <c r="P3712" t="s">
        <v>8269</v>
      </c>
      <c r="Q3712" s="13" t="s">
        <v>8314</v>
      </c>
      <c r="R3712" t="s">
        <v>8315</v>
      </c>
      <c r="S3712" s="17">
        <f t="shared" si="129"/>
        <v>42072.576249999998</v>
      </c>
      <c r="T3712" s="17">
        <f t="shared" si="130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s="11">
        <f>ROUND(E3713/D3713*100,0)</f>
        <v>114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s="7">
        <f t="shared" si="128"/>
        <v>27.142857142857142</v>
      </c>
      <c r="P3713" t="s">
        <v>8269</v>
      </c>
      <c r="Q3713" s="13" t="s">
        <v>8314</v>
      </c>
      <c r="R3713" t="s">
        <v>8315</v>
      </c>
      <c r="S3713" s="17">
        <f t="shared" si="129"/>
        <v>41779.724224537036</v>
      </c>
      <c r="T3713" s="17">
        <f t="shared" si="130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s="11">
        <f>ROUND(E3714/D3714*100,0)</f>
        <v>154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s="7">
        <f t="shared" ref="O3714:O3749" si="131">E3714/M3714</f>
        <v>110.86538461538461</v>
      </c>
      <c r="P3714" t="s">
        <v>8269</v>
      </c>
      <c r="Q3714" s="13" t="s">
        <v>8314</v>
      </c>
      <c r="R3714" t="s">
        <v>8315</v>
      </c>
      <c r="S3714" s="17">
        <f t="shared" si="129"/>
        <v>42134.172071759262</v>
      </c>
      <c r="T3714" s="17">
        <f t="shared" si="130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s="11">
        <f>ROUND(E3715/D3715*100,0)</f>
        <v>102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s="7">
        <f t="shared" si="131"/>
        <v>106.84210526315789</v>
      </c>
      <c r="P3715" t="s">
        <v>8269</v>
      </c>
      <c r="Q3715" s="13" t="s">
        <v>8314</v>
      </c>
      <c r="R3715" t="s">
        <v>8315</v>
      </c>
      <c r="S3715" s="17">
        <f t="shared" ref="S3715:S3778" si="132">(((K3715/60)/60)/24)+DATE(1970,1,1)</f>
        <v>42505.738032407404</v>
      </c>
      <c r="T3715" s="17">
        <f t="shared" ref="T3715:T3778" si="133">(((J3715/60)/60)/24)+DATE(1970,1,1)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s="11">
        <f>ROUND(E3716/D3716*100,0)</f>
        <v>102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s="7">
        <f t="shared" si="131"/>
        <v>105.51546391752578</v>
      </c>
      <c r="P3716" t="s">
        <v>8269</v>
      </c>
      <c r="Q3716" s="13" t="s">
        <v>8314</v>
      </c>
      <c r="R3716" t="s">
        <v>8315</v>
      </c>
      <c r="S3716" s="17">
        <f t="shared" si="132"/>
        <v>42118.556331018524</v>
      </c>
      <c r="T3716" s="17">
        <f t="shared" si="133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s="11">
        <f>ROUND(E3717/D3717*100,0)</f>
        <v>103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s="7">
        <f t="shared" si="131"/>
        <v>132.96296296296296</v>
      </c>
      <c r="P3717" t="s">
        <v>8269</v>
      </c>
      <c r="Q3717" s="13" t="s">
        <v>8314</v>
      </c>
      <c r="R3717" t="s">
        <v>8315</v>
      </c>
      <c r="S3717" s="17">
        <f t="shared" si="132"/>
        <v>42036.995590277773</v>
      </c>
      <c r="T3717" s="17">
        <f t="shared" si="133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s="11">
        <f>ROUND(E3718/D3718*100,0)</f>
        <v>156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s="7">
        <f t="shared" si="131"/>
        <v>51.916666666666664</v>
      </c>
      <c r="P3718" t="s">
        <v>8269</v>
      </c>
      <c r="Q3718" s="13" t="s">
        <v>8314</v>
      </c>
      <c r="R3718" t="s">
        <v>8315</v>
      </c>
      <c r="S3718" s="17">
        <f t="shared" si="132"/>
        <v>42360.887835648144</v>
      </c>
      <c r="T3718" s="17">
        <f t="shared" si="133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s="11">
        <f>ROUND(E3719/D3719*100,0)</f>
        <v>101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s="7">
        <f t="shared" si="131"/>
        <v>310</v>
      </c>
      <c r="P3719" t="s">
        <v>8269</v>
      </c>
      <c r="Q3719" s="13" t="s">
        <v>8314</v>
      </c>
      <c r="R3719" t="s">
        <v>8315</v>
      </c>
      <c r="S3719" s="17">
        <f t="shared" si="132"/>
        <v>42102.866307870368</v>
      </c>
      <c r="T3719" s="17">
        <f t="shared" si="133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s="11">
        <f>ROUND(E3720/D3720*100,0)</f>
        <v>239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s="7">
        <f t="shared" si="131"/>
        <v>26.021739130434781</v>
      </c>
      <c r="P3720" t="s">
        <v>8269</v>
      </c>
      <c r="Q3720" s="13" t="s">
        <v>8314</v>
      </c>
      <c r="R3720" t="s">
        <v>8315</v>
      </c>
      <c r="S3720" s="17">
        <f t="shared" si="132"/>
        <v>42032.716145833328</v>
      </c>
      <c r="T3720" s="17">
        <f t="shared" si="133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s="11">
        <f>ROUND(E3721/D3721*100,0)</f>
        <v>210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s="7">
        <f t="shared" si="131"/>
        <v>105</v>
      </c>
      <c r="P3721" t="s">
        <v>8269</v>
      </c>
      <c r="Q3721" s="13" t="s">
        <v>8314</v>
      </c>
      <c r="R3721" t="s">
        <v>8315</v>
      </c>
      <c r="S3721" s="17">
        <f t="shared" si="132"/>
        <v>42147.729930555557</v>
      </c>
      <c r="T3721" s="17">
        <f t="shared" si="133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s="11">
        <f>ROUND(E3722/D3722*100,0)</f>
        <v>105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s="7">
        <f t="shared" si="131"/>
        <v>86.224999999999994</v>
      </c>
      <c r="P3722" t="s">
        <v>8269</v>
      </c>
      <c r="Q3722" s="13" t="s">
        <v>8314</v>
      </c>
      <c r="R3722" t="s">
        <v>8315</v>
      </c>
      <c r="S3722" s="17">
        <f t="shared" si="132"/>
        <v>42165.993125000001</v>
      </c>
      <c r="T3722" s="17">
        <f t="shared" si="133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s="11">
        <f>ROUND(E3723/D3723*100,0)</f>
        <v>101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s="7">
        <f t="shared" si="131"/>
        <v>114.54545454545455</v>
      </c>
      <c r="P3723" t="s">
        <v>8269</v>
      </c>
      <c r="Q3723" s="13" t="s">
        <v>8314</v>
      </c>
      <c r="R3723" t="s">
        <v>8315</v>
      </c>
      <c r="S3723" s="17">
        <f t="shared" si="132"/>
        <v>41927.936157407406</v>
      </c>
      <c r="T3723" s="17">
        <f t="shared" si="133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s="11">
        <f>ROUND(E3724/D3724*100,0)</f>
        <v>111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s="7">
        <f t="shared" si="131"/>
        <v>47.657142857142858</v>
      </c>
      <c r="P3724" t="s">
        <v>8269</v>
      </c>
      <c r="Q3724" s="13" t="s">
        <v>8314</v>
      </c>
      <c r="R3724" t="s">
        <v>8315</v>
      </c>
      <c r="S3724" s="17">
        <f t="shared" si="132"/>
        <v>42381.671840277777</v>
      </c>
      <c r="T3724" s="17">
        <f t="shared" si="133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s="11">
        <f>ROUND(E3725/D3725*100,0)</f>
        <v>102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s="7">
        <f t="shared" si="131"/>
        <v>72.888888888888886</v>
      </c>
      <c r="P3725" t="s">
        <v>8269</v>
      </c>
      <c r="Q3725" s="13" t="s">
        <v>8314</v>
      </c>
      <c r="R3725" t="s">
        <v>8315</v>
      </c>
      <c r="S3725" s="17">
        <f t="shared" si="132"/>
        <v>41943.753032407411</v>
      </c>
      <c r="T3725" s="17">
        <f t="shared" si="133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s="11">
        <f>ROUND(E3726/D3726*100,0)</f>
        <v>103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s="7">
        <f t="shared" si="131"/>
        <v>49.545505617977533</v>
      </c>
      <c r="P3726" t="s">
        <v>8269</v>
      </c>
      <c r="Q3726" s="13" t="s">
        <v>8314</v>
      </c>
      <c r="R3726" t="s">
        <v>8315</v>
      </c>
      <c r="S3726" s="17">
        <f t="shared" si="132"/>
        <v>42465.491435185191</v>
      </c>
      <c r="T3726" s="17">
        <f t="shared" si="133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s="11">
        <f>ROUND(E3727/D3727*100,0)</f>
        <v>127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s="7">
        <f t="shared" si="131"/>
        <v>25.4</v>
      </c>
      <c r="P3727" t="s">
        <v>8269</v>
      </c>
      <c r="Q3727" s="13" t="s">
        <v>8314</v>
      </c>
      <c r="R3727" t="s">
        <v>8315</v>
      </c>
      <c r="S3727" s="17">
        <f t="shared" si="132"/>
        <v>42401.945219907408</v>
      </c>
      <c r="T3727" s="17">
        <f t="shared" si="133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s="11">
        <f>ROUND(E3728/D3728*100,0)</f>
        <v>339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s="7">
        <f t="shared" si="131"/>
        <v>62.586956521739133</v>
      </c>
      <c r="P3728" t="s">
        <v>8269</v>
      </c>
      <c r="Q3728" s="13" t="s">
        <v>8314</v>
      </c>
      <c r="R3728" t="s">
        <v>8315</v>
      </c>
      <c r="S3728" s="17">
        <f t="shared" si="132"/>
        <v>42462.140868055561</v>
      </c>
      <c r="T3728" s="17">
        <f t="shared" si="133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s="11">
        <f>ROUND(E3729/D3729*100,0)</f>
        <v>101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s="7">
        <f t="shared" si="131"/>
        <v>61.060606060606062</v>
      </c>
      <c r="P3729" t="s">
        <v>8269</v>
      </c>
      <c r="Q3729" s="13" t="s">
        <v>8314</v>
      </c>
      <c r="R3729" t="s">
        <v>8315</v>
      </c>
      <c r="S3729" s="17">
        <f t="shared" si="132"/>
        <v>42632.348310185189</v>
      </c>
      <c r="T3729" s="17">
        <f t="shared" si="133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s="11">
        <f>ROUND(E3730/D3730*100,0)</f>
        <v>9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s="7">
        <f t="shared" si="131"/>
        <v>60.064516129032256</v>
      </c>
      <c r="P3730" t="s">
        <v>8269</v>
      </c>
      <c r="Q3730" s="13" t="s">
        <v>8314</v>
      </c>
      <c r="R3730" t="s">
        <v>8315</v>
      </c>
      <c r="S3730" s="17">
        <f t="shared" si="132"/>
        <v>42205.171018518522</v>
      </c>
      <c r="T3730" s="17">
        <f t="shared" si="133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s="11">
        <f>ROUND(E3731/D3731*100,0)</f>
        <v>7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s="7">
        <f t="shared" si="131"/>
        <v>72.400000000000006</v>
      </c>
      <c r="P3731" t="s">
        <v>8269</v>
      </c>
      <c r="Q3731" s="13" t="s">
        <v>8314</v>
      </c>
      <c r="R3731" t="s">
        <v>8315</v>
      </c>
      <c r="S3731" s="17">
        <f t="shared" si="132"/>
        <v>42041.205000000002</v>
      </c>
      <c r="T3731" s="17">
        <f t="shared" si="133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s="11">
        <f>ROUND(E3732/D3732*100,0)</f>
        <v>10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s="7">
        <f t="shared" si="131"/>
        <v>100</v>
      </c>
      <c r="P3732" t="s">
        <v>8269</v>
      </c>
      <c r="Q3732" s="13" t="s">
        <v>8314</v>
      </c>
      <c r="R3732" t="s">
        <v>8315</v>
      </c>
      <c r="S3732" s="17">
        <f t="shared" si="132"/>
        <v>42203.677766203706</v>
      </c>
      <c r="T3732" s="17">
        <f t="shared" si="133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s="11">
        <f>ROUND(E3733/D3733*100,0)</f>
        <v>11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s="7">
        <f t="shared" si="131"/>
        <v>51.666666666666664</v>
      </c>
      <c r="P3733" t="s">
        <v>8269</v>
      </c>
      <c r="Q3733" s="13" t="s">
        <v>8314</v>
      </c>
      <c r="R3733" t="s">
        <v>8315</v>
      </c>
      <c r="S3733" s="17">
        <f t="shared" si="132"/>
        <v>41983.752847222218</v>
      </c>
      <c r="T3733" s="17">
        <f t="shared" si="133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s="11">
        <f>ROUND(E3734/D3734*100,0)</f>
        <v>15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s="7">
        <f t="shared" si="131"/>
        <v>32.75</v>
      </c>
      <c r="P3734" t="s">
        <v>8269</v>
      </c>
      <c r="Q3734" s="13" t="s">
        <v>8314</v>
      </c>
      <c r="R3734" t="s">
        <v>8315</v>
      </c>
      <c r="S3734" s="17">
        <f t="shared" si="132"/>
        <v>41968.677465277782</v>
      </c>
      <c r="T3734" s="17">
        <f t="shared" si="133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s="11">
        <f>ROUND(E3735/D3735*100,0)</f>
        <v>0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s="7" t="e">
        <f t="shared" si="131"/>
        <v>#DIV/0!</v>
      </c>
      <c r="P3735" t="s">
        <v>8269</v>
      </c>
      <c r="Q3735" s="13" t="s">
        <v>8314</v>
      </c>
      <c r="R3735" t="s">
        <v>8315</v>
      </c>
      <c r="S3735" s="17">
        <f t="shared" si="132"/>
        <v>42103.024398148147</v>
      </c>
      <c r="T3735" s="17">
        <f t="shared" si="133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s="11">
        <f>ROUND(E3736/D3736*100,0)</f>
        <v>28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s="7">
        <f t="shared" si="131"/>
        <v>61</v>
      </c>
      <c r="P3736" t="s">
        <v>8269</v>
      </c>
      <c r="Q3736" s="13" t="s">
        <v>8314</v>
      </c>
      <c r="R3736" t="s">
        <v>8315</v>
      </c>
      <c r="S3736" s="17">
        <f t="shared" si="132"/>
        <v>42089.901574074072</v>
      </c>
      <c r="T3736" s="17">
        <f t="shared" si="133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s="11">
        <f>ROUND(E3737/D3737*100,0)</f>
        <v>13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s="7">
        <f t="shared" si="131"/>
        <v>10</v>
      </c>
      <c r="P3737" t="s">
        <v>8269</v>
      </c>
      <c r="Q3737" s="13" t="s">
        <v>8314</v>
      </c>
      <c r="R3737" t="s">
        <v>8315</v>
      </c>
      <c r="S3737" s="17">
        <f t="shared" si="132"/>
        <v>42122.693159722221</v>
      </c>
      <c r="T3737" s="17">
        <f t="shared" si="133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s="11">
        <f>ROUND(E3738/D3738*100,0)</f>
        <v>1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s="7">
        <f t="shared" si="131"/>
        <v>10</v>
      </c>
      <c r="P3738" t="s">
        <v>8269</v>
      </c>
      <c r="Q3738" s="13" t="s">
        <v>8314</v>
      </c>
      <c r="R3738" t="s">
        <v>8315</v>
      </c>
      <c r="S3738" s="17">
        <f t="shared" si="132"/>
        <v>42048.711724537032</v>
      </c>
      <c r="T3738" s="17">
        <f t="shared" si="133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s="11">
        <f>ROUND(E3739/D3739*100,0)</f>
        <v>21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s="7">
        <f t="shared" si="131"/>
        <v>37.5</v>
      </c>
      <c r="P3739" t="s">
        <v>8269</v>
      </c>
      <c r="Q3739" s="13" t="s">
        <v>8314</v>
      </c>
      <c r="R3739" t="s">
        <v>8315</v>
      </c>
      <c r="S3739" s="17">
        <f t="shared" si="132"/>
        <v>42297.691006944442</v>
      </c>
      <c r="T3739" s="17">
        <f t="shared" si="133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s="11">
        <f>ROUND(E3740/D3740*100,0)</f>
        <v>18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s="7">
        <f t="shared" si="131"/>
        <v>45</v>
      </c>
      <c r="P3740" t="s">
        <v>8269</v>
      </c>
      <c r="Q3740" s="13" t="s">
        <v>8314</v>
      </c>
      <c r="R3740" t="s">
        <v>8315</v>
      </c>
      <c r="S3740" s="17">
        <f t="shared" si="132"/>
        <v>41813.938715277778</v>
      </c>
      <c r="T3740" s="17">
        <f t="shared" si="133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s="11">
        <f>ROUND(E3741/D3741*100,0)</f>
        <v>20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s="7">
        <f t="shared" si="131"/>
        <v>100.625</v>
      </c>
      <c r="P3741" t="s">
        <v>8269</v>
      </c>
      <c r="Q3741" s="13" t="s">
        <v>8314</v>
      </c>
      <c r="R3741" t="s">
        <v>8315</v>
      </c>
      <c r="S3741" s="17">
        <f t="shared" si="132"/>
        <v>42548.449861111112</v>
      </c>
      <c r="T3741" s="17">
        <f t="shared" si="133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s="11">
        <f>ROUND(E3742/D3742*100,0)</f>
        <v>18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s="7">
        <f t="shared" si="131"/>
        <v>25.571428571428573</v>
      </c>
      <c r="P3742" t="s">
        <v>8269</v>
      </c>
      <c r="Q3742" s="13" t="s">
        <v>8314</v>
      </c>
      <c r="R3742" t="s">
        <v>8315</v>
      </c>
      <c r="S3742" s="17">
        <f t="shared" si="132"/>
        <v>41833.089756944442</v>
      </c>
      <c r="T3742" s="17">
        <f t="shared" si="133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s="11">
        <f>ROUND(E3743/D3743*100,0)</f>
        <v>0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s="7" t="e">
        <f t="shared" si="131"/>
        <v>#DIV/0!</v>
      </c>
      <c r="P3743" t="s">
        <v>8269</v>
      </c>
      <c r="Q3743" s="13" t="s">
        <v>8314</v>
      </c>
      <c r="R3743" t="s">
        <v>8315</v>
      </c>
      <c r="S3743" s="17">
        <f t="shared" si="132"/>
        <v>42325.920717592591</v>
      </c>
      <c r="T3743" s="17">
        <f t="shared" si="133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s="11">
        <f>ROUND(E3744/D3744*100,0)</f>
        <v>2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s="7">
        <f t="shared" si="131"/>
        <v>25</v>
      </c>
      <c r="P3744" t="s">
        <v>8269</v>
      </c>
      <c r="Q3744" s="13" t="s">
        <v>8314</v>
      </c>
      <c r="R3744" t="s">
        <v>8315</v>
      </c>
      <c r="S3744" s="17">
        <f t="shared" si="132"/>
        <v>41858.214629629627</v>
      </c>
      <c r="T3744" s="17">
        <f t="shared" si="133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s="11">
        <f>ROUND(E3745/D3745*100,0)</f>
        <v>0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s="7" t="e">
        <f t="shared" si="131"/>
        <v>#DIV/0!</v>
      </c>
      <c r="P3745" t="s">
        <v>8269</v>
      </c>
      <c r="Q3745" s="13" t="s">
        <v>8314</v>
      </c>
      <c r="R3745" t="s">
        <v>8315</v>
      </c>
      <c r="S3745" s="17">
        <f t="shared" si="132"/>
        <v>41793.710231481484</v>
      </c>
      <c r="T3745" s="17">
        <f t="shared" si="133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s="11">
        <f>ROUND(E3746/D3746*100,0)</f>
        <v>0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s="7" t="e">
        <f t="shared" si="131"/>
        <v>#DIV/0!</v>
      </c>
      <c r="P3746" t="s">
        <v>8269</v>
      </c>
      <c r="Q3746" s="13" t="s">
        <v>8314</v>
      </c>
      <c r="R3746" t="s">
        <v>8315</v>
      </c>
      <c r="S3746" s="17">
        <f t="shared" si="132"/>
        <v>41793.814259259263</v>
      </c>
      <c r="T3746" s="17">
        <f t="shared" si="133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s="11">
        <f>ROUND(E3747/D3747*100,0)</f>
        <v>10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s="7">
        <f t="shared" si="131"/>
        <v>10</v>
      </c>
      <c r="P3747" t="s">
        <v>8269</v>
      </c>
      <c r="Q3747" s="13" t="s">
        <v>8314</v>
      </c>
      <c r="R3747" t="s">
        <v>8315</v>
      </c>
      <c r="S3747" s="17">
        <f t="shared" si="132"/>
        <v>41831.697939814818</v>
      </c>
      <c r="T3747" s="17">
        <f t="shared" si="133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s="11">
        <f>ROUND(E3748/D3748*100,0)</f>
        <v>2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s="7">
        <f t="shared" si="131"/>
        <v>202</v>
      </c>
      <c r="P3748" t="s">
        <v>8269</v>
      </c>
      <c r="Q3748" s="13" t="s">
        <v>8314</v>
      </c>
      <c r="R3748" t="s">
        <v>8315</v>
      </c>
      <c r="S3748" s="17">
        <f t="shared" si="132"/>
        <v>42621.389340277776</v>
      </c>
      <c r="T3748" s="17">
        <f t="shared" si="133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s="11">
        <f>ROUND(E3749/D3749*100,0)</f>
        <v>1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s="7">
        <f t="shared" si="131"/>
        <v>25</v>
      </c>
      <c r="P3749" t="s">
        <v>8269</v>
      </c>
      <c r="Q3749" s="13" t="s">
        <v>8314</v>
      </c>
      <c r="R3749" t="s">
        <v>8315</v>
      </c>
      <c r="S3749" s="17">
        <f t="shared" si="132"/>
        <v>42164.299722222218</v>
      </c>
      <c r="T3749" s="17">
        <f t="shared" si="133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s="11">
        <f>ROUND(E3750/D3750*100,0)</f>
        <v>104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P3750" t="s">
        <v>8303</v>
      </c>
      <c r="Q3750" s="13" t="s">
        <v>8314</v>
      </c>
      <c r="R3750" t="s">
        <v>8356</v>
      </c>
      <c r="S3750" s="17">
        <f t="shared" si="132"/>
        <v>42395.706435185188</v>
      </c>
      <c r="T3750" s="17">
        <f t="shared" si="133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s="11">
        <f>ROUND(E3751/D3751*100,0)</f>
        <v>105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P3751" t="s">
        <v>8303</v>
      </c>
      <c r="Q3751" s="13" t="s">
        <v>8314</v>
      </c>
      <c r="R3751" t="s">
        <v>8356</v>
      </c>
      <c r="S3751" s="17">
        <f t="shared" si="132"/>
        <v>42458.127175925925</v>
      </c>
      <c r="T3751" s="17">
        <f t="shared" si="133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s="11">
        <f>ROUND(E3752/D3752*100,0)</f>
        <v>100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P3752" t="s">
        <v>8303</v>
      </c>
      <c r="Q3752" s="13" t="s">
        <v>8314</v>
      </c>
      <c r="R3752" t="s">
        <v>8356</v>
      </c>
      <c r="S3752" s="17">
        <f t="shared" si="132"/>
        <v>42016.981574074074</v>
      </c>
      <c r="T3752" s="17">
        <f t="shared" si="133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s="11">
        <f>ROUND(E3753/D3753*100,0)</f>
        <v>133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P3753" t="s">
        <v>8303</v>
      </c>
      <c r="Q3753" s="13" t="s">
        <v>8314</v>
      </c>
      <c r="R3753" t="s">
        <v>8356</v>
      </c>
      <c r="S3753" s="17">
        <f t="shared" si="132"/>
        <v>42403.035567129627</v>
      </c>
      <c r="T3753" s="17">
        <f t="shared" si="133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s="11">
        <f>ROUND(E3754/D3754*100,0)</f>
        <v>113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P3754" t="s">
        <v>8303</v>
      </c>
      <c r="Q3754" s="13" t="s">
        <v>8314</v>
      </c>
      <c r="R3754" t="s">
        <v>8356</v>
      </c>
      <c r="S3754" s="17">
        <f t="shared" si="132"/>
        <v>42619.802488425921</v>
      </c>
      <c r="T3754" s="17">
        <f t="shared" si="133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s="11">
        <f>ROUND(E3755/D3755*100,0)</f>
        <v>103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P3755" t="s">
        <v>8303</v>
      </c>
      <c r="Q3755" s="13" t="s">
        <v>8314</v>
      </c>
      <c r="R3755" t="s">
        <v>8356</v>
      </c>
      <c r="S3755" s="17">
        <f t="shared" si="132"/>
        <v>42128.824074074073</v>
      </c>
      <c r="T3755" s="17">
        <f t="shared" si="133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s="11">
        <f>ROUND(E3756/D3756*100,0)</f>
        <v>120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P3756" t="s">
        <v>8303</v>
      </c>
      <c r="Q3756" s="13" t="s">
        <v>8314</v>
      </c>
      <c r="R3756" t="s">
        <v>8356</v>
      </c>
      <c r="S3756" s="17">
        <f t="shared" si="132"/>
        <v>41808.881215277775</v>
      </c>
      <c r="T3756" s="17">
        <f t="shared" si="133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s="11">
        <f>ROUND(E3757/D3757*100,0)</f>
        <v>130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P3757" t="s">
        <v>8303</v>
      </c>
      <c r="Q3757" s="13" t="s">
        <v>8314</v>
      </c>
      <c r="R3757" t="s">
        <v>8356</v>
      </c>
      <c r="S3757" s="17">
        <f t="shared" si="132"/>
        <v>42445.866979166662</v>
      </c>
      <c r="T3757" s="17">
        <f t="shared" si="133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s="11">
        <f>ROUND(E3758/D3758*100,0)</f>
        <v>101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P3758" t="s">
        <v>8303</v>
      </c>
      <c r="Q3758" s="13" t="s">
        <v>8314</v>
      </c>
      <c r="R3758" t="s">
        <v>8356</v>
      </c>
      <c r="S3758" s="17">
        <f t="shared" si="132"/>
        <v>41771.814791666664</v>
      </c>
      <c r="T3758" s="17">
        <f t="shared" si="133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s="11">
        <f>ROUND(E3759/D3759*100,0)</f>
        <v>109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P3759" t="s">
        <v>8303</v>
      </c>
      <c r="Q3759" s="13" t="s">
        <v>8314</v>
      </c>
      <c r="R3759" t="s">
        <v>8356</v>
      </c>
      <c r="S3759" s="17">
        <f t="shared" si="132"/>
        <v>41954.850868055553</v>
      </c>
      <c r="T3759" s="17">
        <f t="shared" si="133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s="11">
        <f>ROUND(E3760/D3760*100,0)</f>
        <v>102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P3760" t="s">
        <v>8303</v>
      </c>
      <c r="Q3760" s="13" t="s">
        <v>8314</v>
      </c>
      <c r="R3760" t="s">
        <v>8356</v>
      </c>
      <c r="S3760" s="17">
        <f t="shared" si="132"/>
        <v>41747.471504629626</v>
      </c>
      <c r="T3760" s="17">
        <f t="shared" si="133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s="11">
        <f>ROUND(E3761/D3761*100,0)</f>
        <v>110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P3761" t="s">
        <v>8303</v>
      </c>
      <c r="Q3761" s="13" t="s">
        <v>8314</v>
      </c>
      <c r="R3761" t="s">
        <v>8356</v>
      </c>
      <c r="S3761" s="17">
        <f t="shared" si="132"/>
        <v>42182.108252314814</v>
      </c>
      <c r="T3761" s="17">
        <f t="shared" si="133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s="11">
        <f>ROUND(E3762/D3762*100,0)</f>
        <v>101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P3762" t="s">
        <v>8303</v>
      </c>
      <c r="Q3762" s="13" t="s">
        <v>8314</v>
      </c>
      <c r="R3762" t="s">
        <v>8356</v>
      </c>
      <c r="S3762" s="17">
        <f t="shared" si="132"/>
        <v>41739.525300925925</v>
      </c>
      <c r="T3762" s="17">
        <f t="shared" si="133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s="11">
        <f>ROUND(E3763/D3763*100,0)</f>
        <v>100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P3763" t="s">
        <v>8303</v>
      </c>
      <c r="Q3763" s="13" t="s">
        <v>8314</v>
      </c>
      <c r="R3763" t="s">
        <v>8356</v>
      </c>
      <c r="S3763" s="17">
        <f t="shared" si="132"/>
        <v>42173.466863425929</v>
      </c>
      <c r="T3763" s="17">
        <f t="shared" si="133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s="11">
        <f>ROUND(E3764/D3764*100,0)</f>
        <v>106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P3764" t="s">
        <v>8303</v>
      </c>
      <c r="Q3764" s="13" t="s">
        <v>8314</v>
      </c>
      <c r="R3764" t="s">
        <v>8356</v>
      </c>
      <c r="S3764" s="17">
        <f t="shared" si="132"/>
        <v>42193.813530092593</v>
      </c>
      <c r="T3764" s="17">
        <f t="shared" si="133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s="11">
        <f>ROUND(E3765/D3765*100,0)</f>
        <v>100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P3765" t="s">
        <v>8303</v>
      </c>
      <c r="Q3765" s="13" t="s">
        <v>8314</v>
      </c>
      <c r="R3765" t="s">
        <v>8356</v>
      </c>
      <c r="S3765" s="17">
        <f t="shared" si="132"/>
        <v>42065.750300925924</v>
      </c>
      <c r="T3765" s="17">
        <f t="shared" si="133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s="11">
        <f>ROUND(E3766/D3766*100,0)</f>
        <v>100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P3766" t="s">
        <v>8303</v>
      </c>
      <c r="Q3766" s="13" t="s">
        <v>8314</v>
      </c>
      <c r="R3766" t="s">
        <v>8356</v>
      </c>
      <c r="S3766" s="17">
        <f t="shared" si="132"/>
        <v>42499.842962962968</v>
      </c>
      <c r="T3766" s="17">
        <f t="shared" si="133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s="11">
        <f>ROUND(E3767/D3767*100,0)</f>
        <v>113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P3767" t="s">
        <v>8303</v>
      </c>
      <c r="Q3767" s="13" t="s">
        <v>8314</v>
      </c>
      <c r="R3767" t="s">
        <v>8356</v>
      </c>
      <c r="S3767" s="17">
        <f t="shared" si="132"/>
        <v>41820.776412037041</v>
      </c>
      <c r="T3767" s="17">
        <f t="shared" si="133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s="11">
        <f>ROUND(E3768/D3768*100,0)</f>
        <v>103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P3768" t="s">
        <v>8303</v>
      </c>
      <c r="Q3768" s="13" t="s">
        <v>8314</v>
      </c>
      <c r="R3768" t="s">
        <v>8356</v>
      </c>
      <c r="S3768" s="17">
        <f t="shared" si="132"/>
        <v>41788.167187500003</v>
      </c>
      <c r="T3768" s="17">
        <f t="shared" si="133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s="11">
        <f>ROUND(E3769/D3769*100,0)</f>
        <v>117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P3769" t="s">
        <v>8303</v>
      </c>
      <c r="Q3769" s="13" t="s">
        <v>8314</v>
      </c>
      <c r="R3769" t="s">
        <v>8356</v>
      </c>
      <c r="S3769" s="17">
        <f t="shared" si="132"/>
        <v>42050.019641203704</v>
      </c>
      <c r="T3769" s="17">
        <f t="shared" si="133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s="11">
        <f>ROUND(E3770/D3770*100,0)</f>
        <v>108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P3770" t="s">
        <v>8303</v>
      </c>
      <c r="Q3770" s="13" t="s">
        <v>8314</v>
      </c>
      <c r="R3770" t="s">
        <v>8356</v>
      </c>
      <c r="S3770" s="17">
        <f t="shared" si="132"/>
        <v>41772.727893518517</v>
      </c>
      <c r="T3770" s="17">
        <f t="shared" si="133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s="11">
        <f>ROUND(E3771/D3771*100,0)</f>
        <v>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P3771" t="s">
        <v>8303</v>
      </c>
      <c r="Q3771" s="13" t="s">
        <v>8314</v>
      </c>
      <c r="R3771" t="s">
        <v>8356</v>
      </c>
      <c r="S3771" s="17">
        <f t="shared" si="132"/>
        <v>42445.598136574074</v>
      </c>
      <c r="T3771" s="17">
        <f t="shared" si="133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s="11">
        <f>ROUND(E3772/D3772*100,0)</f>
        <v>100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P3772" t="s">
        <v>8303</v>
      </c>
      <c r="Q3772" s="13" t="s">
        <v>8314</v>
      </c>
      <c r="R3772" t="s">
        <v>8356</v>
      </c>
      <c r="S3772" s="17">
        <f t="shared" si="132"/>
        <v>42138.930671296301</v>
      </c>
      <c r="T3772" s="17">
        <f t="shared" si="133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s="11">
        <f>ROUND(E3773/D3773*100,0)</f>
        <v>146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P3773" t="s">
        <v>8303</v>
      </c>
      <c r="Q3773" s="13" t="s">
        <v>8314</v>
      </c>
      <c r="R3773" t="s">
        <v>8356</v>
      </c>
      <c r="S3773" s="17">
        <f t="shared" si="132"/>
        <v>42493.857083333336</v>
      </c>
      <c r="T3773" s="17">
        <f t="shared" si="133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s="11">
        <f>ROUND(E3774/D3774*100,0)</f>
        <v>110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P3774" t="s">
        <v>8303</v>
      </c>
      <c r="Q3774" s="13" t="s">
        <v>8314</v>
      </c>
      <c r="R3774" t="s">
        <v>8356</v>
      </c>
      <c r="S3774" s="17">
        <f t="shared" si="132"/>
        <v>42682.616967592592</v>
      </c>
      <c r="T3774" s="17">
        <f t="shared" si="133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s="11">
        <f>ROUND(E3775/D3775*100,0)</f>
        <v>108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P3775" t="s">
        <v>8303</v>
      </c>
      <c r="Q3775" s="13" t="s">
        <v>8314</v>
      </c>
      <c r="R3775" t="s">
        <v>8356</v>
      </c>
      <c r="S3775" s="17">
        <f t="shared" si="132"/>
        <v>42656.005173611105</v>
      </c>
      <c r="T3775" s="17">
        <f t="shared" si="133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s="11">
        <f>ROUND(E3776/D3776*100,0)</f>
        <v>100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P3776" t="s">
        <v>8303</v>
      </c>
      <c r="Q3776" s="13" t="s">
        <v>8314</v>
      </c>
      <c r="R3776" t="s">
        <v>8356</v>
      </c>
      <c r="S3776" s="17">
        <f t="shared" si="132"/>
        <v>42087.792303240742</v>
      </c>
      <c r="T3776" s="17">
        <f t="shared" si="133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s="11">
        <f>ROUND(E3777/D3777*100,0)</f>
        <v>100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P3777" t="s">
        <v>8303</v>
      </c>
      <c r="Q3777" s="13" t="s">
        <v>8314</v>
      </c>
      <c r="R3777" t="s">
        <v>8356</v>
      </c>
      <c r="S3777" s="17">
        <f t="shared" si="132"/>
        <v>42075.942627314813</v>
      </c>
      <c r="T3777" s="17">
        <f t="shared" si="133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s="11">
        <f>ROUND(E3778/D3778*100,0)</f>
        <v>107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P3778" t="s">
        <v>8303</v>
      </c>
      <c r="Q3778" s="13" t="s">
        <v>8314</v>
      </c>
      <c r="R3778" t="s">
        <v>8356</v>
      </c>
      <c r="S3778" s="17">
        <f t="shared" si="132"/>
        <v>41814.367800925924</v>
      </c>
      <c r="T3778" s="17">
        <f t="shared" si="133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s="11">
        <f>ROUND(E3779/D3779*100,0)</f>
        <v>143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P3779" t="s">
        <v>8303</v>
      </c>
      <c r="Q3779" s="13" t="s">
        <v>8314</v>
      </c>
      <c r="R3779" t="s">
        <v>8356</v>
      </c>
      <c r="S3779" s="17">
        <f t="shared" ref="S3779:S3842" si="134">(((K3779/60)/60)/24)+DATE(1970,1,1)</f>
        <v>41887.111354166671</v>
      </c>
      <c r="T3779" s="17">
        <f t="shared" ref="T3779:T3842" si="135">(((J3779/60)/60)/24)+DATE(1970,1,1)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s="11">
        <f>ROUND(E3780/D3780*100,0)</f>
        <v>105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P3780" t="s">
        <v>8303</v>
      </c>
      <c r="Q3780" s="13" t="s">
        <v>8314</v>
      </c>
      <c r="R3780" t="s">
        <v>8356</v>
      </c>
      <c r="S3780" s="17">
        <f t="shared" si="134"/>
        <v>41989.819212962961</v>
      </c>
      <c r="T3780" s="17">
        <f t="shared" si="135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s="11">
        <f>ROUND(E3781/D3781*100,0)</f>
        <v>104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P3781" t="s">
        <v>8303</v>
      </c>
      <c r="Q3781" s="13" t="s">
        <v>8314</v>
      </c>
      <c r="R3781" t="s">
        <v>8356</v>
      </c>
      <c r="S3781" s="17">
        <f t="shared" si="134"/>
        <v>42425.735416666663</v>
      </c>
      <c r="T3781" s="17">
        <f t="shared" si="135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s="11">
        <f>ROUND(E3782/D3782*100,0)</f>
        <v>120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P3782" t="s">
        <v>8303</v>
      </c>
      <c r="Q3782" s="13" t="s">
        <v>8314</v>
      </c>
      <c r="R3782" t="s">
        <v>8356</v>
      </c>
      <c r="S3782" s="17">
        <f t="shared" si="134"/>
        <v>42166.219733796301</v>
      </c>
      <c r="T3782" s="17">
        <f t="shared" si="135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s="11">
        <f>ROUND(E3783/D3783*100,0)</f>
        <v>110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P3783" t="s">
        <v>8303</v>
      </c>
      <c r="Q3783" s="13" t="s">
        <v>8314</v>
      </c>
      <c r="R3783" t="s">
        <v>8356</v>
      </c>
      <c r="S3783" s="17">
        <f t="shared" si="134"/>
        <v>41865.882928240739</v>
      </c>
      <c r="T3783" s="17">
        <f t="shared" si="135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s="11">
        <f>ROUND(E3784/D3784*100,0)</f>
        <v>102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P3784" t="s">
        <v>8303</v>
      </c>
      <c r="Q3784" s="13" t="s">
        <v>8314</v>
      </c>
      <c r="R3784" t="s">
        <v>8356</v>
      </c>
      <c r="S3784" s="17">
        <f t="shared" si="134"/>
        <v>42546.862233796302</v>
      </c>
      <c r="T3784" s="17">
        <f t="shared" si="135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s="11">
        <f>ROUND(E3785/D3785*100,0)</f>
        <v>129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P3785" t="s">
        <v>8303</v>
      </c>
      <c r="Q3785" s="13" t="s">
        <v>8314</v>
      </c>
      <c r="R3785" t="s">
        <v>8356</v>
      </c>
      <c r="S3785" s="17">
        <f t="shared" si="134"/>
        <v>42420.140277777777</v>
      </c>
      <c r="T3785" s="17">
        <f t="shared" si="135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s="11">
        <f>ROUND(E3786/D3786*100,0)</f>
        <v>115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P3786" t="s">
        <v>8303</v>
      </c>
      <c r="Q3786" s="13" t="s">
        <v>8314</v>
      </c>
      <c r="R3786" t="s">
        <v>8356</v>
      </c>
      <c r="S3786" s="17">
        <f t="shared" si="134"/>
        <v>42531.980694444443</v>
      </c>
      <c r="T3786" s="17">
        <f t="shared" si="135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s="11">
        <f>ROUND(E3787/D3787*100,0)</f>
        <v>151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P3787" t="s">
        <v>8303</v>
      </c>
      <c r="Q3787" s="13" t="s">
        <v>8314</v>
      </c>
      <c r="R3787" t="s">
        <v>8356</v>
      </c>
      <c r="S3787" s="17">
        <f t="shared" si="134"/>
        <v>42548.63853009259</v>
      </c>
      <c r="T3787" s="17">
        <f t="shared" si="135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s="11">
        <f>ROUND(E3788/D3788*100,0)</f>
        <v>111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P3788" t="s">
        <v>8303</v>
      </c>
      <c r="Q3788" s="13" t="s">
        <v>8314</v>
      </c>
      <c r="R3788" t="s">
        <v>8356</v>
      </c>
      <c r="S3788" s="17">
        <f t="shared" si="134"/>
        <v>42487.037905092591</v>
      </c>
      <c r="T3788" s="17">
        <f t="shared" si="135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s="11">
        <f>ROUND(E3789/D3789*100,0)</f>
        <v>100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P3789" t="s">
        <v>8303</v>
      </c>
      <c r="Q3789" s="13" t="s">
        <v>8314</v>
      </c>
      <c r="R3789" t="s">
        <v>8356</v>
      </c>
      <c r="S3789" s="17">
        <f t="shared" si="134"/>
        <v>42167.534791666665</v>
      </c>
      <c r="T3789" s="17">
        <f t="shared" si="135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s="11">
        <f>ROUND(E3790/D3790*100,0)</f>
        <v>1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P3790" t="s">
        <v>8303</v>
      </c>
      <c r="Q3790" s="13" t="s">
        <v>8314</v>
      </c>
      <c r="R3790" t="s">
        <v>8356</v>
      </c>
      <c r="S3790" s="17">
        <f t="shared" si="134"/>
        <v>42333.695821759262</v>
      </c>
      <c r="T3790" s="17">
        <f t="shared" si="135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s="11">
        <f>ROUND(E3791/D3791*100,0)</f>
        <v>3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P3791" t="s">
        <v>8303</v>
      </c>
      <c r="Q3791" s="13" t="s">
        <v>8314</v>
      </c>
      <c r="R3791" t="s">
        <v>8356</v>
      </c>
      <c r="S3791" s="17">
        <f t="shared" si="134"/>
        <v>42138.798819444448</v>
      </c>
      <c r="T3791" s="17">
        <f t="shared" si="135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s="11">
        <f>ROUND(E3792/D3792*100,0)</f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P3792" t="s">
        <v>8303</v>
      </c>
      <c r="Q3792" s="13" t="s">
        <v>8314</v>
      </c>
      <c r="R3792" t="s">
        <v>8356</v>
      </c>
      <c r="S3792" s="17">
        <f t="shared" si="134"/>
        <v>42666.666932870372</v>
      </c>
      <c r="T3792" s="17">
        <f t="shared" si="135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s="11">
        <f>ROUND(E3793/D3793*100,0)</f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P3793" t="s">
        <v>8303</v>
      </c>
      <c r="Q3793" s="13" t="s">
        <v>8314</v>
      </c>
      <c r="R3793" t="s">
        <v>8356</v>
      </c>
      <c r="S3793" s="17">
        <f t="shared" si="134"/>
        <v>41766.692037037035</v>
      </c>
      <c r="T3793" s="17">
        <f t="shared" si="135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s="11">
        <f>ROUND(E3794/D3794*100,0)</f>
        <v>0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P3794" t="s">
        <v>8303</v>
      </c>
      <c r="Q3794" s="13" t="s">
        <v>8314</v>
      </c>
      <c r="R3794" t="s">
        <v>8356</v>
      </c>
      <c r="S3794" s="17">
        <f t="shared" si="134"/>
        <v>42170.447013888886</v>
      </c>
      <c r="T3794" s="17">
        <f t="shared" si="135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s="11">
        <f>ROUND(E3795/D3795*100,0)</f>
        <v>60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P3795" t="s">
        <v>8303</v>
      </c>
      <c r="Q3795" s="13" t="s">
        <v>8314</v>
      </c>
      <c r="R3795" t="s">
        <v>8356</v>
      </c>
      <c r="S3795" s="17">
        <f t="shared" si="134"/>
        <v>41968.938993055555</v>
      </c>
      <c r="T3795" s="17">
        <f t="shared" si="135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s="11">
        <f>ROUND(E3796/D3796*100,0)</f>
        <v>1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P3796" t="s">
        <v>8303</v>
      </c>
      <c r="Q3796" s="13" t="s">
        <v>8314</v>
      </c>
      <c r="R3796" t="s">
        <v>8356</v>
      </c>
      <c r="S3796" s="17">
        <f t="shared" si="134"/>
        <v>42132.58048611111</v>
      </c>
      <c r="T3796" s="17">
        <f t="shared" si="135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s="11">
        <f>ROUND(E3797/D3797*100,0)</f>
        <v>2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P3797" t="s">
        <v>8303</v>
      </c>
      <c r="Q3797" s="13" t="s">
        <v>8314</v>
      </c>
      <c r="R3797" t="s">
        <v>8356</v>
      </c>
      <c r="S3797" s="17">
        <f t="shared" si="134"/>
        <v>42201.436226851853</v>
      </c>
      <c r="T3797" s="17">
        <f t="shared" si="135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s="11">
        <f>ROUND(E3798/D3798*100,0)</f>
        <v>0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P3798" t="s">
        <v>8303</v>
      </c>
      <c r="Q3798" s="13" t="s">
        <v>8314</v>
      </c>
      <c r="R3798" t="s">
        <v>8356</v>
      </c>
      <c r="S3798" s="17">
        <f t="shared" si="134"/>
        <v>42689.029583333337</v>
      </c>
      <c r="T3798" s="17">
        <f t="shared" si="135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s="11">
        <f>ROUND(E3799/D3799*100,0)</f>
        <v>90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P3799" t="s">
        <v>8303</v>
      </c>
      <c r="Q3799" s="13" t="s">
        <v>8314</v>
      </c>
      <c r="R3799" t="s">
        <v>8356</v>
      </c>
      <c r="S3799" s="17">
        <f t="shared" si="134"/>
        <v>42084.881539351853</v>
      </c>
      <c r="T3799" s="17">
        <f t="shared" si="135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s="11">
        <f>ROUND(E3800/D3800*100,0)</f>
        <v>1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P3800" t="s">
        <v>8303</v>
      </c>
      <c r="Q3800" s="13" t="s">
        <v>8314</v>
      </c>
      <c r="R3800" t="s">
        <v>8356</v>
      </c>
      <c r="S3800" s="17">
        <f t="shared" si="134"/>
        <v>41831.722777777781</v>
      </c>
      <c r="T3800" s="17">
        <f t="shared" si="135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s="11">
        <f>ROUND(E3801/D3801*100,0)</f>
        <v>4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P3801" t="s">
        <v>8303</v>
      </c>
      <c r="Q3801" s="13" t="s">
        <v>8314</v>
      </c>
      <c r="R3801" t="s">
        <v>8356</v>
      </c>
      <c r="S3801" s="17">
        <f t="shared" si="134"/>
        <v>42410.93105324074</v>
      </c>
      <c r="T3801" s="17">
        <f t="shared" si="135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s="11">
        <f>ROUND(E3802/D3802*100,0)</f>
        <v>4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P3802" t="s">
        <v>8303</v>
      </c>
      <c r="Q3802" s="13" t="s">
        <v>8314</v>
      </c>
      <c r="R3802" t="s">
        <v>8356</v>
      </c>
      <c r="S3802" s="17">
        <f t="shared" si="134"/>
        <v>41982.737071759257</v>
      </c>
      <c r="T3802" s="17">
        <f t="shared" si="135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s="11">
        <f>ROUND(E3803/D3803*100,0)</f>
        <v>9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P3803" t="s">
        <v>8303</v>
      </c>
      <c r="Q3803" s="13" t="s">
        <v>8314</v>
      </c>
      <c r="R3803" t="s">
        <v>8356</v>
      </c>
      <c r="S3803" s="17">
        <f t="shared" si="134"/>
        <v>41975.676111111112</v>
      </c>
      <c r="T3803" s="17">
        <f t="shared" si="135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s="11">
        <f>ROUND(E3804/D3804*100,0)</f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P3804" t="s">
        <v>8303</v>
      </c>
      <c r="Q3804" s="13" t="s">
        <v>8314</v>
      </c>
      <c r="R3804" t="s">
        <v>8356</v>
      </c>
      <c r="S3804" s="17">
        <f t="shared" si="134"/>
        <v>42269.126226851848</v>
      </c>
      <c r="T3804" s="17">
        <f t="shared" si="135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s="11">
        <f>ROUND(E3805/D3805*100,0)</f>
        <v>20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P3805" t="s">
        <v>8303</v>
      </c>
      <c r="Q3805" s="13" t="s">
        <v>8314</v>
      </c>
      <c r="R3805" t="s">
        <v>8356</v>
      </c>
      <c r="S3805" s="17">
        <f t="shared" si="134"/>
        <v>42403.971851851849</v>
      </c>
      <c r="T3805" s="17">
        <f t="shared" si="135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s="11">
        <f>ROUND(E3806/D3806*100,0)</f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P3806" t="s">
        <v>8303</v>
      </c>
      <c r="Q3806" s="13" t="s">
        <v>8314</v>
      </c>
      <c r="R3806" t="s">
        <v>8356</v>
      </c>
      <c r="S3806" s="17">
        <f t="shared" si="134"/>
        <v>42527.00953703704</v>
      </c>
      <c r="T3806" s="17">
        <f t="shared" si="135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s="11">
        <f>ROUND(E3807/D3807*100,0)</f>
        <v>0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P3807" t="s">
        <v>8303</v>
      </c>
      <c r="Q3807" s="13" t="s">
        <v>8314</v>
      </c>
      <c r="R3807" t="s">
        <v>8356</v>
      </c>
      <c r="S3807" s="17">
        <f t="shared" si="134"/>
        <v>41849.887037037035</v>
      </c>
      <c r="T3807" s="17">
        <f t="shared" si="135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s="11">
        <f>ROUND(E3808/D3808*100,0)</f>
        <v>0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P3808" t="s">
        <v>8303</v>
      </c>
      <c r="Q3808" s="13" t="s">
        <v>8314</v>
      </c>
      <c r="R3808" t="s">
        <v>8356</v>
      </c>
      <c r="S3808" s="17">
        <f t="shared" si="134"/>
        <v>41799.259039351848</v>
      </c>
      <c r="T3808" s="17">
        <f t="shared" si="135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s="11">
        <f>ROUND(E3809/D3809*100,0)</f>
        <v>30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P3809" t="s">
        <v>8303</v>
      </c>
      <c r="Q3809" s="13" t="s">
        <v>8314</v>
      </c>
      <c r="R3809" t="s">
        <v>8356</v>
      </c>
      <c r="S3809" s="17">
        <f t="shared" si="134"/>
        <v>42090.909016203703</v>
      </c>
      <c r="T3809" s="17">
        <f t="shared" si="135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s="11">
        <f>ROUND(E3810/D3810*100,0)</f>
        <v>100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s="7">
        <f t="shared" ref="O3810:O3869" si="136">E3810/M3810</f>
        <v>41.666666666666664</v>
      </c>
      <c r="P3810" t="s">
        <v>8269</v>
      </c>
      <c r="Q3810" s="13" t="s">
        <v>8314</v>
      </c>
      <c r="R3810" t="s">
        <v>8315</v>
      </c>
      <c r="S3810" s="17">
        <f t="shared" si="134"/>
        <v>42059.453923611116</v>
      </c>
      <c r="T3810" s="17">
        <f t="shared" si="135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s="11">
        <f>ROUND(E3811/D3811*100,0)</f>
        <v>101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s="7">
        <f t="shared" si="136"/>
        <v>53.289473684210527</v>
      </c>
      <c r="P3811" t="s">
        <v>8269</v>
      </c>
      <c r="Q3811" s="13" t="s">
        <v>8314</v>
      </c>
      <c r="R3811" t="s">
        <v>8315</v>
      </c>
      <c r="S3811" s="17">
        <f t="shared" si="134"/>
        <v>41800.526701388888</v>
      </c>
      <c r="T3811" s="17">
        <f t="shared" si="135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s="11">
        <f>ROUND(E3812/D3812*100,0)</f>
        <v>122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s="7">
        <f t="shared" si="136"/>
        <v>70.230769230769226</v>
      </c>
      <c r="P3812" t="s">
        <v>8269</v>
      </c>
      <c r="Q3812" s="13" t="s">
        <v>8314</v>
      </c>
      <c r="R3812" t="s">
        <v>8315</v>
      </c>
      <c r="S3812" s="17">
        <f t="shared" si="134"/>
        <v>42054.849050925928</v>
      </c>
      <c r="T3812" s="17">
        <f t="shared" si="135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s="11">
        <f>ROUND(E3813/D3813*100,0)</f>
        <v>330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s="7">
        <f t="shared" si="136"/>
        <v>43.421052631578945</v>
      </c>
      <c r="P3813" t="s">
        <v>8269</v>
      </c>
      <c r="Q3813" s="13" t="s">
        <v>8314</v>
      </c>
      <c r="R3813" t="s">
        <v>8315</v>
      </c>
      <c r="S3813" s="17">
        <f t="shared" si="134"/>
        <v>42487.62700231481</v>
      </c>
      <c r="T3813" s="17">
        <f t="shared" si="135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s="11">
        <f>ROUND(E3814/D3814*100,0)</f>
        <v>110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s="7">
        <f t="shared" si="136"/>
        <v>199.18181818181819</v>
      </c>
      <c r="P3814" t="s">
        <v>8269</v>
      </c>
      <c r="Q3814" s="13" t="s">
        <v>8314</v>
      </c>
      <c r="R3814" t="s">
        <v>8315</v>
      </c>
      <c r="S3814" s="17">
        <f t="shared" si="134"/>
        <v>42109.751250000001</v>
      </c>
      <c r="T3814" s="17">
        <f t="shared" si="135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s="11">
        <f>ROUND(E3815/D3815*100,0)</f>
        <v>101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s="7">
        <f t="shared" si="136"/>
        <v>78.518148148148143</v>
      </c>
      <c r="P3815" t="s">
        <v>8269</v>
      </c>
      <c r="Q3815" s="13" t="s">
        <v>8314</v>
      </c>
      <c r="R3815" t="s">
        <v>8315</v>
      </c>
      <c r="S3815" s="17">
        <f t="shared" si="134"/>
        <v>42497.275706018518</v>
      </c>
      <c r="T3815" s="17">
        <f t="shared" si="135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s="11">
        <f>ROUND(E3816/D3816*100,0)</f>
        <v>140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s="7">
        <f t="shared" si="136"/>
        <v>61.823529411764703</v>
      </c>
      <c r="P3816" t="s">
        <v>8269</v>
      </c>
      <c r="Q3816" s="13" t="s">
        <v>8314</v>
      </c>
      <c r="R3816" t="s">
        <v>8315</v>
      </c>
      <c r="S3816" s="17">
        <f t="shared" si="134"/>
        <v>42058.904074074075</v>
      </c>
      <c r="T3816" s="17">
        <f t="shared" si="135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s="11">
        <f>ROUND(E3817/D3817*100,0)</f>
        <v>100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s="7">
        <f t="shared" si="136"/>
        <v>50.000500000000002</v>
      </c>
      <c r="P3817" t="s">
        <v>8269</v>
      </c>
      <c r="Q3817" s="13" t="s">
        <v>8314</v>
      </c>
      <c r="R3817" t="s">
        <v>8315</v>
      </c>
      <c r="S3817" s="17">
        <f t="shared" si="134"/>
        <v>42207.259918981479</v>
      </c>
      <c r="T3817" s="17">
        <f t="shared" si="135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s="11">
        <f>ROUND(E3818/D3818*100,0)</f>
        <v>119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s="7">
        <f t="shared" si="136"/>
        <v>48.339729729729726</v>
      </c>
      <c r="P3818" t="s">
        <v>8269</v>
      </c>
      <c r="Q3818" s="13" t="s">
        <v>8314</v>
      </c>
      <c r="R3818" t="s">
        <v>8315</v>
      </c>
      <c r="S3818" s="17">
        <f t="shared" si="134"/>
        <v>41807.690081018518</v>
      </c>
      <c r="T3818" s="17">
        <f t="shared" si="135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s="11">
        <f>ROUND(E3819/D3819*100,0)</f>
        <v>107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s="7">
        <f t="shared" si="136"/>
        <v>107.25</v>
      </c>
      <c r="P3819" t="s">
        <v>8269</v>
      </c>
      <c r="Q3819" s="13" t="s">
        <v>8314</v>
      </c>
      <c r="R3819" t="s">
        <v>8315</v>
      </c>
      <c r="S3819" s="17">
        <f t="shared" si="134"/>
        <v>42284.69694444444</v>
      </c>
      <c r="T3819" s="17">
        <f t="shared" si="135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s="11">
        <f>ROUND(E3820/D3820*100,0)</f>
        <v>228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s="7">
        <f t="shared" si="136"/>
        <v>57</v>
      </c>
      <c r="P3820" t="s">
        <v>8269</v>
      </c>
      <c r="Q3820" s="13" t="s">
        <v>8314</v>
      </c>
      <c r="R3820" t="s">
        <v>8315</v>
      </c>
      <c r="S3820" s="17">
        <f t="shared" si="134"/>
        <v>42045.84238425926</v>
      </c>
      <c r="T3820" s="17">
        <f t="shared" si="135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s="11">
        <f>ROUND(E3821/D3821*100,0)</f>
        <v>106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s="7">
        <f t="shared" si="136"/>
        <v>40.92307692307692</v>
      </c>
      <c r="P3821" t="s">
        <v>8269</v>
      </c>
      <c r="Q3821" s="13" t="s">
        <v>8314</v>
      </c>
      <c r="R3821" t="s">
        <v>8315</v>
      </c>
      <c r="S3821" s="17">
        <f t="shared" si="134"/>
        <v>42184.209537037037</v>
      </c>
      <c r="T3821" s="17">
        <f t="shared" si="135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s="11">
        <f>ROUND(E3822/D3822*100,0)</f>
        <v>143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s="7">
        <f t="shared" si="136"/>
        <v>21.5</v>
      </c>
      <c r="P3822" t="s">
        <v>8269</v>
      </c>
      <c r="Q3822" s="13" t="s">
        <v>8314</v>
      </c>
      <c r="R3822" t="s">
        <v>8315</v>
      </c>
      <c r="S3822" s="17">
        <f t="shared" si="134"/>
        <v>42160.651817129634</v>
      </c>
      <c r="T3822" s="17">
        <f t="shared" si="135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s="11">
        <f>ROUND(E3823/D3823*100,0)</f>
        <v>105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s="7">
        <f t="shared" si="136"/>
        <v>79.543478260869563</v>
      </c>
      <c r="P3823" t="s">
        <v>8269</v>
      </c>
      <c r="Q3823" s="13" t="s">
        <v>8314</v>
      </c>
      <c r="R3823" t="s">
        <v>8315</v>
      </c>
      <c r="S3823" s="17">
        <f t="shared" si="134"/>
        <v>42341.180636574078</v>
      </c>
      <c r="T3823" s="17">
        <f t="shared" si="135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s="11">
        <f>ROUND(E3824/D3824*100,0)</f>
        <v>110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s="7">
        <f t="shared" si="136"/>
        <v>72.381578947368425</v>
      </c>
      <c r="P3824" t="s">
        <v>8269</v>
      </c>
      <c r="Q3824" s="13" t="s">
        <v>8314</v>
      </c>
      <c r="R3824" t="s">
        <v>8315</v>
      </c>
      <c r="S3824" s="17">
        <f t="shared" si="134"/>
        <v>42329.838159722218</v>
      </c>
      <c r="T3824" s="17">
        <f t="shared" si="135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s="11">
        <f>ROUND(E3825/D3825*100,0)</f>
        <v>106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s="7">
        <f t="shared" si="136"/>
        <v>64.634146341463421</v>
      </c>
      <c r="P3825" t="s">
        <v>8269</v>
      </c>
      <c r="Q3825" s="13" t="s">
        <v>8314</v>
      </c>
      <c r="R3825" t="s">
        <v>8315</v>
      </c>
      <c r="S3825" s="17">
        <f t="shared" si="134"/>
        <v>42170.910231481481</v>
      </c>
      <c r="T3825" s="17">
        <f t="shared" si="135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s="11">
        <f>ROUND(E3826/D3826*100,0)</f>
        <v>108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s="7">
        <f t="shared" si="136"/>
        <v>38.571428571428569</v>
      </c>
      <c r="P3826" t="s">
        <v>8269</v>
      </c>
      <c r="Q3826" s="13" t="s">
        <v>8314</v>
      </c>
      <c r="R3826" t="s">
        <v>8315</v>
      </c>
      <c r="S3826" s="17">
        <f t="shared" si="134"/>
        <v>42571.626192129625</v>
      </c>
      <c r="T3826" s="17">
        <f t="shared" si="135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s="11">
        <f>ROUND(E3827/D3827*100,0)</f>
        <v>105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s="7">
        <f t="shared" si="136"/>
        <v>107.57142857142857</v>
      </c>
      <c r="P3827" t="s">
        <v>8269</v>
      </c>
      <c r="Q3827" s="13" t="s">
        <v>8314</v>
      </c>
      <c r="R3827" t="s">
        <v>8315</v>
      </c>
      <c r="S3827" s="17">
        <f t="shared" si="134"/>
        <v>42151.069606481484</v>
      </c>
      <c r="T3827" s="17">
        <f t="shared" si="135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s="11">
        <f>ROUND(E3828/D3828*100,0)</f>
        <v>119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s="7">
        <f t="shared" si="136"/>
        <v>27.5</v>
      </c>
      <c r="P3828" t="s">
        <v>8269</v>
      </c>
      <c r="Q3828" s="13" t="s">
        <v>8314</v>
      </c>
      <c r="R3828" t="s">
        <v>8315</v>
      </c>
      <c r="S3828" s="17">
        <f t="shared" si="134"/>
        <v>42101.423541666663</v>
      </c>
      <c r="T3828" s="17">
        <f t="shared" si="135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s="11">
        <f>ROUND(E3829/D3829*100,0)</f>
        <v>153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s="7">
        <f t="shared" si="136"/>
        <v>70.461538461538467</v>
      </c>
      <c r="P3829" t="s">
        <v>8269</v>
      </c>
      <c r="Q3829" s="13" t="s">
        <v>8314</v>
      </c>
      <c r="R3829" t="s">
        <v>8315</v>
      </c>
      <c r="S3829" s="17">
        <f t="shared" si="134"/>
        <v>42034.928252314814</v>
      </c>
      <c r="T3829" s="17">
        <f t="shared" si="135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s="11">
        <f>ROUND(E3830/D3830*100,0)</f>
        <v>100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s="7">
        <f t="shared" si="136"/>
        <v>178.57142857142858</v>
      </c>
      <c r="P3830" t="s">
        <v>8269</v>
      </c>
      <c r="Q3830" s="13" t="s">
        <v>8314</v>
      </c>
      <c r="R3830" t="s">
        <v>8315</v>
      </c>
      <c r="S3830" s="17">
        <f t="shared" si="134"/>
        <v>41944.527627314819</v>
      </c>
      <c r="T3830" s="17">
        <f t="shared" si="135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s="11">
        <f>ROUND(E3831/D3831*100,0)</f>
        <v>100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s="7">
        <f t="shared" si="136"/>
        <v>62.625</v>
      </c>
      <c r="P3831" t="s">
        <v>8269</v>
      </c>
      <c r="Q3831" s="13" t="s">
        <v>8314</v>
      </c>
      <c r="R3831" t="s">
        <v>8315</v>
      </c>
      <c r="S3831" s="17">
        <f t="shared" si="134"/>
        <v>42593.865405092598</v>
      </c>
      <c r="T3831" s="17">
        <f t="shared" si="135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s="11">
        <f>ROUND(E3832/D3832*100,0)</f>
        <v>225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s="7">
        <f t="shared" si="136"/>
        <v>75</v>
      </c>
      <c r="P3832" t="s">
        <v>8269</v>
      </c>
      <c r="Q3832" s="13" t="s">
        <v>8314</v>
      </c>
      <c r="R3832" t="s">
        <v>8315</v>
      </c>
      <c r="S3832" s="17">
        <f t="shared" si="134"/>
        <v>42503.740868055553</v>
      </c>
      <c r="T3832" s="17">
        <f t="shared" si="135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s="11">
        <f>ROUND(E3833/D3833*100,0)</f>
        <v>106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s="7">
        <f t="shared" si="136"/>
        <v>58.901111111111113</v>
      </c>
      <c r="P3833" t="s">
        <v>8269</v>
      </c>
      <c r="Q3833" s="13" t="s">
        <v>8314</v>
      </c>
      <c r="R3833" t="s">
        <v>8315</v>
      </c>
      <c r="S3833" s="17">
        <f t="shared" si="134"/>
        <v>41927.848900462966</v>
      </c>
      <c r="T3833" s="17">
        <f t="shared" si="135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s="11">
        <f>ROUND(E3834/D3834*100,0)</f>
        <v>105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s="7">
        <f t="shared" si="136"/>
        <v>139.55555555555554</v>
      </c>
      <c r="P3834" t="s">
        <v>8269</v>
      </c>
      <c r="Q3834" s="13" t="s">
        <v>8314</v>
      </c>
      <c r="R3834" t="s">
        <v>8315</v>
      </c>
      <c r="S3834" s="17">
        <f t="shared" si="134"/>
        <v>42375.114988425921</v>
      </c>
      <c r="T3834" s="17">
        <f t="shared" si="135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s="11">
        <f>ROUND(E3835/D3835*100,0)</f>
        <v>117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s="7">
        <f t="shared" si="136"/>
        <v>70</v>
      </c>
      <c r="P3835" t="s">
        <v>8269</v>
      </c>
      <c r="Q3835" s="13" t="s">
        <v>8314</v>
      </c>
      <c r="R3835" t="s">
        <v>8315</v>
      </c>
      <c r="S3835" s="17">
        <f t="shared" si="134"/>
        <v>41963.872361111105</v>
      </c>
      <c r="T3835" s="17">
        <f t="shared" si="135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s="11">
        <f>ROUND(E3836/D3836*100,0)</f>
        <v>109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s="7">
        <f t="shared" si="136"/>
        <v>57.385964912280699</v>
      </c>
      <c r="P3836" t="s">
        <v>8269</v>
      </c>
      <c r="Q3836" s="13" t="s">
        <v>8314</v>
      </c>
      <c r="R3836" t="s">
        <v>8315</v>
      </c>
      <c r="S3836" s="17">
        <f t="shared" si="134"/>
        <v>42143.445219907408</v>
      </c>
      <c r="T3836" s="17">
        <f t="shared" si="135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s="11">
        <f>ROUND(E3837/D3837*100,0)</f>
        <v>160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s="7">
        <f t="shared" si="136"/>
        <v>40</v>
      </c>
      <c r="P3837" t="s">
        <v>8269</v>
      </c>
      <c r="Q3837" s="13" t="s">
        <v>8314</v>
      </c>
      <c r="R3837" t="s">
        <v>8315</v>
      </c>
      <c r="S3837" s="17">
        <f t="shared" si="134"/>
        <v>42460.94222222222</v>
      </c>
      <c r="T3837" s="17">
        <f t="shared" si="135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s="11">
        <f>ROUND(E3838/D3838*100,0)</f>
        <v>113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s="7">
        <f t="shared" si="136"/>
        <v>64.285714285714292</v>
      </c>
      <c r="P3838" t="s">
        <v>8269</v>
      </c>
      <c r="Q3838" s="13" t="s">
        <v>8314</v>
      </c>
      <c r="R3838" t="s">
        <v>8315</v>
      </c>
      <c r="S3838" s="17">
        <f t="shared" si="134"/>
        <v>42553.926527777774</v>
      </c>
      <c r="T3838" s="17">
        <f t="shared" si="135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s="11">
        <f>ROUND(E3839/D3839*100,0)</f>
        <v>102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s="7">
        <f t="shared" si="136"/>
        <v>120.11764705882354</v>
      </c>
      <c r="P3839" t="s">
        <v>8269</v>
      </c>
      <c r="Q3839" s="13" t="s">
        <v>8314</v>
      </c>
      <c r="R3839" t="s">
        <v>8315</v>
      </c>
      <c r="S3839" s="17">
        <f t="shared" si="134"/>
        <v>42152.765717592592</v>
      </c>
      <c r="T3839" s="17">
        <f t="shared" si="135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s="11">
        <f>ROUND(E3840/D3840*100,0)</f>
        <v>101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s="7">
        <f t="shared" si="136"/>
        <v>1008.24</v>
      </c>
      <c r="P3840" t="s">
        <v>8269</v>
      </c>
      <c r="Q3840" s="13" t="s">
        <v>8314</v>
      </c>
      <c r="R3840" t="s">
        <v>8315</v>
      </c>
      <c r="S3840" s="17">
        <f t="shared" si="134"/>
        <v>42116.710752314815</v>
      </c>
      <c r="T3840" s="17">
        <f t="shared" si="135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s="11">
        <f>ROUND(E3841/D3841*100,0)</f>
        <v>101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s="7">
        <f t="shared" si="136"/>
        <v>63.28125</v>
      </c>
      <c r="P3841" t="s">
        <v>8269</v>
      </c>
      <c r="Q3841" s="13" t="s">
        <v>8314</v>
      </c>
      <c r="R3841" t="s">
        <v>8315</v>
      </c>
      <c r="S3841" s="17">
        <f t="shared" si="134"/>
        <v>42155.142638888887</v>
      </c>
      <c r="T3841" s="17">
        <f t="shared" si="135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s="11">
        <f>ROUND(E3842/D3842*100,0)</f>
        <v>6500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s="7">
        <f t="shared" si="136"/>
        <v>21.666666666666668</v>
      </c>
      <c r="P3842" t="s">
        <v>8269</v>
      </c>
      <c r="Q3842" s="13" t="s">
        <v>8314</v>
      </c>
      <c r="R3842" t="s">
        <v>8315</v>
      </c>
      <c r="S3842" s="17">
        <f t="shared" si="134"/>
        <v>42432.701724537037</v>
      </c>
      <c r="T3842" s="17">
        <f t="shared" si="135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s="11">
        <f>ROUND(E3843/D3843*100,0)</f>
        <v>9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s="7">
        <f t="shared" si="136"/>
        <v>25.647058823529413</v>
      </c>
      <c r="P3843" t="s">
        <v>8269</v>
      </c>
      <c r="Q3843" s="13" t="s">
        <v>8314</v>
      </c>
      <c r="R3843" t="s">
        <v>8315</v>
      </c>
      <c r="S3843" s="17">
        <f t="shared" ref="S3843:S3906" si="137">(((K3843/60)/60)/24)+DATE(1970,1,1)</f>
        <v>41780.785729166666</v>
      </c>
      <c r="T3843" s="17">
        <f t="shared" ref="T3843:T3906" si="138">(((J3843/60)/60)/24)+DATE(1970,1,1)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s="11">
        <f>ROUND(E3844/D3844*100,0)</f>
        <v>22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s="7">
        <f t="shared" si="136"/>
        <v>47.695652173913047</v>
      </c>
      <c r="P3844" t="s">
        <v>8269</v>
      </c>
      <c r="Q3844" s="13" t="s">
        <v>8314</v>
      </c>
      <c r="R3844" t="s">
        <v>8315</v>
      </c>
      <c r="S3844" s="17">
        <f t="shared" si="137"/>
        <v>41740.493657407409</v>
      </c>
      <c r="T3844" s="17">
        <f t="shared" si="138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s="11">
        <f>ROUND(E3845/D3845*100,0)</f>
        <v>21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s="7">
        <f t="shared" si="136"/>
        <v>56.05263157894737</v>
      </c>
      <c r="P3845" t="s">
        <v>8269</v>
      </c>
      <c r="Q3845" s="13" t="s">
        <v>8314</v>
      </c>
      <c r="R3845" t="s">
        <v>8315</v>
      </c>
      <c r="S3845" s="17">
        <f t="shared" si="137"/>
        <v>41766.072500000002</v>
      </c>
      <c r="T3845" s="17">
        <f t="shared" si="138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s="11">
        <f>ROUND(E3846/D3846*100,0)</f>
        <v>41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s="7">
        <f t="shared" si="136"/>
        <v>81.319999999999993</v>
      </c>
      <c r="P3846" t="s">
        <v>8269</v>
      </c>
      <c r="Q3846" s="13" t="s">
        <v>8314</v>
      </c>
      <c r="R3846" t="s">
        <v>8315</v>
      </c>
      <c r="S3846" s="17">
        <f t="shared" si="137"/>
        <v>41766.617291666669</v>
      </c>
      <c r="T3846" s="17">
        <f t="shared" si="138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s="11">
        <f>ROUND(E3847/D3847*100,0)</f>
        <v>2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s="7">
        <f t="shared" si="136"/>
        <v>70.166666666666671</v>
      </c>
      <c r="P3847" t="s">
        <v>8269</v>
      </c>
      <c r="Q3847" s="13" t="s">
        <v>8314</v>
      </c>
      <c r="R3847" t="s">
        <v>8315</v>
      </c>
      <c r="S3847" s="17">
        <f t="shared" si="137"/>
        <v>42248.627013888887</v>
      </c>
      <c r="T3847" s="17">
        <f t="shared" si="138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s="11">
        <f>ROUND(E3848/D3848*100,0)</f>
        <v>3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s="7">
        <f t="shared" si="136"/>
        <v>23.625</v>
      </c>
      <c r="P3848" t="s">
        <v>8269</v>
      </c>
      <c r="Q3848" s="13" t="s">
        <v>8314</v>
      </c>
      <c r="R3848" t="s">
        <v>8315</v>
      </c>
      <c r="S3848" s="17">
        <f t="shared" si="137"/>
        <v>41885.221550925926</v>
      </c>
      <c r="T3848" s="17">
        <f t="shared" si="138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s="11">
        <f>ROUND(E3849/D3849*100,0)</f>
        <v>16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s="7">
        <f t="shared" si="136"/>
        <v>188.55555555555554</v>
      </c>
      <c r="P3849" t="s">
        <v>8269</v>
      </c>
      <c r="Q3849" s="13" t="s">
        <v>8314</v>
      </c>
      <c r="R3849" t="s">
        <v>8315</v>
      </c>
      <c r="S3849" s="17">
        <f t="shared" si="137"/>
        <v>42159.224432870367</v>
      </c>
      <c r="T3849" s="17">
        <f t="shared" si="138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s="11">
        <f>ROUND(E3850/D3850*100,0)</f>
        <v>16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s="7">
        <f t="shared" si="136"/>
        <v>49.511627906976742</v>
      </c>
      <c r="P3850" t="s">
        <v>8269</v>
      </c>
      <c r="Q3850" s="13" t="s">
        <v>8314</v>
      </c>
      <c r="R3850" t="s">
        <v>8315</v>
      </c>
      <c r="S3850" s="17">
        <f t="shared" si="137"/>
        <v>42265.817002314812</v>
      </c>
      <c r="T3850" s="17">
        <f t="shared" si="138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s="11">
        <f>ROUND(E3851/D3851*100,0)</f>
        <v>7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s="7">
        <f t="shared" si="136"/>
        <v>75.464285714285708</v>
      </c>
      <c r="P3851" t="s">
        <v>8269</v>
      </c>
      <c r="Q3851" s="13" t="s">
        <v>8314</v>
      </c>
      <c r="R3851" t="s">
        <v>8315</v>
      </c>
      <c r="S3851" s="17">
        <f t="shared" si="137"/>
        <v>42136.767175925925</v>
      </c>
      <c r="T3851" s="17">
        <f t="shared" si="138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s="11">
        <f>ROUND(E3852/D3852*100,0)</f>
        <v>4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s="7">
        <f t="shared" si="136"/>
        <v>9.5</v>
      </c>
      <c r="P3852" t="s">
        <v>8269</v>
      </c>
      <c r="Q3852" s="13" t="s">
        <v>8314</v>
      </c>
      <c r="R3852" t="s">
        <v>8315</v>
      </c>
      <c r="S3852" s="17">
        <f t="shared" si="137"/>
        <v>41975.124340277776</v>
      </c>
      <c r="T3852" s="17">
        <f t="shared" si="138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s="11">
        <f>ROUND(E3853/D3853*100,0)</f>
        <v>34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s="7">
        <f t="shared" si="136"/>
        <v>35.5</v>
      </c>
      <c r="P3853" t="s">
        <v>8269</v>
      </c>
      <c r="Q3853" s="13" t="s">
        <v>8314</v>
      </c>
      <c r="R3853" t="s">
        <v>8315</v>
      </c>
      <c r="S3853" s="17">
        <f t="shared" si="137"/>
        <v>42172.439571759256</v>
      </c>
      <c r="T3853" s="17">
        <f t="shared" si="138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s="11">
        <f>ROUND(E3854/D3854*100,0)</f>
        <v>0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s="7">
        <f t="shared" si="136"/>
        <v>10</v>
      </c>
      <c r="P3854" t="s">
        <v>8269</v>
      </c>
      <c r="Q3854" s="13" t="s">
        <v>8314</v>
      </c>
      <c r="R3854" t="s">
        <v>8315</v>
      </c>
      <c r="S3854" s="17">
        <f t="shared" si="137"/>
        <v>42065.190694444449</v>
      </c>
      <c r="T3854" s="17">
        <f t="shared" si="138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s="11">
        <f>ROUND(E3855/D3855*100,0)</f>
        <v>0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s="7">
        <f t="shared" si="136"/>
        <v>13</v>
      </c>
      <c r="P3855" t="s">
        <v>8269</v>
      </c>
      <c r="Q3855" s="13" t="s">
        <v>8314</v>
      </c>
      <c r="R3855" t="s">
        <v>8315</v>
      </c>
      <c r="S3855" s="17">
        <f t="shared" si="137"/>
        <v>41848.84002314815</v>
      </c>
      <c r="T3855" s="17">
        <f t="shared" si="138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s="11">
        <f>ROUND(E3856/D3856*100,0)</f>
        <v>16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s="7">
        <f t="shared" si="136"/>
        <v>89.4</v>
      </c>
      <c r="P3856" t="s">
        <v>8269</v>
      </c>
      <c r="Q3856" s="13" t="s">
        <v>8314</v>
      </c>
      <c r="R3856" t="s">
        <v>8315</v>
      </c>
      <c r="S3856" s="17">
        <f t="shared" si="137"/>
        <v>42103.884930555556</v>
      </c>
      <c r="T3856" s="17">
        <f t="shared" si="138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s="11">
        <f>ROUND(E3857/D3857*100,0)</f>
        <v>3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s="7">
        <f t="shared" si="136"/>
        <v>25</v>
      </c>
      <c r="P3857" t="s">
        <v>8269</v>
      </c>
      <c r="Q3857" s="13" t="s">
        <v>8314</v>
      </c>
      <c r="R3857" t="s">
        <v>8315</v>
      </c>
      <c r="S3857" s="17">
        <f t="shared" si="137"/>
        <v>42059.970729166671</v>
      </c>
      <c r="T3857" s="17">
        <f t="shared" si="138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s="11">
        <f>ROUND(E3858/D3858*100,0)</f>
        <v>0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s="7">
        <f t="shared" si="136"/>
        <v>1</v>
      </c>
      <c r="P3858" t="s">
        <v>8269</v>
      </c>
      <c r="Q3858" s="13" t="s">
        <v>8314</v>
      </c>
      <c r="R3858" t="s">
        <v>8315</v>
      </c>
      <c r="S3858" s="17">
        <f t="shared" si="137"/>
        <v>42041.743090277778</v>
      </c>
      <c r="T3858" s="17">
        <f t="shared" si="138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s="11">
        <f>ROUND(E3859/D3859*100,0)</f>
        <v>5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s="7">
        <f t="shared" si="136"/>
        <v>65</v>
      </c>
      <c r="P3859" t="s">
        <v>8269</v>
      </c>
      <c r="Q3859" s="13" t="s">
        <v>8314</v>
      </c>
      <c r="R3859" t="s">
        <v>8315</v>
      </c>
      <c r="S3859" s="17">
        <f t="shared" si="137"/>
        <v>41829.73715277778</v>
      </c>
      <c r="T3859" s="17">
        <f t="shared" si="138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s="11">
        <f>ROUND(E3860/D3860*100,0)</f>
        <v>2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s="7">
        <f t="shared" si="136"/>
        <v>10</v>
      </c>
      <c r="P3860" t="s">
        <v>8269</v>
      </c>
      <c r="Q3860" s="13" t="s">
        <v>8314</v>
      </c>
      <c r="R3860" t="s">
        <v>8315</v>
      </c>
      <c r="S3860" s="17">
        <f t="shared" si="137"/>
        <v>42128.431064814817</v>
      </c>
      <c r="T3860" s="17">
        <f t="shared" si="138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s="11">
        <f>ROUND(E3861/D3861*100,0)</f>
        <v>0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s="7">
        <f t="shared" si="136"/>
        <v>1</v>
      </c>
      <c r="P3861" t="s">
        <v>8269</v>
      </c>
      <c r="Q3861" s="13" t="s">
        <v>8314</v>
      </c>
      <c r="R3861" t="s">
        <v>8315</v>
      </c>
      <c r="S3861" s="17">
        <f t="shared" si="137"/>
        <v>41789.893599537041</v>
      </c>
      <c r="T3861" s="17">
        <f t="shared" si="138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s="11">
        <f>ROUND(E3862/D3862*100,0)</f>
        <v>18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s="7">
        <f t="shared" si="136"/>
        <v>81.538461538461533</v>
      </c>
      <c r="P3862" t="s">
        <v>8269</v>
      </c>
      <c r="Q3862" s="13" t="s">
        <v>8314</v>
      </c>
      <c r="R3862" t="s">
        <v>8315</v>
      </c>
      <c r="S3862" s="17">
        <f t="shared" si="137"/>
        <v>41833.660995370366</v>
      </c>
      <c r="T3862" s="17">
        <f t="shared" si="138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s="11">
        <f>ROUND(E3863/D3863*100,0)</f>
        <v>5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s="7">
        <f t="shared" si="136"/>
        <v>100</v>
      </c>
      <c r="P3863" t="s">
        <v>8269</v>
      </c>
      <c r="Q3863" s="13" t="s">
        <v>8314</v>
      </c>
      <c r="R3863" t="s">
        <v>8315</v>
      </c>
      <c r="S3863" s="17">
        <f t="shared" si="137"/>
        <v>41914.590011574073</v>
      </c>
      <c r="T3863" s="17">
        <f t="shared" si="138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s="11">
        <f>ROUND(E3864/D3864*100,0)</f>
        <v>0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s="7">
        <f t="shared" si="136"/>
        <v>1</v>
      </c>
      <c r="P3864" t="s">
        <v>8269</v>
      </c>
      <c r="Q3864" s="13" t="s">
        <v>8314</v>
      </c>
      <c r="R3864" t="s">
        <v>8315</v>
      </c>
      <c r="S3864" s="17">
        <f t="shared" si="137"/>
        <v>42611.261064814811</v>
      </c>
      <c r="T3864" s="17">
        <f t="shared" si="138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s="11">
        <f>ROUND(E3865/D3865*100,0)</f>
        <v>0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s="7" t="e">
        <f t="shared" si="136"/>
        <v>#DIV/0!</v>
      </c>
      <c r="P3865" t="s">
        <v>8269</v>
      </c>
      <c r="Q3865" s="13" t="s">
        <v>8314</v>
      </c>
      <c r="R3865" t="s">
        <v>8315</v>
      </c>
      <c r="S3865" s="17">
        <f t="shared" si="137"/>
        <v>42253.633159722223</v>
      </c>
      <c r="T3865" s="17">
        <f t="shared" si="138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s="11">
        <f>ROUND(E3866/D3866*100,0)</f>
        <v>1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s="7">
        <f t="shared" si="136"/>
        <v>20</v>
      </c>
      <c r="P3866" t="s">
        <v>8269</v>
      </c>
      <c r="Q3866" s="13" t="s">
        <v>8314</v>
      </c>
      <c r="R3866" t="s">
        <v>8315</v>
      </c>
      <c r="S3866" s="17">
        <f t="shared" si="137"/>
        <v>42295.891828703709</v>
      </c>
      <c r="T3866" s="17">
        <f t="shared" si="138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s="11">
        <f>ROUND(E3867/D3867*100,0)</f>
        <v>27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s="7">
        <f t="shared" si="136"/>
        <v>46.428571428571431</v>
      </c>
      <c r="P3867" t="s">
        <v>8269</v>
      </c>
      <c r="Q3867" s="13" t="s">
        <v>8314</v>
      </c>
      <c r="R3867" t="s">
        <v>8315</v>
      </c>
      <c r="S3867" s="17">
        <f t="shared" si="137"/>
        <v>41841.651597222226</v>
      </c>
      <c r="T3867" s="17">
        <f t="shared" si="138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s="11">
        <f>ROUND(E3868/D3868*100,0)</f>
        <v>1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s="7">
        <f t="shared" si="136"/>
        <v>5.5</v>
      </c>
      <c r="P3868" t="s">
        <v>8269</v>
      </c>
      <c r="Q3868" s="13" t="s">
        <v>8314</v>
      </c>
      <c r="R3868" t="s">
        <v>8315</v>
      </c>
      <c r="S3868" s="17">
        <f t="shared" si="137"/>
        <v>42402.947002314817</v>
      </c>
      <c r="T3868" s="17">
        <f t="shared" si="138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s="11">
        <f>ROUND(E3869/D3869*100,0)</f>
        <v>13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s="7">
        <f t="shared" si="136"/>
        <v>50.2</v>
      </c>
      <c r="P3869" t="s">
        <v>8269</v>
      </c>
      <c r="Q3869" s="13" t="s">
        <v>8314</v>
      </c>
      <c r="R3869" t="s">
        <v>8315</v>
      </c>
      <c r="S3869" s="17">
        <f t="shared" si="137"/>
        <v>42509.814108796301</v>
      </c>
      <c r="T3869" s="17">
        <f t="shared" si="138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s="11">
        <f>ROUND(E3870/D3870*100,0)</f>
        <v>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P3870" t="s">
        <v>8303</v>
      </c>
      <c r="Q3870" s="13" t="s">
        <v>8314</v>
      </c>
      <c r="R3870" t="s">
        <v>8356</v>
      </c>
      <c r="S3870" s="17">
        <f t="shared" si="137"/>
        <v>41865.659780092588</v>
      </c>
      <c r="T3870" s="17">
        <f t="shared" si="138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s="11">
        <f>ROUND(E3871/D3871*100,0)</f>
        <v>3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P3871" t="s">
        <v>8303</v>
      </c>
      <c r="Q3871" s="13" t="s">
        <v>8314</v>
      </c>
      <c r="R3871" t="s">
        <v>8356</v>
      </c>
      <c r="S3871" s="17">
        <f t="shared" si="137"/>
        <v>42047.724444444444</v>
      </c>
      <c r="T3871" s="17">
        <f t="shared" si="138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s="11">
        <f>ROUND(E3872/D3872*100,0)</f>
        <v>15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P3872" t="s">
        <v>8303</v>
      </c>
      <c r="Q3872" s="13" t="s">
        <v>8314</v>
      </c>
      <c r="R3872" t="s">
        <v>8356</v>
      </c>
      <c r="S3872" s="17">
        <f t="shared" si="137"/>
        <v>41793.17219907407</v>
      </c>
      <c r="T3872" s="17">
        <f t="shared" si="138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s="11">
        <f>ROUND(E3873/D3873*100,0)</f>
        <v>3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P3873" t="s">
        <v>8303</v>
      </c>
      <c r="Q3873" s="13" t="s">
        <v>8314</v>
      </c>
      <c r="R3873" t="s">
        <v>8356</v>
      </c>
      <c r="S3873" s="17">
        <f t="shared" si="137"/>
        <v>42763.780671296292</v>
      </c>
      <c r="T3873" s="17">
        <f t="shared" si="138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s="11">
        <f>ROUND(E3874/D3874*100,0)</f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P3874" t="s">
        <v>8303</v>
      </c>
      <c r="Q3874" s="13" t="s">
        <v>8314</v>
      </c>
      <c r="R3874" t="s">
        <v>8356</v>
      </c>
      <c r="S3874" s="17">
        <f t="shared" si="137"/>
        <v>42180.145787037036</v>
      </c>
      <c r="T3874" s="17">
        <f t="shared" si="138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s="11">
        <f>ROUND(E3875/D3875*100,0)</f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P3875" t="s">
        <v>8303</v>
      </c>
      <c r="Q3875" s="13" t="s">
        <v>8314</v>
      </c>
      <c r="R3875" t="s">
        <v>8356</v>
      </c>
      <c r="S3875" s="17">
        <f t="shared" si="137"/>
        <v>42255.696006944447</v>
      </c>
      <c r="T3875" s="17">
        <f t="shared" si="138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s="11">
        <f>ROUND(E3876/D3876*100,0)</f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P3876" t="s">
        <v>8303</v>
      </c>
      <c r="Q3876" s="13" t="s">
        <v>8314</v>
      </c>
      <c r="R3876" t="s">
        <v>8356</v>
      </c>
      <c r="S3876" s="17">
        <f t="shared" si="137"/>
        <v>42007.016458333332</v>
      </c>
      <c r="T3876" s="17">
        <f t="shared" si="138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s="11">
        <f>ROUND(E3877/D3877*100,0)</f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P3877" t="s">
        <v>8303</v>
      </c>
      <c r="Q3877" s="13" t="s">
        <v>8314</v>
      </c>
      <c r="R3877" t="s">
        <v>8356</v>
      </c>
      <c r="S3877" s="17">
        <f t="shared" si="137"/>
        <v>42615.346817129626</v>
      </c>
      <c r="T3877" s="17">
        <f t="shared" si="138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s="11">
        <f>ROUND(E3878/D3878*100,0)</f>
        <v>53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P3878" t="s">
        <v>8303</v>
      </c>
      <c r="Q3878" s="13" t="s">
        <v>8314</v>
      </c>
      <c r="R3878" t="s">
        <v>8356</v>
      </c>
      <c r="S3878" s="17">
        <f t="shared" si="137"/>
        <v>42372.624166666668</v>
      </c>
      <c r="T3878" s="17">
        <f t="shared" si="138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s="11">
        <f>ROUND(E3879/D3879*100,0)</f>
        <v>5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P3879" t="s">
        <v>8303</v>
      </c>
      <c r="Q3879" s="13" t="s">
        <v>8314</v>
      </c>
      <c r="R3879" t="s">
        <v>8356</v>
      </c>
      <c r="S3879" s="17">
        <f t="shared" si="137"/>
        <v>42682.67768518519</v>
      </c>
      <c r="T3879" s="17">
        <f t="shared" si="138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s="11">
        <f>ROUND(E3880/D3880*100,0)</f>
        <v>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P3880" t="s">
        <v>8303</v>
      </c>
      <c r="Q3880" s="13" t="s">
        <v>8314</v>
      </c>
      <c r="R3880" t="s">
        <v>8356</v>
      </c>
      <c r="S3880" s="17">
        <f t="shared" si="137"/>
        <v>42154.818819444445</v>
      </c>
      <c r="T3880" s="17">
        <f t="shared" si="138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s="11">
        <f>ROUND(E3881/D3881*100,0)</f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P3881" t="s">
        <v>8303</v>
      </c>
      <c r="Q3881" s="13" t="s">
        <v>8314</v>
      </c>
      <c r="R3881" t="s">
        <v>8356</v>
      </c>
      <c r="S3881" s="17">
        <f t="shared" si="137"/>
        <v>41999.861064814817</v>
      </c>
      <c r="T3881" s="17">
        <f t="shared" si="138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s="11">
        <f>ROUND(E3882/D3882*100,0)</f>
        <v>13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P3882" t="s">
        <v>8303</v>
      </c>
      <c r="Q3882" s="13" t="s">
        <v>8314</v>
      </c>
      <c r="R3882" t="s">
        <v>8356</v>
      </c>
      <c r="S3882" s="17">
        <f t="shared" si="137"/>
        <v>41815.815046296295</v>
      </c>
      <c r="T3882" s="17">
        <f t="shared" si="138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s="11">
        <f>ROUND(E3883/D3883*100,0)</f>
        <v>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P3883" t="s">
        <v>8303</v>
      </c>
      <c r="Q3883" s="13" t="s">
        <v>8314</v>
      </c>
      <c r="R3883" t="s">
        <v>8356</v>
      </c>
      <c r="S3883" s="17">
        <f t="shared" si="137"/>
        <v>42756.018506944441</v>
      </c>
      <c r="T3883" s="17">
        <f t="shared" si="138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s="11">
        <f>ROUND(E3884/D3884*100,0)</f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P3884" t="s">
        <v>8303</v>
      </c>
      <c r="Q3884" s="13" t="s">
        <v>8314</v>
      </c>
      <c r="R3884" t="s">
        <v>8356</v>
      </c>
      <c r="S3884" s="17">
        <f t="shared" si="137"/>
        <v>42373.983449074076</v>
      </c>
      <c r="T3884" s="17">
        <f t="shared" si="138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s="11">
        <f>ROUND(E3885/D3885*100,0)</f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P3885" t="s">
        <v>8303</v>
      </c>
      <c r="Q3885" s="13" t="s">
        <v>8314</v>
      </c>
      <c r="R3885" t="s">
        <v>8356</v>
      </c>
      <c r="S3885" s="17">
        <f t="shared" si="137"/>
        <v>41854.602650462963</v>
      </c>
      <c r="T3885" s="17">
        <f t="shared" si="138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s="11">
        <f>ROUND(E3886/D3886*100,0)</f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P3886" t="s">
        <v>8303</v>
      </c>
      <c r="Q3886" s="13" t="s">
        <v>8314</v>
      </c>
      <c r="R3886" t="s">
        <v>8356</v>
      </c>
      <c r="S3886" s="17">
        <f t="shared" si="137"/>
        <v>42065.791574074072</v>
      </c>
      <c r="T3886" s="17">
        <f t="shared" si="138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s="11">
        <f>ROUND(E3887/D3887*100,0)</f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P3887" t="s">
        <v>8303</v>
      </c>
      <c r="Q3887" s="13" t="s">
        <v>8314</v>
      </c>
      <c r="R3887" t="s">
        <v>8356</v>
      </c>
      <c r="S3887" s="17">
        <f t="shared" si="137"/>
        <v>42469.951284722221</v>
      </c>
      <c r="T3887" s="17">
        <f t="shared" si="138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s="11">
        <f>ROUND(E3888/D3888*100,0)</f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P3888" t="s">
        <v>8303</v>
      </c>
      <c r="Q3888" s="13" t="s">
        <v>8314</v>
      </c>
      <c r="R3888" t="s">
        <v>8356</v>
      </c>
      <c r="S3888" s="17">
        <f t="shared" si="137"/>
        <v>41954.228032407409</v>
      </c>
      <c r="T3888" s="17">
        <f t="shared" si="138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s="11">
        <f>ROUND(E3889/D3889*100,0)</f>
        <v>2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P3889" t="s">
        <v>8303</v>
      </c>
      <c r="Q3889" s="13" t="s">
        <v>8314</v>
      </c>
      <c r="R3889" t="s">
        <v>8356</v>
      </c>
      <c r="S3889" s="17">
        <f t="shared" si="137"/>
        <v>42079.857974537037</v>
      </c>
      <c r="T3889" s="17">
        <f t="shared" si="138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s="11">
        <f>ROUND(E3890/D3890*100,0)</f>
        <v>27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s="7">
        <f t="shared" ref="O3890:O3953" si="139">E3890/M3890</f>
        <v>38.714285714285715</v>
      </c>
      <c r="P3890" t="s">
        <v>8269</v>
      </c>
      <c r="Q3890" s="13" t="s">
        <v>8314</v>
      </c>
      <c r="R3890" t="s">
        <v>8315</v>
      </c>
      <c r="S3890" s="17">
        <f t="shared" si="137"/>
        <v>42762.545810185184</v>
      </c>
      <c r="T3890" s="17">
        <f t="shared" si="138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s="11">
        <f>ROUND(E3891/D3891*100,0)</f>
        <v>1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s="7">
        <f t="shared" si="139"/>
        <v>13.111111111111111</v>
      </c>
      <c r="P3891" t="s">
        <v>8269</v>
      </c>
      <c r="Q3891" s="13" t="s">
        <v>8314</v>
      </c>
      <c r="R3891" t="s">
        <v>8315</v>
      </c>
      <c r="S3891" s="17">
        <f t="shared" si="137"/>
        <v>41977.004976851851</v>
      </c>
      <c r="T3891" s="17">
        <f t="shared" si="138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s="11">
        <f>ROUND(E3892/D3892*100,0)</f>
        <v>17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s="7">
        <f t="shared" si="139"/>
        <v>315.5</v>
      </c>
      <c r="P3892" t="s">
        <v>8269</v>
      </c>
      <c r="Q3892" s="13" t="s">
        <v>8314</v>
      </c>
      <c r="R3892" t="s">
        <v>8315</v>
      </c>
      <c r="S3892" s="17">
        <f t="shared" si="137"/>
        <v>42171.758611111116</v>
      </c>
      <c r="T3892" s="17">
        <f t="shared" si="138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s="11">
        <f>ROUND(E3893/D3893*100,0)</f>
        <v>33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s="7">
        <f t="shared" si="139"/>
        <v>37.142857142857146</v>
      </c>
      <c r="P3893" t="s">
        <v>8269</v>
      </c>
      <c r="Q3893" s="13" t="s">
        <v>8314</v>
      </c>
      <c r="R3893" t="s">
        <v>8315</v>
      </c>
      <c r="S3893" s="17">
        <f t="shared" si="137"/>
        <v>42056.1324537037</v>
      </c>
      <c r="T3893" s="17">
        <f t="shared" si="138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s="11">
        <f>ROUND(E3894/D3894*100,0)</f>
        <v>0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s="7" t="e">
        <f t="shared" si="139"/>
        <v>#DIV/0!</v>
      </c>
      <c r="P3894" t="s">
        <v>8269</v>
      </c>
      <c r="Q3894" s="13" t="s">
        <v>8314</v>
      </c>
      <c r="R3894" t="s">
        <v>8315</v>
      </c>
      <c r="S3894" s="17">
        <f t="shared" si="137"/>
        <v>41867.652280092596</v>
      </c>
      <c r="T3894" s="17">
        <f t="shared" si="138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s="11">
        <f>ROUND(E3895/D3895*100,0)</f>
        <v>22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s="7">
        <f t="shared" si="139"/>
        <v>128.27380952380952</v>
      </c>
      <c r="P3895" t="s">
        <v>8269</v>
      </c>
      <c r="Q3895" s="13" t="s">
        <v>8314</v>
      </c>
      <c r="R3895" t="s">
        <v>8315</v>
      </c>
      <c r="S3895" s="17">
        <f t="shared" si="137"/>
        <v>41779.657870370371</v>
      </c>
      <c r="T3895" s="17">
        <f t="shared" si="138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s="11">
        <f>ROUND(E3896/D3896*100,0)</f>
        <v>3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s="7">
        <f t="shared" si="139"/>
        <v>47.272727272727273</v>
      </c>
      <c r="P3896" t="s">
        <v>8269</v>
      </c>
      <c r="Q3896" s="13" t="s">
        <v>8314</v>
      </c>
      <c r="R3896" t="s">
        <v>8315</v>
      </c>
      <c r="S3896" s="17">
        <f t="shared" si="137"/>
        <v>42679.958472222221</v>
      </c>
      <c r="T3896" s="17">
        <f t="shared" si="138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s="11">
        <f>ROUND(E3897/D3897*100,0)</f>
        <v>5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s="7">
        <f t="shared" si="139"/>
        <v>50</v>
      </c>
      <c r="P3897" t="s">
        <v>8269</v>
      </c>
      <c r="Q3897" s="13" t="s">
        <v>8314</v>
      </c>
      <c r="R3897" t="s">
        <v>8315</v>
      </c>
      <c r="S3897" s="17">
        <f t="shared" si="137"/>
        <v>42032.250208333338</v>
      </c>
      <c r="T3897" s="17">
        <f t="shared" si="138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s="11">
        <f>ROUND(E3898/D3898*100,0)</f>
        <v>11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s="7">
        <f t="shared" si="139"/>
        <v>42.5</v>
      </c>
      <c r="P3898" t="s">
        <v>8269</v>
      </c>
      <c r="Q3898" s="13" t="s">
        <v>8314</v>
      </c>
      <c r="R3898" t="s">
        <v>8315</v>
      </c>
      <c r="S3898" s="17">
        <f t="shared" si="137"/>
        <v>41793.191875000004</v>
      </c>
      <c r="T3898" s="17">
        <f t="shared" si="138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s="11">
        <f>ROUND(E3899/D3899*100,0)</f>
        <v>18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s="7">
        <f t="shared" si="139"/>
        <v>44</v>
      </c>
      <c r="P3899" t="s">
        <v>8269</v>
      </c>
      <c r="Q3899" s="13" t="s">
        <v>8314</v>
      </c>
      <c r="R3899" t="s">
        <v>8315</v>
      </c>
      <c r="S3899" s="17">
        <f t="shared" si="137"/>
        <v>41982.87364583333</v>
      </c>
      <c r="T3899" s="17">
        <f t="shared" si="138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s="11">
        <f>ROUND(E3900/D3900*100,0)</f>
        <v>33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s="7">
        <f t="shared" si="139"/>
        <v>50.875</v>
      </c>
      <c r="P3900" t="s">
        <v>8269</v>
      </c>
      <c r="Q3900" s="13" t="s">
        <v>8314</v>
      </c>
      <c r="R3900" t="s">
        <v>8315</v>
      </c>
      <c r="S3900" s="17">
        <f t="shared" si="137"/>
        <v>42193.482291666667</v>
      </c>
      <c r="T3900" s="17">
        <f t="shared" si="138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s="11">
        <f>ROUND(E3901/D3901*100,0)</f>
        <v>1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s="7">
        <f t="shared" si="139"/>
        <v>62.5</v>
      </c>
      <c r="P3901" t="s">
        <v>8269</v>
      </c>
      <c r="Q3901" s="13" t="s">
        <v>8314</v>
      </c>
      <c r="R3901" t="s">
        <v>8315</v>
      </c>
      <c r="S3901" s="17">
        <f t="shared" si="137"/>
        <v>41843.775011574071</v>
      </c>
      <c r="T3901" s="17">
        <f t="shared" si="138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s="11">
        <f>ROUND(E3902/D3902*100,0)</f>
        <v>5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s="7">
        <f t="shared" si="139"/>
        <v>27</v>
      </c>
      <c r="P3902" t="s">
        <v>8269</v>
      </c>
      <c r="Q3902" s="13" t="s">
        <v>8314</v>
      </c>
      <c r="R3902" t="s">
        <v>8315</v>
      </c>
      <c r="S3902" s="17">
        <f t="shared" si="137"/>
        <v>42136.092488425929</v>
      </c>
      <c r="T3902" s="17">
        <f t="shared" si="138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s="11">
        <f>ROUND(E3903/D3903*100,0)</f>
        <v>1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s="7">
        <f t="shared" si="139"/>
        <v>25</v>
      </c>
      <c r="P3903" t="s">
        <v>8269</v>
      </c>
      <c r="Q3903" s="13" t="s">
        <v>8314</v>
      </c>
      <c r="R3903" t="s">
        <v>8315</v>
      </c>
      <c r="S3903" s="17">
        <f t="shared" si="137"/>
        <v>42317.826377314821</v>
      </c>
      <c r="T3903" s="17">
        <f t="shared" si="138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s="11">
        <f>ROUND(E3904/D3904*100,0)</f>
        <v>49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s="7">
        <f t="shared" si="139"/>
        <v>47.258064516129032</v>
      </c>
      <c r="P3904" t="s">
        <v>8269</v>
      </c>
      <c r="Q3904" s="13" t="s">
        <v>8314</v>
      </c>
      <c r="R3904" t="s">
        <v>8315</v>
      </c>
      <c r="S3904" s="17">
        <f t="shared" si="137"/>
        <v>42663.468078703707</v>
      </c>
      <c r="T3904" s="17">
        <f t="shared" si="138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s="11">
        <f>ROUND(E3905/D3905*100,0)</f>
        <v>0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s="7" t="e">
        <f t="shared" si="139"/>
        <v>#DIV/0!</v>
      </c>
      <c r="P3905" t="s">
        <v>8269</v>
      </c>
      <c r="Q3905" s="13" t="s">
        <v>8314</v>
      </c>
      <c r="R3905" t="s">
        <v>8315</v>
      </c>
      <c r="S3905" s="17">
        <f t="shared" si="137"/>
        <v>42186.01116898148</v>
      </c>
      <c r="T3905" s="17">
        <f t="shared" si="138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s="11">
        <f>ROUND(E3906/D3906*100,0)</f>
        <v>0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s="7">
        <f t="shared" si="139"/>
        <v>1.5</v>
      </c>
      <c r="P3906" t="s">
        <v>8269</v>
      </c>
      <c r="Q3906" s="13" t="s">
        <v>8314</v>
      </c>
      <c r="R3906" t="s">
        <v>8315</v>
      </c>
      <c r="S3906" s="17">
        <f t="shared" si="137"/>
        <v>42095.229166666672</v>
      </c>
      <c r="T3906" s="17">
        <f t="shared" si="138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s="11">
        <f>ROUND(E3907/D3907*100,0)</f>
        <v>12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s="7">
        <f t="shared" si="139"/>
        <v>24.714285714285715</v>
      </c>
      <c r="P3907" t="s">
        <v>8269</v>
      </c>
      <c r="Q3907" s="13" t="s">
        <v>8314</v>
      </c>
      <c r="R3907" t="s">
        <v>8315</v>
      </c>
      <c r="S3907" s="17">
        <f t="shared" ref="S3907:S3970" si="140">(((K3907/60)/60)/24)+DATE(1970,1,1)</f>
        <v>42124.623877314814</v>
      </c>
      <c r="T3907" s="17">
        <f t="shared" ref="T3907:T3970" si="141">(((J3907/60)/60)/24)+DATE(1970,1,1)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s="11">
        <f>ROUND(E3908/D3908*100,0)</f>
        <v>67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s="7">
        <f t="shared" si="139"/>
        <v>63.125</v>
      </c>
      <c r="P3908" t="s">
        <v>8269</v>
      </c>
      <c r="Q3908" s="13" t="s">
        <v>8314</v>
      </c>
      <c r="R3908" t="s">
        <v>8315</v>
      </c>
      <c r="S3908" s="17">
        <f t="shared" si="140"/>
        <v>42143.917743055557</v>
      </c>
      <c r="T3908" s="17">
        <f t="shared" si="141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s="11">
        <f>ROUND(E3909/D3909*100,0)</f>
        <v>15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s="7">
        <f t="shared" si="139"/>
        <v>38.25</v>
      </c>
      <c r="P3909" t="s">
        <v>8269</v>
      </c>
      <c r="Q3909" s="13" t="s">
        <v>8314</v>
      </c>
      <c r="R3909" t="s">
        <v>8315</v>
      </c>
      <c r="S3909" s="17">
        <f t="shared" si="140"/>
        <v>41906.819513888891</v>
      </c>
      <c r="T3909" s="17">
        <f t="shared" si="141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s="11">
        <f>ROUND(E3910/D3910*100,0)</f>
        <v>9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s="7">
        <f t="shared" si="139"/>
        <v>16.25</v>
      </c>
      <c r="P3910" t="s">
        <v>8269</v>
      </c>
      <c r="Q3910" s="13" t="s">
        <v>8314</v>
      </c>
      <c r="R3910" t="s">
        <v>8315</v>
      </c>
      <c r="S3910" s="17">
        <f t="shared" si="140"/>
        <v>41834.135370370372</v>
      </c>
      <c r="T3910" s="17">
        <f t="shared" si="141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s="11">
        <f>ROUND(E3911/D3911*100,0)</f>
        <v>0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s="7">
        <f t="shared" si="139"/>
        <v>33.75</v>
      </c>
      <c r="P3911" t="s">
        <v>8269</v>
      </c>
      <c r="Q3911" s="13" t="s">
        <v>8314</v>
      </c>
      <c r="R3911" t="s">
        <v>8315</v>
      </c>
      <c r="S3911" s="17">
        <f t="shared" si="140"/>
        <v>41863.359282407408</v>
      </c>
      <c r="T3911" s="17">
        <f t="shared" si="141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s="11">
        <f>ROUND(E3912/D3912*100,0)</f>
        <v>3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s="7">
        <f t="shared" si="139"/>
        <v>61.666666666666664</v>
      </c>
      <c r="P3912" t="s">
        <v>8269</v>
      </c>
      <c r="Q3912" s="13" t="s">
        <v>8314</v>
      </c>
      <c r="R3912" t="s">
        <v>8315</v>
      </c>
      <c r="S3912" s="17">
        <f t="shared" si="140"/>
        <v>42224.756909722222</v>
      </c>
      <c r="T3912" s="17">
        <f t="shared" si="141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s="11">
        <f>ROUND(E3913/D3913*100,0)</f>
        <v>37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s="7">
        <f t="shared" si="139"/>
        <v>83.138888888888886</v>
      </c>
      <c r="P3913" t="s">
        <v>8269</v>
      </c>
      <c r="Q3913" s="13" t="s">
        <v>8314</v>
      </c>
      <c r="R3913" t="s">
        <v>8315</v>
      </c>
      <c r="S3913" s="17">
        <f t="shared" si="140"/>
        <v>41939.8122337963</v>
      </c>
      <c r="T3913" s="17">
        <f t="shared" si="141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s="11">
        <f>ROUND(E3914/D3914*100,0)</f>
        <v>0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s="7">
        <f t="shared" si="139"/>
        <v>1</v>
      </c>
      <c r="P3914" t="s">
        <v>8269</v>
      </c>
      <c r="Q3914" s="13" t="s">
        <v>8314</v>
      </c>
      <c r="R3914" t="s">
        <v>8315</v>
      </c>
      <c r="S3914" s="17">
        <f t="shared" si="140"/>
        <v>42059.270023148143</v>
      </c>
      <c r="T3914" s="17">
        <f t="shared" si="141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s="11">
        <f>ROUND(E3915/D3915*100,0)</f>
        <v>10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s="7">
        <f t="shared" si="139"/>
        <v>142.85714285714286</v>
      </c>
      <c r="P3915" t="s">
        <v>8269</v>
      </c>
      <c r="Q3915" s="13" t="s">
        <v>8314</v>
      </c>
      <c r="R3915" t="s">
        <v>8315</v>
      </c>
      <c r="S3915" s="17">
        <f t="shared" si="140"/>
        <v>42308.211215277777</v>
      </c>
      <c r="T3915" s="17">
        <f t="shared" si="141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s="11">
        <f>ROUND(E3916/D3916*100,0)</f>
        <v>36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s="7">
        <f t="shared" si="139"/>
        <v>33.666666666666664</v>
      </c>
      <c r="P3916" t="s">
        <v>8269</v>
      </c>
      <c r="Q3916" s="13" t="s">
        <v>8314</v>
      </c>
      <c r="R3916" t="s">
        <v>8315</v>
      </c>
      <c r="S3916" s="17">
        <f t="shared" si="140"/>
        <v>42114.818935185183</v>
      </c>
      <c r="T3916" s="17">
        <f t="shared" si="141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s="11">
        <f>ROUND(E3917/D3917*100,0)</f>
        <v>0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s="7">
        <f t="shared" si="139"/>
        <v>5</v>
      </c>
      <c r="P3917" t="s">
        <v>8269</v>
      </c>
      <c r="Q3917" s="13" t="s">
        <v>8314</v>
      </c>
      <c r="R3917" t="s">
        <v>8315</v>
      </c>
      <c r="S3917" s="17">
        <f t="shared" si="140"/>
        <v>42492.98505787037</v>
      </c>
      <c r="T3917" s="17">
        <f t="shared" si="141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s="11">
        <f>ROUND(E3918/D3918*100,0)</f>
        <v>0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s="7" t="e">
        <f t="shared" si="139"/>
        <v>#DIV/0!</v>
      </c>
      <c r="P3918" t="s">
        <v>8269</v>
      </c>
      <c r="Q3918" s="13" t="s">
        <v>8314</v>
      </c>
      <c r="R3918" t="s">
        <v>8315</v>
      </c>
      <c r="S3918" s="17">
        <f t="shared" si="140"/>
        <v>42494.471666666665</v>
      </c>
      <c r="T3918" s="17">
        <f t="shared" si="141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s="11">
        <f>ROUND(E3919/D3919*100,0)</f>
        <v>0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s="7">
        <f t="shared" si="139"/>
        <v>10</v>
      </c>
      <c r="P3919" t="s">
        <v>8269</v>
      </c>
      <c r="Q3919" s="13" t="s">
        <v>8314</v>
      </c>
      <c r="R3919" t="s">
        <v>8315</v>
      </c>
      <c r="S3919" s="17">
        <f t="shared" si="140"/>
        <v>41863.527326388888</v>
      </c>
      <c r="T3919" s="17">
        <f t="shared" si="141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s="11">
        <f>ROUND(E3920/D3920*100,0)</f>
        <v>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s="7">
        <f t="shared" si="139"/>
        <v>40</v>
      </c>
      <c r="P3920" t="s">
        <v>8269</v>
      </c>
      <c r="Q3920" s="13" t="s">
        <v>8314</v>
      </c>
      <c r="R3920" t="s">
        <v>8315</v>
      </c>
      <c r="S3920" s="17">
        <f t="shared" si="140"/>
        <v>41843.664618055554</v>
      </c>
      <c r="T3920" s="17">
        <f t="shared" si="141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s="11">
        <f>ROUND(E3921/D3921*100,0)</f>
        <v>2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s="7">
        <f t="shared" si="139"/>
        <v>30</v>
      </c>
      <c r="P3921" t="s">
        <v>8269</v>
      </c>
      <c r="Q3921" s="13" t="s">
        <v>8314</v>
      </c>
      <c r="R3921" t="s">
        <v>8315</v>
      </c>
      <c r="S3921" s="17">
        <f t="shared" si="140"/>
        <v>42358.684872685189</v>
      </c>
      <c r="T3921" s="17">
        <f t="shared" si="141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s="11">
        <f>ROUND(E3922/D3922*100,0)</f>
        <v>5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s="7">
        <f t="shared" si="139"/>
        <v>45</v>
      </c>
      <c r="P3922" t="s">
        <v>8269</v>
      </c>
      <c r="Q3922" s="13" t="s">
        <v>8314</v>
      </c>
      <c r="R3922" t="s">
        <v>8315</v>
      </c>
      <c r="S3922" s="17">
        <f t="shared" si="140"/>
        <v>42657.38726851852</v>
      </c>
      <c r="T3922" s="17">
        <f t="shared" si="141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s="11">
        <f>ROUND(E3923/D3923*100,0)</f>
        <v>0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s="7" t="e">
        <f t="shared" si="139"/>
        <v>#DIV/0!</v>
      </c>
      <c r="P3923" t="s">
        <v>8269</v>
      </c>
      <c r="Q3923" s="13" t="s">
        <v>8314</v>
      </c>
      <c r="R3923" t="s">
        <v>8315</v>
      </c>
      <c r="S3923" s="17">
        <f t="shared" si="140"/>
        <v>41926.542303240742</v>
      </c>
      <c r="T3923" s="17">
        <f t="shared" si="141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s="11">
        <f>ROUND(E3924/D3924*100,0)</f>
        <v>8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s="7">
        <f t="shared" si="139"/>
        <v>10.166666666666666</v>
      </c>
      <c r="P3924" t="s">
        <v>8269</v>
      </c>
      <c r="Q3924" s="13" t="s">
        <v>8314</v>
      </c>
      <c r="R3924" t="s">
        <v>8315</v>
      </c>
      <c r="S3924" s="17">
        <f t="shared" si="140"/>
        <v>42020.768634259264</v>
      </c>
      <c r="T3924" s="17">
        <f t="shared" si="141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s="11">
        <f>ROUND(E3925/D3925*100,0)</f>
        <v>12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s="7">
        <f t="shared" si="139"/>
        <v>81.411764705882348</v>
      </c>
      <c r="P3925" t="s">
        <v>8269</v>
      </c>
      <c r="Q3925" s="13" t="s">
        <v>8314</v>
      </c>
      <c r="R3925" t="s">
        <v>8315</v>
      </c>
      <c r="S3925" s="17">
        <f t="shared" si="140"/>
        <v>42075.979988425926</v>
      </c>
      <c r="T3925" s="17">
        <f t="shared" si="141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s="11">
        <f>ROUND(E3926/D3926*100,0)</f>
        <v>15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s="7">
        <f t="shared" si="139"/>
        <v>57.25</v>
      </c>
      <c r="P3926" t="s">
        <v>8269</v>
      </c>
      <c r="Q3926" s="13" t="s">
        <v>8314</v>
      </c>
      <c r="R3926" t="s">
        <v>8315</v>
      </c>
      <c r="S3926" s="17">
        <f t="shared" si="140"/>
        <v>41786.959745370368</v>
      </c>
      <c r="T3926" s="17">
        <f t="shared" si="141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s="11">
        <f>ROUND(E3927/D3927*100,0)</f>
        <v>10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s="7">
        <f t="shared" si="139"/>
        <v>5</v>
      </c>
      <c r="P3927" t="s">
        <v>8269</v>
      </c>
      <c r="Q3927" s="13" t="s">
        <v>8314</v>
      </c>
      <c r="R3927" t="s">
        <v>8315</v>
      </c>
      <c r="S3927" s="17">
        <f t="shared" si="140"/>
        <v>41820.870821759258</v>
      </c>
      <c r="T3927" s="17">
        <f t="shared" si="141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s="11">
        <f>ROUND(E3928/D3928*100,0)</f>
        <v>0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s="7">
        <f t="shared" si="139"/>
        <v>15</v>
      </c>
      <c r="P3928" t="s">
        <v>8269</v>
      </c>
      <c r="Q3928" s="13" t="s">
        <v>8314</v>
      </c>
      <c r="R3928" t="s">
        <v>8315</v>
      </c>
      <c r="S3928" s="17">
        <f t="shared" si="140"/>
        <v>41970.085046296299</v>
      </c>
      <c r="T3928" s="17">
        <f t="shared" si="141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s="11">
        <f>ROUND(E3929/D3929*100,0)</f>
        <v>1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s="7">
        <f t="shared" si="139"/>
        <v>12.5</v>
      </c>
      <c r="P3929" t="s">
        <v>8269</v>
      </c>
      <c r="Q3929" s="13" t="s">
        <v>8314</v>
      </c>
      <c r="R3929" t="s">
        <v>8315</v>
      </c>
      <c r="S3929" s="17">
        <f t="shared" si="140"/>
        <v>41830.267407407409</v>
      </c>
      <c r="T3929" s="17">
        <f t="shared" si="141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s="11">
        <f>ROUND(E3930/D3930*100,0)</f>
        <v>13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s="7">
        <f t="shared" si="139"/>
        <v>93</v>
      </c>
      <c r="P3930" t="s">
        <v>8269</v>
      </c>
      <c r="Q3930" s="13" t="s">
        <v>8314</v>
      </c>
      <c r="R3930" t="s">
        <v>8315</v>
      </c>
      <c r="S3930" s="17">
        <f t="shared" si="140"/>
        <v>42265.683182870373</v>
      </c>
      <c r="T3930" s="17">
        <f t="shared" si="141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s="11">
        <f>ROUND(E3931/D3931*100,0)</f>
        <v>2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s="7">
        <f t="shared" si="139"/>
        <v>32.357142857142854</v>
      </c>
      <c r="P3931" t="s">
        <v>8269</v>
      </c>
      <c r="Q3931" s="13" t="s">
        <v>8314</v>
      </c>
      <c r="R3931" t="s">
        <v>8315</v>
      </c>
      <c r="S3931" s="17">
        <f t="shared" si="140"/>
        <v>42601.827141203699</v>
      </c>
      <c r="T3931" s="17">
        <f t="shared" si="141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s="11">
        <f>ROUND(E3932/D3932*100,0)</f>
        <v>0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s="7" t="e">
        <f t="shared" si="139"/>
        <v>#DIV/0!</v>
      </c>
      <c r="P3932" t="s">
        <v>8269</v>
      </c>
      <c r="Q3932" s="13" t="s">
        <v>8314</v>
      </c>
      <c r="R3932" t="s">
        <v>8315</v>
      </c>
      <c r="S3932" s="17">
        <f t="shared" si="140"/>
        <v>42433.338749999995</v>
      </c>
      <c r="T3932" s="17">
        <f t="shared" si="141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s="11">
        <f>ROUND(E3933/D3933*100,0)</f>
        <v>0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s="7" t="e">
        <f t="shared" si="139"/>
        <v>#DIV/0!</v>
      </c>
      <c r="P3933" t="s">
        <v>8269</v>
      </c>
      <c r="Q3933" s="13" t="s">
        <v>8314</v>
      </c>
      <c r="R3933" t="s">
        <v>8315</v>
      </c>
      <c r="S3933" s="17">
        <f t="shared" si="140"/>
        <v>42228.151701388888</v>
      </c>
      <c r="T3933" s="17">
        <f t="shared" si="141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s="11">
        <f>ROUND(E3934/D3934*100,0)</f>
        <v>0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s="7">
        <f t="shared" si="139"/>
        <v>1</v>
      </c>
      <c r="P3934" t="s">
        <v>8269</v>
      </c>
      <c r="Q3934" s="13" t="s">
        <v>8314</v>
      </c>
      <c r="R3934" t="s">
        <v>8315</v>
      </c>
      <c r="S3934" s="17">
        <f t="shared" si="140"/>
        <v>42415.168564814812</v>
      </c>
      <c r="T3934" s="17">
        <f t="shared" si="141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s="11">
        <f>ROUND(E3935/D3935*100,0)</f>
        <v>16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s="7">
        <f t="shared" si="139"/>
        <v>91.833333333333329</v>
      </c>
      <c r="P3935" t="s">
        <v>8269</v>
      </c>
      <c r="Q3935" s="13" t="s">
        <v>8314</v>
      </c>
      <c r="R3935" t="s">
        <v>8315</v>
      </c>
      <c r="S3935" s="17">
        <f t="shared" si="140"/>
        <v>42538.968310185184</v>
      </c>
      <c r="T3935" s="17">
        <f t="shared" si="141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s="11">
        <f>ROUND(E3936/D3936*100,0)</f>
        <v>11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s="7">
        <f t="shared" si="139"/>
        <v>45.833333333333336</v>
      </c>
      <c r="P3936" t="s">
        <v>8269</v>
      </c>
      <c r="Q3936" s="13" t="s">
        <v>8314</v>
      </c>
      <c r="R3936" t="s">
        <v>8315</v>
      </c>
      <c r="S3936" s="17">
        <f t="shared" si="140"/>
        <v>42233.671747685185</v>
      </c>
      <c r="T3936" s="17">
        <f t="shared" si="141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s="11">
        <f>ROUND(E3937/D3937*100,0)</f>
        <v>44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s="7">
        <f t="shared" si="139"/>
        <v>57.173913043478258</v>
      </c>
      <c r="P3937" t="s">
        <v>8269</v>
      </c>
      <c r="Q3937" s="13" t="s">
        <v>8314</v>
      </c>
      <c r="R3937" t="s">
        <v>8315</v>
      </c>
      <c r="S3937" s="17">
        <f t="shared" si="140"/>
        <v>42221.656782407401</v>
      </c>
      <c r="T3937" s="17">
        <f t="shared" si="141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s="11">
        <f>ROUND(E3938/D3938*100,0)</f>
        <v>0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s="7" t="e">
        <f t="shared" si="139"/>
        <v>#DIV/0!</v>
      </c>
      <c r="P3938" t="s">
        <v>8269</v>
      </c>
      <c r="Q3938" s="13" t="s">
        <v>8314</v>
      </c>
      <c r="R3938" t="s">
        <v>8315</v>
      </c>
      <c r="S3938" s="17">
        <f t="shared" si="140"/>
        <v>42675.262962962966</v>
      </c>
      <c r="T3938" s="17">
        <f t="shared" si="141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s="11">
        <f>ROUND(E3939/D3939*100,0)</f>
        <v>86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s="7">
        <f t="shared" si="139"/>
        <v>248.5</v>
      </c>
      <c r="P3939" t="s">
        <v>8269</v>
      </c>
      <c r="Q3939" s="13" t="s">
        <v>8314</v>
      </c>
      <c r="R3939" t="s">
        <v>8315</v>
      </c>
      <c r="S3939" s="17">
        <f t="shared" si="140"/>
        <v>42534.631481481483</v>
      </c>
      <c r="T3939" s="17">
        <f t="shared" si="141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s="11">
        <f>ROUND(E3940/D3940*100,0)</f>
        <v>12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s="7">
        <f t="shared" si="139"/>
        <v>79.400000000000006</v>
      </c>
      <c r="P3940" t="s">
        <v>8269</v>
      </c>
      <c r="Q3940" s="13" t="s">
        <v>8314</v>
      </c>
      <c r="R3940" t="s">
        <v>8315</v>
      </c>
      <c r="S3940" s="17">
        <f t="shared" si="140"/>
        <v>42151.905717592599</v>
      </c>
      <c r="T3940" s="17">
        <f t="shared" si="141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s="11">
        <f>ROUND(E3941/D3941*100,0)</f>
        <v>0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s="7">
        <f t="shared" si="139"/>
        <v>5</v>
      </c>
      <c r="P3941" t="s">
        <v>8269</v>
      </c>
      <c r="Q3941" s="13" t="s">
        <v>8314</v>
      </c>
      <c r="R3941" t="s">
        <v>8315</v>
      </c>
      <c r="S3941" s="17">
        <f t="shared" si="140"/>
        <v>41915.400219907409</v>
      </c>
      <c r="T3941" s="17">
        <f t="shared" si="141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s="11">
        <f>ROUND(E3942/D3942*100,0)</f>
        <v>0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s="7">
        <f t="shared" si="139"/>
        <v>5.5</v>
      </c>
      <c r="P3942" t="s">
        <v>8269</v>
      </c>
      <c r="Q3942" s="13" t="s">
        <v>8314</v>
      </c>
      <c r="R3942" t="s">
        <v>8315</v>
      </c>
      <c r="S3942" s="17">
        <f t="shared" si="140"/>
        <v>41961.492488425924</v>
      </c>
      <c r="T3942" s="17">
        <f t="shared" si="141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s="11">
        <f>ROUND(E3943/D3943*100,0)</f>
        <v>1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s="7">
        <f t="shared" si="139"/>
        <v>25</v>
      </c>
      <c r="P3943" t="s">
        <v>8269</v>
      </c>
      <c r="Q3943" s="13" t="s">
        <v>8314</v>
      </c>
      <c r="R3943" t="s">
        <v>8315</v>
      </c>
      <c r="S3943" s="17">
        <f t="shared" si="140"/>
        <v>41940.587233796294</v>
      </c>
      <c r="T3943" s="17">
        <f t="shared" si="141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s="11">
        <f>ROUND(E3944/D3944*100,0)</f>
        <v>0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s="7" t="e">
        <f t="shared" si="139"/>
        <v>#DIV/0!</v>
      </c>
      <c r="P3944" t="s">
        <v>8269</v>
      </c>
      <c r="Q3944" s="13" t="s">
        <v>8314</v>
      </c>
      <c r="R3944" t="s">
        <v>8315</v>
      </c>
      <c r="S3944" s="17">
        <f t="shared" si="140"/>
        <v>42111.904097222221</v>
      </c>
      <c r="T3944" s="17">
        <f t="shared" si="141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s="11">
        <f>ROUND(E3945/D3945*100,0)</f>
        <v>36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s="7">
        <f t="shared" si="139"/>
        <v>137.07692307692307</v>
      </c>
      <c r="P3945" t="s">
        <v>8269</v>
      </c>
      <c r="Q3945" s="13" t="s">
        <v>8314</v>
      </c>
      <c r="R3945" t="s">
        <v>8315</v>
      </c>
      <c r="S3945" s="17">
        <f t="shared" si="140"/>
        <v>42279.778564814813</v>
      </c>
      <c r="T3945" s="17">
        <f t="shared" si="141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s="11">
        <f>ROUND(E3946/D3946*100,0)</f>
        <v>0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s="7" t="e">
        <f t="shared" si="139"/>
        <v>#DIV/0!</v>
      </c>
      <c r="P3946" t="s">
        <v>8269</v>
      </c>
      <c r="Q3946" s="13" t="s">
        <v>8314</v>
      </c>
      <c r="R3946" t="s">
        <v>8315</v>
      </c>
      <c r="S3946" s="17">
        <f t="shared" si="140"/>
        <v>42213.662905092591</v>
      </c>
      <c r="T3946" s="17">
        <f t="shared" si="141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s="11">
        <f>ROUND(E3947/D3947*100,0)</f>
        <v>0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s="7">
        <f t="shared" si="139"/>
        <v>5</v>
      </c>
      <c r="P3947" t="s">
        <v>8269</v>
      </c>
      <c r="Q3947" s="13" t="s">
        <v>8314</v>
      </c>
      <c r="R3947" t="s">
        <v>8315</v>
      </c>
      <c r="S3947" s="17">
        <f t="shared" si="140"/>
        <v>42109.801712962959</v>
      </c>
      <c r="T3947" s="17">
        <f t="shared" si="141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s="11">
        <f>ROUND(E3948/D3948*100,0)</f>
        <v>3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s="7">
        <f t="shared" si="139"/>
        <v>39</v>
      </c>
      <c r="P3948" t="s">
        <v>8269</v>
      </c>
      <c r="Q3948" s="13" t="s">
        <v>8314</v>
      </c>
      <c r="R3948" t="s">
        <v>8315</v>
      </c>
      <c r="S3948" s="17">
        <f t="shared" si="140"/>
        <v>42031.833587962959</v>
      </c>
      <c r="T3948" s="17">
        <f t="shared" si="141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s="11">
        <f>ROUND(E3949/D3949*100,0)</f>
        <v>3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s="7">
        <f t="shared" si="139"/>
        <v>50.5</v>
      </c>
      <c r="P3949" t="s">
        <v>8269</v>
      </c>
      <c r="Q3949" s="13" t="s">
        <v>8314</v>
      </c>
      <c r="R3949" t="s">
        <v>8315</v>
      </c>
      <c r="S3949" s="17">
        <f t="shared" si="140"/>
        <v>42615.142870370371</v>
      </c>
      <c r="T3949" s="17">
        <f t="shared" si="141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s="11">
        <f>ROUND(E3950/D3950*100,0)</f>
        <v>0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s="7" t="e">
        <f t="shared" si="139"/>
        <v>#DIV/0!</v>
      </c>
      <c r="P3950" t="s">
        <v>8269</v>
      </c>
      <c r="Q3950" s="13" t="s">
        <v>8314</v>
      </c>
      <c r="R3950" t="s">
        <v>8315</v>
      </c>
      <c r="S3950" s="17">
        <f t="shared" si="140"/>
        <v>41829.325497685182</v>
      </c>
      <c r="T3950" s="17">
        <f t="shared" si="141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s="11">
        <f>ROUND(E3951/D3951*100,0)</f>
        <v>16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s="7">
        <f t="shared" si="139"/>
        <v>49.28125</v>
      </c>
      <c r="P3951" t="s">
        <v>8269</v>
      </c>
      <c r="Q3951" s="13" t="s">
        <v>8314</v>
      </c>
      <c r="R3951" t="s">
        <v>8315</v>
      </c>
      <c r="S3951" s="17">
        <f t="shared" si="140"/>
        <v>42016.120613425926</v>
      </c>
      <c r="T3951" s="17">
        <f t="shared" si="141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s="11">
        <f>ROUND(E3952/D3952*100,0)</f>
        <v>1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s="7">
        <f t="shared" si="139"/>
        <v>25</v>
      </c>
      <c r="P3952" t="s">
        <v>8269</v>
      </c>
      <c r="Q3952" s="13" t="s">
        <v>8314</v>
      </c>
      <c r="R3952" t="s">
        <v>8315</v>
      </c>
      <c r="S3952" s="17">
        <f t="shared" si="140"/>
        <v>42439.702314814815</v>
      </c>
      <c r="T3952" s="17">
        <f t="shared" si="141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s="11">
        <f>ROUND(E3953/D3953*100,0)</f>
        <v>0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s="7">
        <f t="shared" si="139"/>
        <v>1</v>
      </c>
      <c r="P3953" t="s">
        <v>8269</v>
      </c>
      <c r="Q3953" s="13" t="s">
        <v>8314</v>
      </c>
      <c r="R3953" t="s">
        <v>8315</v>
      </c>
      <c r="S3953" s="17">
        <f t="shared" si="140"/>
        <v>42433.825717592597</v>
      </c>
      <c r="T3953" s="17">
        <f t="shared" si="141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s="11">
        <f>ROUND(E3954/D3954*100,0)</f>
        <v>0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s="7">
        <f t="shared" ref="O3954:O4017" si="142">E3954/M3954</f>
        <v>25</v>
      </c>
      <c r="P3954" t="s">
        <v>8269</v>
      </c>
      <c r="Q3954" s="13" t="s">
        <v>8314</v>
      </c>
      <c r="R3954" t="s">
        <v>8315</v>
      </c>
      <c r="S3954" s="17">
        <f t="shared" si="140"/>
        <v>42243.790393518517</v>
      </c>
      <c r="T3954" s="17">
        <f t="shared" si="141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s="11">
        <f>ROUND(E3955/D3955*100,0)</f>
        <v>0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s="7" t="e">
        <f t="shared" si="142"/>
        <v>#DIV/0!</v>
      </c>
      <c r="P3955" t="s">
        <v>8269</v>
      </c>
      <c r="Q3955" s="13" t="s">
        <v>8314</v>
      </c>
      <c r="R3955" t="s">
        <v>8315</v>
      </c>
      <c r="S3955" s="17">
        <f t="shared" si="140"/>
        <v>42550.048449074078</v>
      </c>
      <c r="T3955" s="17">
        <f t="shared" si="141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s="11">
        <f>ROUND(E3956/D3956*100,0)</f>
        <v>0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s="7" t="e">
        <f t="shared" si="142"/>
        <v>#DIV/0!</v>
      </c>
      <c r="P3956" t="s">
        <v>8269</v>
      </c>
      <c r="Q3956" s="13" t="s">
        <v>8314</v>
      </c>
      <c r="R3956" t="s">
        <v>8315</v>
      </c>
      <c r="S3956" s="17">
        <f t="shared" si="140"/>
        <v>41774.651203703703</v>
      </c>
      <c r="T3956" s="17">
        <f t="shared" si="141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s="11">
        <f>ROUND(E3957/D3957*100,0)</f>
        <v>24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s="7">
        <f t="shared" si="142"/>
        <v>53.125</v>
      </c>
      <c r="P3957" t="s">
        <v>8269</v>
      </c>
      <c r="Q3957" s="13" t="s">
        <v>8314</v>
      </c>
      <c r="R3957" t="s">
        <v>8315</v>
      </c>
      <c r="S3957" s="17">
        <f t="shared" si="140"/>
        <v>42306.848854166667</v>
      </c>
      <c r="T3957" s="17">
        <f t="shared" si="141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s="11">
        <f>ROUND(E3958/D3958*100,0)</f>
        <v>0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s="7" t="e">
        <f t="shared" si="142"/>
        <v>#DIV/0!</v>
      </c>
      <c r="P3958" t="s">
        <v>8269</v>
      </c>
      <c r="Q3958" s="13" t="s">
        <v>8314</v>
      </c>
      <c r="R3958" t="s">
        <v>8315</v>
      </c>
      <c r="S3958" s="17">
        <f t="shared" si="140"/>
        <v>42457.932025462964</v>
      </c>
      <c r="T3958" s="17">
        <f t="shared" si="141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s="11">
        <f>ROUND(E3959/D3959*100,0)</f>
        <v>0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s="7">
        <f t="shared" si="142"/>
        <v>7</v>
      </c>
      <c r="P3959" t="s">
        <v>8269</v>
      </c>
      <c r="Q3959" s="13" t="s">
        <v>8314</v>
      </c>
      <c r="R3959" t="s">
        <v>8315</v>
      </c>
      <c r="S3959" s="17">
        <f t="shared" si="140"/>
        <v>42513.976319444439</v>
      </c>
      <c r="T3959" s="17">
        <f t="shared" si="141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s="11">
        <f>ROUND(E3960/D3960*100,0)</f>
        <v>32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s="7">
        <f t="shared" si="142"/>
        <v>40.0625</v>
      </c>
      <c r="P3960" t="s">
        <v>8269</v>
      </c>
      <c r="Q3960" s="13" t="s">
        <v>8314</v>
      </c>
      <c r="R3960" t="s">
        <v>8315</v>
      </c>
      <c r="S3960" s="17">
        <f t="shared" si="140"/>
        <v>41816.950370370374</v>
      </c>
      <c r="T3960" s="17">
        <f t="shared" si="141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s="11">
        <f>ROUND(E3961/D3961*100,0)</f>
        <v>24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s="7">
        <f t="shared" si="142"/>
        <v>24.333333333333332</v>
      </c>
      <c r="P3961" t="s">
        <v>8269</v>
      </c>
      <c r="Q3961" s="13" t="s">
        <v>8314</v>
      </c>
      <c r="R3961" t="s">
        <v>8315</v>
      </c>
      <c r="S3961" s="17">
        <f t="shared" si="140"/>
        <v>41880.788842592592</v>
      </c>
      <c r="T3961" s="17">
        <f t="shared" si="141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s="11">
        <f>ROUND(E3962/D3962*100,0)</f>
        <v>2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s="7">
        <f t="shared" si="142"/>
        <v>11.25</v>
      </c>
      <c r="P3962" t="s">
        <v>8269</v>
      </c>
      <c r="Q3962" s="13" t="s">
        <v>8314</v>
      </c>
      <c r="R3962" t="s">
        <v>8315</v>
      </c>
      <c r="S3962" s="17">
        <f t="shared" si="140"/>
        <v>42342.845555555556</v>
      </c>
      <c r="T3962" s="17">
        <f t="shared" si="141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s="11">
        <f>ROUND(E3963/D3963*100,0)</f>
        <v>0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s="7">
        <f t="shared" si="142"/>
        <v>10.5</v>
      </c>
      <c r="P3963" t="s">
        <v>8269</v>
      </c>
      <c r="Q3963" s="13" t="s">
        <v>8314</v>
      </c>
      <c r="R3963" t="s">
        <v>8315</v>
      </c>
      <c r="S3963" s="17">
        <f t="shared" si="140"/>
        <v>41745.891319444447</v>
      </c>
      <c r="T3963" s="17">
        <f t="shared" si="141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s="11">
        <f>ROUND(E3964/D3964*100,0)</f>
        <v>3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s="7">
        <f t="shared" si="142"/>
        <v>15</v>
      </c>
      <c r="P3964" t="s">
        <v>8269</v>
      </c>
      <c r="Q3964" s="13" t="s">
        <v>8314</v>
      </c>
      <c r="R3964" t="s">
        <v>8315</v>
      </c>
      <c r="S3964" s="17">
        <f t="shared" si="140"/>
        <v>42311.621458333335</v>
      </c>
      <c r="T3964" s="17">
        <f t="shared" si="141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s="11">
        <f>ROUND(E3965/D3965*100,0)</f>
        <v>0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s="7" t="e">
        <f t="shared" si="142"/>
        <v>#DIV/0!</v>
      </c>
      <c r="P3965" t="s">
        <v>8269</v>
      </c>
      <c r="Q3965" s="13" t="s">
        <v>8314</v>
      </c>
      <c r="R3965" t="s">
        <v>8315</v>
      </c>
      <c r="S3965" s="17">
        <f t="shared" si="140"/>
        <v>42296.154131944444</v>
      </c>
      <c r="T3965" s="17">
        <f t="shared" si="141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s="11">
        <f>ROUND(E3966/D3966*100,0)</f>
        <v>6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s="7">
        <f t="shared" si="142"/>
        <v>42</v>
      </c>
      <c r="P3966" t="s">
        <v>8269</v>
      </c>
      <c r="Q3966" s="13" t="s">
        <v>8314</v>
      </c>
      <c r="R3966" t="s">
        <v>8315</v>
      </c>
      <c r="S3966" s="17">
        <f t="shared" si="140"/>
        <v>42053.722060185188</v>
      </c>
      <c r="T3966" s="17">
        <f t="shared" si="141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s="11">
        <f>ROUND(E3967/D3967*100,0)</f>
        <v>14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s="7">
        <f t="shared" si="142"/>
        <v>71.25</v>
      </c>
      <c r="P3967" t="s">
        <v>8269</v>
      </c>
      <c r="Q3967" s="13" t="s">
        <v>8314</v>
      </c>
      <c r="R3967" t="s">
        <v>8315</v>
      </c>
      <c r="S3967" s="17">
        <f t="shared" si="140"/>
        <v>42414.235879629632</v>
      </c>
      <c r="T3967" s="17">
        <f t="shared" si="141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s="11">
        <f>ROUND(E3968/D3968*100,0)</f>
        <v>1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s="7">
        <f t="shared" si="142"/>
        <v>22.5</v>
      </c>
      <c r="P3968" t="s">
        <v>8269</v>
      </c>
      <c r="Q3968" s="13" t="s">
        <v>8314</v>
      </c>
      <c r="R3968" t="s">
        <v>8315</v>
      </c>
      <c r="S3968" s="17">
        <f t="shared" si="140"/>
        <v>41801.711550925924</v>
      </c>
      <c r="T3968" s="17">
        <f t="shared" si="141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s="11">
        <f>ROUND(E3969/D3969*100,0)</f>
        <v>24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s="7">
        <f t="shared" si="142"/>
        <v>41</v>
      </c>
      <c r="P3969" t="s">
        <v>8269</v>
      </c>
      <c r="Q3969" s="13" t="s">
        <v>8314</v>
      </c>
      <c r="R3969" t="s">
        <v>8315</v>
      </c>
      <c r="S3969" s="17">
        <f t="shared" si="140"/>
        <v>42770.290590277778</v>
      </c>
      <c r="T3969" s="17">
        <f t="shared" si="141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s="11">
        <f>ROUND(E3970/D3970*100,0)</f>
        <v>11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s="7">
        <f t="shared" si="142"/>
        <v>47.909090909090907</v>
      </c>
      <c r="P3970" t="s">
        <v>8269</v>
      </c>
      <c r="Q3970" s="13" t="s">
        <v>8314</v>
      </c>
      <c r="R3970" t="s">
        <v>8315</v>
      </c>
      <c r="S3970" s="17">
        <f t="shared" si="140"/>
        <v>42452.815659722226</v>
      </c>
      <c r="T3970" s="17">
        <f t="shared" si="141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s="11">
        <f>ROUND(E3971/D3971*100,0)</f>
        <v>7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s="7">
        <f t="shared" si="142"/>
        <v>35.166666666666664</v>
      </c>
      <c r="P3971" t="s">
        <v>8269</v>
      </c>
      <c r="Q3971" s="13" t="s">
        <v>8314</v>
      </c>
      <c r="R3971" t="s">
        <v>8315</v>
      </c>
      <c r="S3971" s="17">
        <f t="shared" ref="S3971:S4034" si="143">(((K3971/60)/60)/24)+DATE(1970,1,1)</f>
        <v>42601.854699074072</v>
      </c>
      <c r="T3971" s="17">
        <f t="shared" ref="T3971:T4034" si="144">(((J3971/60)/60)/24)+DATE(1970,1,1)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s="11">
        <f>ROUND(E3972/D3972*100,0)</f>
        <v>0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s="7">
        <f t="shared" si="142"/>
        <v>5.5</v>
      </c>
      <c r="P3972" t="s">
        <v>8269</v>
      </c>
      <c r="Q3972" s="13" t="s">
        <v>8314</v>
      </c>
      <c r="R3972" t="s">
        <v>8315</v>
      </c>
      <c r="S3972" s="17">
        <f t="shared" si="143"/>
        <v>42447.863553240735</v>
      </c>
      <c r="T3972" s="17">
        <f t="shared" si="144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s="11">
        <f>ROUND(E3973/D3973*100,0)</f>
        <v>1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s="7">
        <f t="shared" si="142"/>
        <v>22.666666666666668</v>
      </c>
      <c r="P3973" t="s">
        <v>8269</v>
      </c>
      <c r="Q3973" s="13" t="s">
        <v>8314</v>
      </c>
      <c r="R3973" t="s">
        <v>8315</v>
      </c>
      <c r="S3973" s="17">
        <f t="shared" si="143"/>
        <v>41811.536180555559</v>
      </c>
      <c r="T3973" s="17">
        <f t="shared" si="144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s="11">
        <f>ROUND(E3974/D3974*100,0)</f>
        <v>21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s="7">
        <f t="shared" si="142"/>
        <v>26.375</v>
      </c>
      <c r="P3974" t="s">
        <v>8269</v>
      </c>
      <c r="Q3974" s="13" t="s">
        <v>8314</v>
      </c>
      <c r="R3974" t="s">
        <v>8315</v>
      </c>
      <c r="S3974" s="17">
        <f t="shared" si="143"/>
        <v>41981.067523148144</v>
      </c>
      <c r="T3974" s="17">
        <f t="shared" si="144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s="11">
        <f>ROUND(E3975/D3975*100,0)</f>
        <v>78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s="7">
        <f t="shared" si="142"/>
        <v>105.54054054054055</v>
      </c>
      <c r="P3975" t="s">
        <v>8269</v>
      </c>
      <c r="Q3975" s="13" t="s">
        <v>8314</v>
      </c>
      <c r="R3975" t="s">
        <v>8315</v>
      </c>
      <c r="S3975" s="17">
        <f t="shared" si="143"/>
        <v>42469.68414351852</v>
      </c>
      <c r="T3975" s="17">
        <f t="shared" si="144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s="11">
        <f>ROUND(E3976/D3976*100,0)</f>
        <v>32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s="7">
        <f t="shared" si="142"/>
        <v>29.09090909090909</v>
      </c>
      <c r="P3976" t="s">
        <v>8269</v>
      </c>
      <c r="Q3976" s="13" t="s">
        <v>8314</v>
      </c>
      <c r="R3976" t="s">
        <v>8315</v>
      </c>
      <c r="S3976" s="17">
        <f t="shared" si="143"/>
        <v>42493.546851851846</v>
      </c>
      <c r="T3976" s="17">
        <f t="shared" si="144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s="11">
        <f>ROUND(E3977/D3977*100,0)</f>
        <v>0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s="7" t="e">
        <f t="shared" si="142"/>
        <v>#DIV/0!</v>
      </c>
      <c r="P3977" t="s">
        <v>8269</v>
      </c>
      <c r="Q3977" s="13" t="s">
        <v>8314</v>
      </c>
      <c r="R3977" t="s">
        <v>8315</v>
      </c>
      <c r="S3977" s="17">
        <f t="shared" si="143"/>
        <v>42534.866875</v>
      </c>
      <c r="T3977" s="17">
        <f t="shared" si="144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s="11">
        <f>ROUND(E3978/D3978*100,0)</f>
        <v>48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s="7">
        <f t="shared" si="142"/>
        <v>62</v>
      </c>
      <c r="P3978" t="s">
        <v>8269</v>
      </c>
      <c r="Q3978" s="13" t="s">
        <v>8314</v>
      </c>
      <c r="R3978" t="s">
        <v>8315</v>
      </c>
      <c r="S3978" s="17">
        <f t="shared" si="143"/>
        <v>41830.858344907407</v>
      </c>
      <c r="T3978" s="17">
        <f t="shared" si="144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s="11">
        <f>ROUND(E3979/D3979*100,0)</f>
        <v>1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s="7">
        <f t="shared" si="142"/>
        <v>217.5</v>
      </c>
      <c r="P3979" t="s">
        <v>8269</v>
      </c>
      <c r="Q3979" s="13" t="s">
        <v>8314</v>
      </c>
      <c r="R3979" t="s">
        <v>8315</v>
      </c>
      <c r="S3979" s="17">
        <f t="shared" si="143"/>
        <v>42543.788564814815</v>
      </c>
      <c r="T3979" s="17">
        <f t="shared" si="144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s="11">
        <f>ROUND(E3980/D3980*100,0)</f>
        <v>11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s="7">
        <f t="shared" si="142"/>
        <v>26.75</v>
      </c>
      <c r="P3980" t="s">
        <v>8269</v>
      </c>
      <c r="Q3980" s="13" t="s">
        <v>8314</v>
      </c>
      <c r="R3980" t="s">
        <v>8315</v>
      </c>
      <c r="S3980" s="17">
        <f t="shared" si="143"/>
        <v>41975.642974537041</v>
      </c>
      <c r="T3980" s="17">
        <f t="shared" si="144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s="11">
        <f>ROUND(E3981/D3981*100,0)</f>
        <v>2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s="7">
        <f t="shared" si="142"/>
        <v>18.333333333333332</v>
      </c>
      <c r="P3981" t="s">
        <v>8269</v>
      </c>
      <c r="Q3981" s="13" t="s">
        <v>8314</v>
      </c>
      <c r="R3981" t="s">
        <v>8315</v>
      </c>
      <c r="S3981" s="17">
        <f t="shared" si="143"/>
        <v>42069.903437500005</v>
      </c>
      <c r="T3981" s="17">
        <f t="shared" si="144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s="11">
        <f>ROUND(E3982/D3982*100,0)</f>
        <v>18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s="7">
        <f t="shared" si="142"/>
        <v>64.285714285714292</v>
      </c>
      <c r="P3982" t="s">
        <v>8269</v>
      </c>
      <c r="Q3982" s="13" t="s">
        <v>8314</v>
      </c>
      <c r="R3982" t="s">
        <v>8315</v>
      </c>
      <c r="S3982" s="17">
        <f t="shared" si="143"/>
        <v>41795.598923611113</v>
      </c>
      <c r="T3982" s="17">
        <f t="shared" si="144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s="11">
        <f>ROUND(E3983/D3983*100,0)</f>
        <v>4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s="7">
        <f t="shared" si="142"/>
        <v>175</v>
      </c>
      <c r="P3983" t="s">
        <v>8269</v>
      </c>
      <c r="Q3983" s="13" t="s">
        <v>8314</v>
      </c>
      <c r="R3983" t="s">
        <v>8315</v>
      </c>
      <c r="S3983" s="17">
        <f t="shared" si="143"/>
        <v>42508.179965277777</v>
      </c>
      <c r="T3983" s="17">
        <f t="shared" si="144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s="11">
        <f>ROUND(E3984/D3984*100,0)</f>
        <v>20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s="7">
        <f t="shared" si="142"/>
        <v>34</v>
      </c>
      <c r="P3984" t="s">
        <v>8269</v>
      </c>
      <c r="Q3984" s="13" t="s">
        <v>8314</v>
      </c>
      <c r="R3984" t="s">
        <v>8315</v>
      </c>
      <c r="S3984" s="17">
        <f t="shared" si="143"/>
        <v>42132.809953703705</v>
      </c>
      <c r="T3984" s="17">
        <f t="shared" si="144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s="11">
        <f>ROUND(E3985/D3985*100,0)</f>
        <v>35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s="7">
        <f t="shared" si="142"/>
        <v>84.282608695652172</v>
      </c>
      <c r="P3985" t="s">
        <v>8269</v>
      </c>
      <c r="Q3985" s="13" t="s">
        <v>8314</v>
      </c>
      <c r="R3985" t="s">
        <v>8315</v>
      </c>
      <c r="S3985" s="17">
        <f t="shared" si="143"/>
        <v>41747.86986111111</v>
      </c>
      <c r="T3985" s="17">
        <f t="shared" si="144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s="11">
        <f>ROUND(E3986/D3986*100,0)</f>
        <v>6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s="7">
        <f t="shared" si="142"/>
        <v>9.5</v>
      </c>
      <c r="P3986" t="s">
        <v>8269</v>
      </c>
      <c r="Q3986" s="13" t="s">
        <v>8314</v>
      </c>
      <c r="R3986" t="s">
        <v>8315</v>
      </c>
      <c r="S3986" s="17">
        <f t="shared" si="143"/>
        <v>41920.963472222218</v>
      </c>
      <c r="T3986" s="17">
        <f t="shared" si="144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s="11">
        <f>ROUND(E3987/D3987*100,0)</f>
        <v>32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s="7">
        <f t="shared" si="142"/>
        <v>33.736842105263158</v>
      </c>
      <c r="P3987" t="s">
        <v>8269</v>
      </c>
      <c r="Q3987" s="13" t="s">
        <v>8314</v>
      </c>
      <c r="R3987" t="s">
        <v>8315</v>
      </c>
      <c r="S3987" s="17">
        <f t="shared" si="143"/>
        <v>42399.707407407404</v>
      </c>
      <c r="T3987" s="17">
        <f t="shared" si="144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s="11">
        <f>ROUND(E3988/D3988*100,0)</f>
        <v>10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s="7">
        <f t="shared" si="142"/>
        <v>37.53846153846154</v>
      </c>
      <c r="P3988" t="s">
        <v>8269</v>
      </c>
      <c r="Q3988" s="13" t="s">
        <v>8314</v>
      </c>
      <c r="R3988" t="s">
        <v>8315</v>
      </c>
      <c r="S3988" s="17">
        <f t="shared" si="143"/>
        <v>42467.548541666663</v>
      </c>
      <c r="T3988" s="17">
        <f t="shared" si="144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s="11">
        <f>ROUND(E3989/D3989*100,0)</f>
        <v>38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s="7">
        <f t="shared" si="142"/>
        <v>11.615384615384615</v>
      </c>
      <c r="P3989" t="s">
        <v>8269</v>
      </c>
      <c r="Q3989" s="13" t="s">
        <v>8314</v>
      </c>
      <c r="R3989" t="s">
        <v>8315</v>
      </c>
      <c r="S3989" s="17">
        <f t="shared" si="143"/>
        <v>41765.92465277778</v>
      </c>
      <c r="T3989" s="17">
        <f t="shared" si="144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s="11">
        <f>ROUND(E3990/D3990*100,0)</f>
        <v>2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s="7">
        <f t="shared" si="142"/>
        <v>8</v>
      </c>
      <c r="P3990" t="s">
        <v>8269</v>
      </c>
      <c r="Q3990" s="13" t="s">
        <v>8314</v>
      </c>
      <c r="R3990" t="s">
        <v>8315</v>
      </c>
      <c r="S3990" s="17">
        <f t="shared" si="143"/>
        <v>42230.08116898148</v>
      </c>
      <c r="T3990" s="17">
        <f t="shared" si="144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s="11">
        <f>ROUND(E3991/D3991*100,0)</f>
        <v>0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s="7" t="e">
        <f t="shared" si="142"/>
        <v>#DIV/0!</v>
      </c>
      <c r="P3991" t="s">
        <v>8269</v>
      </c>
      <c r="Q3991" s="13" t="s">
        <v>8314</v>
      </c>
      <c r="R3991" t="s">
        <v>8315</v>
      </c>
      <c r="S3991" s="17">
        <f t="shared" si="143"/>
        <v>42286.749780092592</v>
      </c>
      <c r="T3991" s="17">
        <f t="shared" si="144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s="11">
        <f>ROUND(E3992/D3992*100,0)</f>
        <v>4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s="7">
        <f t="shared" si="142"/>
        <v>23</v>
      </c>
      <c r="P3992" t="s">
        <v>8269</v>
      </c>
      <c r="Q3992" s="13" t="s">
        <v>8314</v>
      </c>
      <c r="R3992" t="s">
        <v>8315</v>
      </c>
      <c r="S3992" s="17">
        <f t="shared" si="143"/>
        <v>42401.672372685185</v>
      </c>
      <c r="T3992" s="17">
        <f t="shared" si="144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s="11">
        <f>ROUND(E3993/D3993*100,0)</f>
        <v>20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s="7">
        <f t="shared" si="142"/>
        <v>100</v>
      </c>
      <c r="P3993" t="s">
        <v>8269</v>
      </c>
      <c r="Q3993" s="13" t="s">
        <v>8314</v>
      </c>
      <c r="R3993" t="s">
        <v>8315</v>
      </c>
      <c r="S3993" s="17">
        <f t="shared" si="143"/>
        <v>42125.644467592589</v>
      </c>
      <c r="T3993" s="17">
        <f t="shared" si="144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s="11">
        <f>ROUND(E3994/D3994*100,0)</f>
        <v>5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s="7">
        <f t="shared" si="142"/>
        <v>60.111111111111114</v>
      </c>
      <c r="P3994" t="s">
        <v>8269</v>
      </c>
      <c r="Q3994" s="13" t="s">
        <v>8314</v>
      </c>
      <c r="R3994" t="s">
        <v>8315</v>
      </c>
      <c r="S3994" s="17">
        <f t="shared" si="143"/>
        <v>42289.94049768518</v>
      </c>
      <c r="T3994" s="17">
        <f t="shared" si="144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s="11">
        <f>ROUND(E3995/D3995*100,0)</f>
        <v>0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s="7">
        <f t="shared" si="142"/>
        <v>3</v>
      </c>
      <c r="P3995" t="s">
        <v>8269</v>
      </c>
      <c r="Q3995" s="13" t="s">
        <v>8314</v>
      </c>
      <c r="R3995" t="s">
        <v>8315</v>
      </c>
      <c r="S3995" s="17">
        <f t="shared" si="143"/>
        <v>42107.864722222221</v>
      </c>
      <c r="T3995" s="17">
        <f t="shared" si="144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s="11">
        <f>ROUND(E3996/D3996*100,0)</f>
        <v>0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s="7">
        <f t="shared" si="142"/>
        <v>5</v>
      </c>
      <c r="P3996" t="s">
        <v>8269</v>
      </c>
      <c r="Q3996" s="13" t="s">
        <v>8314</v>
      </c>
      <c r="R3996" t="s">
        <v>8315</v>
      </c>
      <c r="S3996" s="17">
        <f t="shared" si="143"/>
        <v>41809.389930555553</v>
      </c>
      <c r="T3996" s="17">
        <f t="shared" si="144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s="11">
        <f>ROUND(E3997/D3997*100,0)</f>
        <v>35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s="7">
        <f t="shared" si="142"/>
        <v>17.5</v>
      </c>
      <c r="P3997" t="s">
        <v>8269</v>
      </c>
      <c r="Q3997" s="13" t="s">
        <v>8314</v>
      </c>
      <c r="R3997" t="s">
        <v>8315</v>
      </c>
      <c r="S3997" s="17">
        <f t="shared" si="143"/>
        <v>42019.683761574073</v>
      </c>
      <c r="T3997" s="17">
        <f t="shared" si="144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s="11">
        <f>ROUND(E3998/D3998*100,0)</f>
        <v>17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s="7">
        <f t="shared" si="142"/>
        <v>29.235294117647058</v>
      </c>
      <c r="P3998" t="s">
        <v>8269</v>
      </c>
      <c r="Q3998" s="13" t="s">
        <v>8314</v>
      </c>
      <c r="R3998" t="s">
        <v>8315</v>
      </c>
      <c r="S3998" s="17">
        <f t="shared" si="143"/>
        <v>41950.26694444444</v>
      </c>
      <c r="T3998" s="17">
        <f t="shared" si="144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s="11">
        <f>ROUND(E3999/D3999*100,0)</f>
        <v>0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s="7" t="e">
        <f t="shared" si="142"/>
        <v>#DIV/0!</v>
      </c>
      <c r="P3999" t="s">
        <v>8269</v>
      </c>
      <c r="Q3999" s="13" t="s">
        <v>8314</v>
      </c>
      <c r="R3999" t="s">
        <v>8315</v>
      </c>
      <c r="S3999" s="17">
        <f t="shared" si="143"/>
        <v>42069.391446759255</v>
      </c>
      <c r="T3999" s="17">
        <f t="shared" si="144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s="11">
        <f>ROUND(E4000/D4000*100,0)</f>
        <v>57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s="7">
        <f t="shared" si="142"/>
        <v>59.583333333333336</v>
      </c>
      <c r="P4000" t="s">
        <v>8269</v>
      </c>
      <c r="Q4000" s="13" t="s">
        <v>8314</v>
      </c>
      <c r="R4000" t="s">
        <v>8315</v>
      </c>
      <c r="S4000" s="17">
        <f t="shared" si="143"/>
        <v>42061.963263888887</v>
      </c>
      <c r="T4000" s="17">
        <f t="shared" si="144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s="11">
        <f>ROUND(E4001/D4001*100,0)</f>
        <v>17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s="7">
        <f t="shared" si="142"/>
        <v>82.571428571428569</v>
      </c>
      <c r="P4001" t="s">
        <v>8269</v>
      </c>
      <c r="Q4001" s="13" t="s">
        <v>8314</v>
      </c>
      <c r="R4001" t="s">
        <v>8315</v>
      </c>
      <c r="S4001" s="17">
        <f t="shared" si="143"/>
        <v>41842.828680555554</v>
      </c>
      <c r="T4001" s="17">
        <f t="shared" si="144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s="11">
        <f>ROUND(E4002/D4002*100,0)</f>
        <v>0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s="7">
        <f t="shared" si="142"/>
        <v>10</v>
      </c>
      <c r="P4002" t="s">
        <v>8269</v>
      </c>
      <c r="Q4002" s="13" t="s">
        <v>8314</v>
      </c>
      <c r="R4002" t="s">
        <v>8315</v>
      </c>
      <c r="S4002" s="17">
        <f t="shared" si="143"/>
        <v>42437.64534722222</v>
      </c>
      <c r="T4002" s="17">
        <f t="shared" si="144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s="11">
        <f>ROUND(E4003/D4003*100,0)</f>
        <v>38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s="7">
        <f t="shared" si="142"/>
        <v>32.357142857142854</v>
      </c>
      <c r="P4003" t="s">
        <v>8269</v>
      </c>
      <c r="Q4003" s="13" t="s">
        <v>8314</v>
      </c>
      <c r="R4003" t="s">
        <v>8315</v>
      </c>
      <c r="S4003" s="17">
        <f t="shared" si="143"/>
        <v>42775.964212962965</v>
      </c>
      <c r="T4003" s="17">
        <f t="shared" si="144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s="11">
        <f>ROUND(E4004/D4004*100,0)</f>
        <v>2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s="7">
        <f t="shared" si="142"/>
        <v>5.75</v>
      </c>
      <c r="P4004" t="s">
        <v>8269</v>
      </c>
      <c r="Q4004" s="13" t="s">
        <v>8314</v>
      </c>
      <c r="R4004" t="s">
        <v>8315</v>
      </c>
      <c r="S4004" s="17">
        <f t="shared" si="143"/>
        <v>41879.043530092589</v>
      </c>
      <c r="T4004" s="17">
        <f t="shared" si="144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s="11">
        <f>ROUND(E4005/D4005*100,0)</f>
        <v>10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s="7">
        <f t="shared" si="142"/>
        <v>100.5</v>
      </c>
      <c r="P4005" t="s">
        <v>8269</v>
      </c>
      <c r="Q4005" s="13" t="s">
        <v>8314</v>
      </c>
      <c r="R4005" t="s">
        <v>8315</v>
      </c>
      <c r="S4005" s="17">
        <f t="shared" si="143"/>
        <v>42020.587349537032</v>
      </c>
      <c r="T4005" s="17">
        <f t="shared" si="144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s="11">
        <f>ROUND(E4006/D4006*100,0)</f>
        <v>0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s="7">
        <f t="shared" si="142"/>
        <v>1</v>
      </c>
      <c r="P4006" t="s">
        <v>8269</v>
      </c>
      <c r="Q4006" s="13" t="s">
        <v>8314</v>
      </c>
      <c r="R4006" t="s">
        <v>8315</v>
      </c>
      <c r="S4006" s="17">
        <f t="shared" si="143"/>
        <v>41890.16269675926</v>
      </c>
      <c r="T4006" s="17">
        <f t="shared" si="144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s="11">
        <f>ROUND(E4007/D4007*100,0)</f>
        <v>1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s="7">
        <f t="shared" si="142"/>
        <v>20</v>
      </c>
      <c r="P4007" t="s">
        <v>8269</v>
      </c>
      <c r="Q4007" s="13" t="s">
        <v>8314</v>
      </c>
      <c r="R4007" t="s">
        <v>8315</v>
      </c>
      <c r="S4007" s="17">
        <f t="shared" si="143"/>
        <v>41872.807696759257</v>
      </c>
      <c r="T4007" s="17">
        <f t="shared" si="144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s="11">
        <f>ROUND(E4008/D4008*100,0)</f>
        <v>0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s="7">
        <f t="shared" si="142"/>
        <v>2</v>
      </c>
      <c r="P4008" t="s">
        <v>8269</v>
      </c>
      <c r="Q4008" s="13" t="s">
        <v>8314</v>
      </c>
      <c r="R4008" t="s">
        <v>8315</v>
      </c>
      <c r="S4008" s="17">
        <f t="shared" si="143"/>
        <v>42391.772997685184</v>
      </c>
      <c r="T4008" s="17">
        <f t="shared" si="144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s="11">
        <f>ROUND(E4009/D4009*100,0)</f>
        <v>0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s="7">
        <f t="shared" si="142"/>
        <v>5</v>
      </c>
      <c r="P4009" t="s">
        <v>8269</v>
      </c>
      <c r="Q4009" s="13" t="s">
        <v>8314</v>
      </c>
      <c r="R4009" t="s">
        <v>8315</v>
      </c>
      <c r="S4009" s="17">
        <f t="shared" si="143"/>
        <v>41848.772928240738</v>
      </c>
      <c r="T4009" s="17">
        <f t="shared" si="144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s="11">
        <f>ROUND(E4010/D4010*100,0)</f>
        <v>6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s="7">
        <f t="shared" si="142"/>
        <v>15</v>
      </c>
      <c r="P4010" t="s">
        <v>8269</v>
      </c>
      <c r="Q4010" s="13" t="s">
        <v>8314</v>
      </c>
      <c r="R4010" t="s">
        <v>8315</v>
      </c>
      <c r="S4010" s="17">
        <f t="shared" si="143"/>
        <v>42177.964201388888</v>
      </c>
      <c r="T4010" s="17">
        <f t="shared" si="144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s="11">
        <f>ROUND(E4011/D4011*100,0)</f>
        <v>4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s="7">
        <f t="shared" si="142"/>
        <v>25</v>
      </c>
      <c r="P4011" t="s">
        <v>8269</v>
      </c>
      <c r="Q4011" s="13" t="s">
        <v>8314</v>
      </c>
      <c r="R4011" t="s">
        <v>8315</v>
      </c>
      <c r="S4011" s="17">
        <f t="shared" si="143"/>
        <v>41851.700925925928</v>
      </c>
      <c r="T4011" s="17">
        <f t="shared" si="144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s="11">
        <f>ROUND(E4012/D4012*100,0)</f>
        <v>24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s="7">
        <f t="shared" si="142"/>
        <v>45.842105263157897</v>
      </c>
      <c r="P4012" t="s">
        <v>8269</v>
      </c>
      <c r="Q4012" s="13" t="s">
        <v>8314</v>
      </c>
      <c r="R4012" t="s">
        <v>8315</v>
      </c>
      <c r="S4012" s="17">
        <f t="shared" si="143"/>
        <v>41921.770439814813</v>
      </c>
      <c r="T4012" s="17">
        <f t="shared" si="144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s="11">
        <f>ROUND(E4013/D4013*100,0)</f>
        <v>8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s="7">
        <f t="shared" si="142"/>
        <v>4.75</v>
      </c>
      <c r="P4013" t="s">
        <v>8269</v>
      </c>
      <c r="Q4013" s="13" t="s">
        <v>8314</v>
      </c>
      <c r="R4013" t="s">
        <v>8315</v>
      </c>
      <c r="S4013" s="17">
        <f t="shared" si="143"/>
        <v>42002.54488425926</v>
      </c>
      <c r="T4013" s="17">
        <f t="shared" si="144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s="11">
        <f>ROUND(E4014/D4014*100,0)</f>
        <v>0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s="7" t="e">
        <f t="shared" si="142"/>
        <v>#DIV/0!</v>
      </c>
      <c r="P4014" t="s">
        <v>8269</v>
      </c>
      <c r="Q4014" s="13" t="s">
        <v>8314</v>
      </c>
      <c r="R4014" t="s">
        <v>8315</v>
      </c>
      <c r="S4014" s="17">
        <f t="shared" si="143"/>
        <v>42096.544548611113</v>
      </c>
      <c r="T4014" s="17">
        <f t="shared" si="144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s="11">
        <f>ROUND(E4015/D4015*100,0)</f>
        <v>1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s="7">
        <f t="shared" si="142"/>
        <v>13</v>
      </c>
      <c r="P4015" t="s">
        <v>8269</v>
      </c>
      <c r="Q4015" s="13" t="s">
        <v>8314</v>
      </c>
      <c r="R4015" t="s">
        <v>8315</v>
      </c>
      <c r="S4015" s="17">
        <f t="shared" si="143"/>
        <v>42021.301192129627</v>
      </c>
      <c r="T4015" s="17">
        <f t="shared" si="144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s="11">
        <f>ROUND(E4016/D4016*100,0)</f>
        <v>0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s="7" t="e">
        <f t="shared" si="142"/>
        <v>#DIV/0!</v>
      </c>
      <c r="P4016" t="s">
        <v>8269</v>
      </c>
      <c r="Q4016" s="13" t="s">
        <v>8314</v>
      </c>
      <c r="R4016" t="s">
        <v>8315</v>
      </c>
      <c r="S4016" s="17">
        <f t="shared" si="143"/>
        <v>42419.246168981481</v>
      </c>
      <c r="T4016" s="17">
        <f t="shared" si="144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s="11">
        <f>ROUND(E4017/D4017*100,0)</f>
        <v>0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s="7">
        <f t="shared" si="142"/>
        <v>1</v>
      </c>
      <c r="P4017" t="s">
        <v>8269</v>
      </c>
      <c r="Q4017" s="13" t="s">
        <v>8314</v>
      </c>
      <c r="R4017" t="s">
        <v>8315</v>
      </c>
      <c r="S4017" s="17">
        <f t="shared" si="143"/>
        <v>42174.780821759254</v>
      </c>
      <c r="T4017" s="17">
        <f t="shared" si="144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s="11">
        <f>ROUND(E4018/D4018*100,0)</f>
        <v>14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s="7">
        <f t="shared" ref="O4018:O4081" si="145">E4018/M4018</f>
        <v>10</v>
      </c>
      <c r="P4018" t="s">
        <v>8269</v>
      </c>
      <c r="Q4018" s="13" t="s">
        <v>8314</v>
      </c>
      <c r="R4018" t="s">
        <v>8315</v>
      </c>
      <c r="S4018" s="17">
        <f t="shared" si="143"/>
        <v>41869.872685185182</v>
      </c>
      <c r="T4018" s="17">
        <f t="shared" si="144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s="11">
        <f>ROUND(E4019/D4019*100,0)</f>
        <v>1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s="7">
        <f t="shared" si="145"/>
        <v>52.5</v>
      </c>
      <c r="P4019" t="s">
        <v>8269</v>
      </c>
      <c r="Q4019" s="13" t="s">
        <v>8314</v>
      </c>
      <c r="R4019" t="s">
        <v>8315</v>
      </c>
      <c r="S4019" s="17">
        <f t="shared" si="143"/>
        <v>41856.672152777777</v>
      </c>
      <c r="T4019" s="17">
        <f t="shared" si="144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s="11">
        <f>ROUND(E4020/D4020*100,0)</f>
        <v>9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s="7">
        <f t="shared" si="145"/>
        <v>32.5</v>
      </c>
      <c r="P4020" t="s">
        <v>8269</v>
      </c>
      <c r="Q4020" s="13" t="s">
        <v>8314</v>
      </c>
      <c r="R4020" t="s">
        <v>8315</v>
      </c>
      <c r="S4020" s="17">
        <f t="shared" si="143"/>
        <v>42620.91097222222</v>
      </c>
      <c r="T4020" s="17">
        <f t="shared" si="144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s="11">
        <f>ROUND(E4021/D4021*100,0)</f>
        <v>1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s="7">
        <f t="shared" si="145"/>
        <v>7.25</v>
      </c>
      <c r="P4021" t="s">
        <v>8269</v>
      </c>
      <c r="Q4021" s="13" t="s">
        <v>8314</v>
      </c>
      <c r="R4021" t="s">
        <v>8315</v>
      </c>
      <c r="S4021" s="17">
        <f t="shared" si="143"/>
        <v>42417.675879629634</v>
      </c>
      <c r="T4021" s="17">
        <f t="shared" si="144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s="11">
        <f>ROUND(E4022/D4022*100,0)</f>
        <v>17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s="7">
        <f t="shared" si="145"/>
        <v>33.333333333333336</v>
      </c>
      <c r="P4022" t="s">
        <v>8269</v>
      </c>
      <c r="Q4022" s="13" t="s">
        <v>8314</v>
      </c>
      <c r="R4022" t="s">
        <v>8315</v>
      </c>
      <c r="S4022" s="17">
        <f t="shared" si="143"/>
        <v>42057.190960648149</v>
      </c>
      <c r="T4022" s="17">
        <f t="shared" si="144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s="11">
        <f>ROUND(E4023/D4023*100,0)</f>
        <v>1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s="7">
        <f t="shared" si="145"/>
        <v>62.5</v>
      </c>
      <c r="P4023" t="s">
        <v>8269</v>
      </c>
      <c r="Q4023" s="13" t="s">
        <v>8314</v>
      </c>
      <c r="R4023" t="s">
        <v>8315</v>
      </c>
      <c r="S4023" s="17">
        <f t="shared" si="143"/>
        <v>41878.911550925928</v>
      </c>
      <c r="T4023" s="17">
        <f t="shared" si="144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s="11">
        <f>ROUND(E4024/D4024*100,0)</f>
        <v>70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s="7">
        <f t="shared" si="145"/>
        <v>63.558375634517766</v>
      </c>
      <c r="P4024" t="s">
        <v>8269</v>
      </c>
      <c r="Q4024" s="13" t="s">
        <v>8314</v>
      </c>
      <c r="R4024" t="s">
        <v>8315</v>
      </c>
      <c r="S4024" s="17">
        <f t="shared" si="143"/>
        <v>41990.584108796291</v>
      </c>
      <c r="T4024" s="17">
        <f t="shared" si="144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s="11">
        <f>ROUND(E4025/D4025*100,0)</f>
        <v>0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s="7" t="e">
        <f t="shared" si="145"/>
        <v>#DIV/0!</v>
      </c>
      <c r="P4025" t="s">
        <v>8269</v>
      </c>
      <c r="Q4025" s="13" t="s">
        <v>8314</v>
      </c>
      <c r="R4025" t="s">
        <v>8315</v>
      </c>
      <c r="S4025" s="17">
        <f t="shared" si="143"/>
        <v>42408.999571759254</v>
      </c>
      <c r="T4025" s="17">
        <f t="shared" si="144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s="11">
        <f>ROUND(E4026/D4026*100,0)</f>
        <v>1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s="7">
        <f t="shared" si="145"/>
        <v>10</v>
      </c>
      <c r="P4026" t="s">
        <v>8269</v>
      </c>
      <c r="Q4026" s="13" t="s">
        <v>8314</v>
      </c>
      <c r="R4026" t="s">
        <v>8315</v>
      </c>
      <c r="S4026" s="17">
        <f t="shared" si="143"/>
        <v>42217.670104166667</v>
      </c>
      <c r="T4026" s="17">
        <f t="shared" si="144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s="11">
        <f>ROUND(E4027/D4027*100,0)</f>
        <v>5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s="7">
        <f t="shared" si="145"/>
        <v>62.5</v>
      </c>
      <c r="P4027" t="s">
        <v>8269</v>
      </c>
      <c r="Q4027" s="13" t="s">
        <v>8314</v>
      </c>
      <c r="R4027" t="s">
        <v>8315</v>
      </c>
      <c r="S4027" s="17">
        <f t="shared" si="143"/>
        <v>42151.237685185188</v>
      </c>
      <c r="T4027" s="17">
        <f t="shared" si="144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s="11">
        <f>ROUND(E4028/D4028*100,0)</f>
        <v>0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s="7" t="e">
        <f t="shared" si="145"/>
        <v>#DIV/0!</v>
      </c>
      <c r="P4028" t="s">
        <v>8269</v>
      </c>
      <c r="Q4028" s="13" t="s">
        <v>8314</v>
      </c>
      <c r="R4028" t="s">
        <v>8315</v>
      </c>
      <c r="S4028" s="17">
        <f t="shared" si="143"/>
        <v>42282.655543981484</v>
      </c>
      <c r="T4028" s="17">
        <f t="shared" si="144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s="11">
        <f>ROUND(E4029/D4029*100,0)</f>
        <v>7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s="7">
        <f t="shared" si="145"/>
        <v>30.714285714285715</v>
      </c>
      <c r="P4029" t="s">
        <v>8269</v>
      </c>
      <c r="Q4029" s="13" t="s">
        <v>8314</v>
      </c>
      <c r="R4029" t="s">
        <v>8315</v>
      </c>
      <c r="S4029" s="17">
        <f t="shared" si="143"/>
        <v>42768.97084490741</v>
      </c>
      <c r="T4029" s="17">
        <f t="shared" si="144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s="11">
        <f>ROUND(E4030/D4030*100,0)</f>
        <v>28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s="7">
        <f t="shared" si="145"/>
        <v>51</v>
      </c>
      <c r="P4030" t="s">
        <v>8269</v>
      </c>
      <c r="Q4030" s="13" t="s">
        <v>8314</v>
      </c>
      <c r="R4030" t="s">
        <v>8315</v>
      </c>
      <c r="S4030" s="17">
        <f t="shared" si="143"/>
        <v>41765.938657407409</v>
      </c>
      <c r="T4030" s="17">
        <f t="shared" si="144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s="11">
        <f>ROUND(E4031/D4031*100,0)</f>
        <v>0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s="7" t="e">
        <f t="shared" si="145"/>
        <v>#DIV/0!</v>
      </c>
      <c r="P4031" t="s">
        <v>8269</v>
      </c>
      <c r="Q4031" s="13" t="s">
        <v>8314</v>
      </c>
      <c r="R4031" t="s">
        <v>8315</v>
      </c>
      <c r="S4031" s="17">
        <f t="shared" si="143"/>
        <v>42322.025115740747</v>
      </c>
      <c r="T4031" s="17">
        <f t="shared" si="144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s="11">
        <f>ROUND(E4032/D4032*100,0)</f>
        <v>16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s="7">
        <f t="shared" si="145"/>
        <v>66.666666666666671</v>
      </c>
      <c r="P4032" t="s">
        <v>8269</v>
      </c>
      <c r="Q4032" s="13" t="s">
        <v>8314</v>
      </c>
      <c r="R4032" t="s">
        <v>8315</v>
      </c>
      <c r="S4032" s="17">
        <f t="shared" si="143"/>
        <v>42374.655081018514</v>
      </c>
      <c r="T4032" s="17">
        <f t="shared" si="144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s="11">
        <f>ROUND(E4033/D4033*100,0)</f>
        <v>0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s="7" t="e">
        <f t="shared" si="145"/>
        <v>#DIV/0!</v>
      </c>
      <c r="P4033" t="s">
        <v>8269</v>
      </c>
      <c r="Q4033" s="13" t="s">
        <v>8314</v>
      </c>
      <c r="R4033" t="s">
        <v>8315</v>
      </c>
      <c r="S4033" s="17">
        <f t="shared" si="143"/>
        <v>41941.585231481484</v>
      </c>
      <c r="T4033" s="17">
        <f t="shared" si="144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s="11">
        <f>ROUND(E4034/D4034*100,0)</f>
        <v>7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s="7">
        <f t="shared" si="145"/>
        <v>59</v>
      </c>
      <c r="P4034" t="s">
        <v>8269</v>
      </c>
      <c r="Q4034" s="13" t="s">
        <v>8314</v>
      </c>
      <c r="R4034" t="s">
        <v>8315</v>
      </c>
      <c r="S4034" s="17">
        <f t="shared" si="143"/>
        <v>42293.809212962966</v>
      </c>
      <c r="T4034" s="17">
        <f t="shared" si="144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s="11">
        <f>ROUND(E4035/D4035*100,0)</f>
        <v>26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s="7">
        <f t="shared" si="145"/>
        <v>65.340319148936175</v>
      </c>
      <c r="P4035" t="s">
        <v>8269</v>
      </c>
      <c r="Q4035" s="13" t="s">
        <v>8314</v>
      </c>
      <c r="R4035" t="s">
        <v>8315</v>
      </c>
      <c r="S4035" s="17">
        <f t="shared" ref="S4035:S4098" si="146">(((K4035/60)/60)/24)+DATE(1970,1,1)</f>
        <v>42614.268796296295</v>
      </c>
      <c r="T4035" s="17">
        <f t="shared" ref="T4035:T4098" si="147">(((J4035/60)/60)/24)+DATE(1970,1,1)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s="11">
        <f>ROUND(E4036/D4036*100,0)</f>
        <v>1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s="7">
        <f t="shared" si="145"/>
        <v>100</v>
      </c>
      <c r="P4036" t="s">
        <v>8269</v>
      </c>
      <c r="Q4036" s="13" t="s">
        <v>8314</v>
      </c>
      <c r="R4036" t="s">
        <v>8315</v>
      </c>
      <c r="S4036" s="17">
        <f t="shared" si="146"/>
        <v>42067.947337962964</v>
      </c>
      <c r="T4036" s="17">
        <f t="shared" si="147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s="11">
        <f>ROUND(E4037/D4037*100,0)</f>
        <v>37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s="7">
        <f t="shared" si="145"/>
        <v>147.4</v>
      </c>
      <c r="P4037" t="s">
        <v>8269</v>
      </c>
      <c r="Q4037" s="13" t="s">
        <v>8314</v>
      </c>
      <c r="R4037" t="s">
        <v>8315</v>
      </c>
      <c r="S4037" s="17">
        <f t="shared" si="146"/>
        <v>41903.882951388885</v>
      </c>
      <c r="T4037" s="17">
        <f t="shared" si="147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s="11">
        <f>ROUND(E4038/D4038*100,0)</f>
        <v>47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s="7">
        <f t="shared" si="145"/>
        <v>166.05882352941177</v>
      </c>
      <c r="P4038" t="s">
        <v>8269</v>
      </c>
      <c r="Q4038" s="13" t="s">
        <v>8314</v>
      </c>
      <c r="R4038" t="s">
        <v>8315</v>
      </c>
      <c r="S4038" s="17">
        <f t="shared" si="146"/>
        <v>41804.937083333331</v>
      </c>
      <c r="T4038" s="17">
        <f t="shared" si="147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s="11">
        <f>ROUND(E4039/D4039*100,0)</f>
        <v>11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s="7">
        <f t="shared" si="145"/>
        <v>40</v>
      </c>
      <c r="P4039" t="s">
        <v>8269</v>
      </c>
      <c r="Q4039" s="13" t="s">
        <v>8314</v>
      </c>
      <c r="R4039" t="s">
        <v>8315</v>
      </c>
      <c r="S4039" s="17">
        <f t="shared" si="146"/>
        <v>42497.070775462969</v>
      </c>
      <c r="T4039" s="17">
        <f t="shared" si="147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s="11">
        <f>ROUND(E4040/D4040*100,0)</f>
        <v>12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s="7">
        <f t="shared" si="145"/>
        <v>75.25</v>
      </c>
      <c r="P4040" t="s">
        <v>8269</v>
      </c>
      <c r="Q4040" s="13" t="s">
        <v>8314</v>
      </c>
      <c r="R4040" t="s">
        <v>8315</v>
      </c>
      <c r="S4040" s="17">
        <f t="shared" si="146"/>
        <v>41869.798726851855</v>
      </c>
      <c r="T4040" s="17">
        <f t="shared" si="147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s="11">
        <f>ROUND(E4041/D4041*100,0)</f>
        <v>60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s="7">
        <f t="shared" si="145"/>
        <v>60</v>
      </c>
      <c r="P4041" t="s">
        <v>8269</v>
      </c>
      <c r="Q4041" s="13" t="s">
        <v>8314</v>
      </c>
      <c r="R4041" t="s">
        <v>8315</v>
      </c>
      <c r="S4041" s="17">
        <f t="shared" si="146"/>
        <v>42305.670914351853</v>
      </c>
      <c r="T4041" s="17">
        <f t="shared" si="147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s="11">
        <f>ROUND(E4042/D4042*100,0)</f>
        <v>31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s="7">
        <f t="shared" si="145"/>
        <v>1250</v>
      </c>
      <c r="P4042" t="s">
        <v>8269</v>
      </c>
      <c r="Q4042" s="13" t="s">
        <v>8314</v>
      </c>
      <c r="R4042" t="s">
        <v>8315</v>
      </c>
      <c r="S4042" s="17">
        <f t="shared" si="146"/>
        <v>42144.231527777782</v>
      </c>
      <c r="T4042" s="17">
        <f t="shared" si="147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s="11">
        <f>ROUND(E4043/D4043*100,0)</f>
        <v>0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s="7">
        <f t="shared" si="145"/>
        <v>10.5</v>
      </c>
      <c r="P4043" t="s">
        <v>8269</v>
      </c>
      <c r="Q4043" s="13" t="s">
        <v>8314</v>
      </c>
      <c r="R4043" t="s">
        <v>8315</v>
      </c>
      <c r="S4043" s="17">
        <f t="shared" si="146"/>
        <v>42559.474004629628</v>
      </c>
      <c r="T4043" s="17">
        <f t="shared" si="147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s="11">
        <f>ROUND(E4044/D4044*100,0)</f>
        <v>0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s="7">
        <f t="shared" si="145"/>
        <v>7</v>
      </c>
      <c r="P4044" t="s">
        <v>8269</v>
      </c>
      <c r="Q4044" s="13" t="s">
        <v>8314</v>
      </c>
      <c r="R4044" t="s">
        <v>8315</v>
      </c>
      <c r="S4044" s="17">
        <f t="shared" si="146"/>
        <v>41995.084074074075</v>
      </c>
      <c r="T4044" s="17">
        <f t="shared" si="147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s="11">
        <f>ROUND(E4045/D4045*100,0)</f>
        <v>0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s="7" t="e">
        <f t="shared" si="145"/>
        <v>#DIV/0!</v>
      </c>
      <c r="P4045" t="s">
        <v>8269</v>
      </c>
      <c r="Q4045" s="13" t="s">
        <v>8314</v>
      </c>
      <c r="R4045" t="s">
        <v>8315</v>
      </c>
      <c r="S4045" s="17">
        <f t="shared" si="146"/>
        <v>41948.957465277781</v>
      </c>
      <c r="T4045" s="17">
        <f t="shared" si="147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s="11">
        <f>ROUND(E4046/D4046*100,0)</f>
        <v>38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s="7">
        <f t="shared" si="145"/>
        <v>56.25</v>
      </c>
      <c r="P4046" t="s">
        <v>8269</v>
      </c>
      <c r="Q4046" s="13" t="s">
        <v>8314</v>
      </c>
      <c r="R4046" t="s">
        <v>8315</v>
      </c>
      <c r="S4046" s="17">
        <f t="shared" si="146"/>
        <v>42074.219699074078</v>
      </c>
      <c r="T4046" s="17">
        <f t="shared" si="147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s="11">
        <f>ROUND(E4047/D4047*100,0)</f>
        <v>0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s="7">
        <f t="shared" si="145"/>
        <v>1</v>
      </c>
      <c r="P4047" t="s">
        <v>8269</v>
      </c>
      <c r="Q4047" s="13" t="s">
        <v>8314</v>
      </c>
      <c r="R4047" t="s">
        <v>8315</v>
      </c>
      <c r="S4047" s="17">
        <f t="shared" si="146"/>
        <v>41842.201261574075</v>
      </c>
      <c r="T4047" s="17">
        <f t="shared" si="147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s="11">
        <f>ROUND(E4048/D4048*100,0)</f>
        <v>8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s="7">
        <f t="shared" si="145"/>
        <v>38.333333333333336</v>
      </c>
      <c r="P4048" t="s">
        <v>8269</v>
      </c>
      <c r="Q4048" s="13" t="s">
        <v>8314</v>
      </c>
      <c r="R4048" t="s">
        <v>8315</v>
      </c>
      <c r="S4048" s="17">
        <f t="shared" si="146"/>
        <v>41904.650578703702</v>
      </c>
      <c r="T4048" s="17">
        <f t="shared" si="147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s="11">
        <f>ROUND(E4049/D4049*100,0)</f>
        <v>2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s="7">
        <f t="shared" si="145"/>
        <v>27.5</v>
      </c>
      <c r="P4049" t="s">
        <v>8269</v>
      </c>
      <c r="Q4049" s="13" t="s">
        <v>8314</v>
      </c>
      <c r="R4049" t="s">
        <v>8315</v>
      </c>
      <c r="S4049" s="17">
        <f t="shared" si="146"/>
        <v>41991.022488425922</v>
      </c>
      <c r="T4049" s="17">
        <f t="shared" si="147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s="11">
        <f>ROUND(E4050/D4050*100,0)</f>
        <v>18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s="7">
        <f t="shared" si="145"/>
        <v>32.978021978021978</v>
      </c>
      <c r="P4050" t="s">
        <v>8269</v>
      </c>
      <c r="Q4050" s="13" t="s">
        <v>8314</v>
      </c>
      <c r="R4050" t="s">
        <v>8315</v>
      </c>
      <c r="S4050" s="17">
        <f t="shared" si="146"/>
        <v>42436.509108796294</v>
      </c>
      <c r="T4050" s="17">
        <f t="shared" si="147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s="11">
        <f>ROUND(E4051/D4051*100,0)</f>
        <v>0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s="7">
        <f t="shared" si="145"/>
        <v>16</v>
      </c>
      <c r="P4051" t="s">
        <v>8269</v>
      </c>
      <c r="Q4051" s="13" t="s">
        <v>8314</v>
      </c>
      <c r="R4051" t="s">
        <v>8315</v>
      </c>
      <c r="S4051" s="17">
        <f t="shared" si="146"/>
        <v>42169.958506944444</v>
      </c>
      <c r="T4051" s="17">
        <f t="shared" si="147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s="11">
        <f>ROUND(E4052/D4052*100,0)</f>
        <v>0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s="7">
        <f t="shared" si="145"/>
        <v>1</v>
      </c>
      <c r="P4052" t="s">
        <v>8269</v>
      </c>
      <c r="Q4052" s="13" t="s">
        <v>8314</v>
      </c>
      <c r="R4052" t="s">
        <v>8315</v>
      </c>
      <c r="S4052" s="17">
        <f t="shared" si="146"/>
        <v>41905.636469907404</v>
      </c>
      <c r="T4052" s="17">
        <f t="shared" si="147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s="11">
        <f>ROUND(E4053/D4053*100,0)</f>
        <v>0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s="7" t="e">
        <f t="shared" si="145"/>
        <v>#DIV/0!</v>
      </c>
      <c r="P4053" t="s">
        <v>8269</v>
      </c>
      <c r="Q4053" s="13" t="s">
        <v>8314</v>
      </c>
      <c r="R4053" t="s">
        <v>8315</v>
      </c>
      <c r="S4053" s="17">
        <f t="shared" si="146"/>
        <v>41761.810150462967</v>
      </c>
      <c r="T4053" s="17">
        <f t="shared" si="147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s="11">
        <f>ROUND(E4054/D4054*100,0)</f>
        <v>38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s="7">
        <f t="shared" si="145"/>
        <v>86.615384615384613</v>
      </c>
      <c r="P4054" t="s">
        <v>8269</v>
      </c>
      <c r="Q4054" s="13" t="s">
        <v>8314</v>
      </c>
      <c r="R4054" t="s">
        <v>8315</v>
      </c>
      <c r="S4054" s="17">
        <f t="shared" si="146"/>
        <v>41865.878657407404</v>
      </c>
      <c r="T4054" s="17">
        <f t="shared" si="147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s="11">
        <f>ROUND(E4055/D4055*100,0)</f>
        <v>22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s="7">
        <f t="shared" si="145"/>
        <v>55</v>
      </c>
      <c r="P4055" t="s">
        <v>8269</v>
      </c>
      <c r="Q4055" s="13" t="s">
        <v>8314</v>
      </c>
      <c r="R4055" t="s">
        <v>8315</v>
      </c>
      <c r="S4055" s="17">
        <f t="shared" si="146"/>
        <v>41928.690138888887</v>
      </c>
      <c r="T4055" s="17">
        <f t="shared" si="147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s="11">
        <f>ROUND(E4056/D4056*100,0)</f>
        <v>0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s="7" t="e">
        <f t="shared" si="145"/>
        <v>#DIV/0!</v>
      </c>
      <c r="P4056" t="s">
        <v>8269</v>
      </c>
      <c r="Q4056" s="13" t="s">
        <v>8314</v>
      </c>
      <c r="R4056" t="s">
        <v>8315</v>
      </c>
      <c r="S4056" s="17">
        <f t="shared" si="146"/>
        <v>42613.841261574074</v>
      </c>
      <c r="T4056" s="17">
        <f t="shared" si="147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s="11">
        <f>ROUND(E4057/D4057*100,0)</f>
        <v>18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s="7">
        <f t="shared" si="145"/>
        <v>41.952380952380949</v>
      </c>
      <c r="P4057" t="s">
        <v>8269</v>
      </c>
      <c r="Q4057" s="13" t="s">
        <v>8314</v>
      </c>
      <c r="R4057" t="s">
        <v>8315</v>
      </c>
      <c r="S4057" s="17">
        <f t="shared" si="146"/>
        <v>41779.648506944446</v>
      </c>
      <c r="T4057" s="17">
        <f t="shared" si="147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s="11">
        <f>ROUND(E4058/D4058*100,0)</f>
        <v>53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s="7">
        <f t="shared" si="145"/>
        <v>88.333333333333329</v>
      </c>
      <c r="P4058" t="s">
        <v>8269</v>
      </c>
      <c r="Q4058" s="13" t="s">
        <v>8314</v>
      </c>
      <c r="R4058" t="s">
        <v>8315</v>
      </c>
      <c r="S4058" s="17">
        <f t="shared" si="146"/>
        <v>42534.933321759265</v>
      </c>
      <c r="T4058" s="17">
        <f t="shared" si="147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s="11">
        <f>ROUND(E4059/D4059*100,0)</f>
        <v>22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s="7">
        <f t="shared" si="145"/>
        <v>129.16666666666666</v>
      </c>
      <c r="P4059" t="s">
        <v>8269</v>
      </c>
      <c r="Q4059" s="13" t="s">
        <v>8314</v>
      </c>
      <c r="R4059" t="s">
        <v>8315</v>
      </c>
      <c r="S4059" s="17">
        <f t="shared" si="146"/>
        <v>42310.968518518523</v>
      </c>
      <c r="T4059" s="17">
        <f t="shared" si="147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s="11">
        <f>ROUND(E4060/D4060*100,0)</f>
        <v>3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s="7">
        <f t="shared" si="145"/>
        <v>23.75</v>
      </c>
      <c r="P4060" t="s">
        <v>8269</v>
      </c>
      <c r="Q4060" s="13" t="s">
        <v>8314</v>
      </c>
      <c r="R4060" t="s">
        <v>8315</v>
      </c>
      <c r="S4060" s="17">
        <f t="shared" si="146"/>
        <v>42446.060694444444</v>
      </c>
      <c r="T4060" s="17">
        <f t="shared" si="147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s="11">
        <f>ROUND(E4061/D4061*100,0)</f>
        <v>3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s="7">
        <f t="shared" si="145"/>
        <v>35.714285714285715</v>
      </c>
      <c r="P4061" t="s">
        <v>8269</v>
      </c>
      <c r="Q4061" s="13" t="s">
        <v>8314</v>
      </c>
      <c r="R4061" t="s">
        <v>8315</v>
      </c>
      <c r="S4061" s="17">
        <f t="shared" si="146"/>
        <v>41866.640648148146</v>
      </c>
      <c r="T4061" s="17">
        <f t="shared" si="147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s="11">
        <f>ROUND(E4062/D4062*100,0)</f>
        <v>3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s="7">
        <f t="shared" si="145"/>
        <v>57</v>
      </c>
      <c r="P4062" t="s">
        <v>8269</v>
      </c>
      <c r="Q4062" s="13" t="s">
        <v>8314</v>
      </c>
      <c r="R4062" t="s">
        <v>8315</v>
      </c>
      <c r="S4062" s="17">
        <f t="shared" si="146"/>
        <v>41779.695092592592</v>
      </c>
      <c r="T4062" s="17">
        <f t="shared" si="147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s="11">
        <f>ROUND(E4063/D4063*100,0)</f>
        <v>0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s="7" t="e">
        <f t="shared" si="145"/>
        <v>#DIV/0!</v>
      </c>
      <c r="P4063" t="s">
        <v>8269</v>
      </c>
      <c r="Q4063" s="13" t="s">
        <v>8314</v>
      </c>
      <c r="R4063" t="s">
        <v>8315</v>
      </c>
      <c r="S4063" s="17">
        <f t="shared" si="146"/>
        <v>42421.141469907408</v>
      </c>
      <c r="T4063" s="17">
        <f t="shared" si="147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s="11">
        <f>ROUND(E4064/D4064*100,0)</f>
        <v>2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s="7">
        <f t="shared" si="145"/>
        <v>163.33333333333334</v>
      </c>
      <c r="P4064" t="s">
        <v>8269</v>
      </c>
      <c r="Q4064" s="13" t="s">
        <v>8314</v>
      </c>
      <c r="R4064" t="s">
        <v>8315</v>
      </c>
      <c r="S4064" s="17">
        <f t="shared" si="146"/>
        <v>42523.739212962959</v>
      </c>
      <c r="T4064" s="17">
        <f t="shared" si="147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s="11">
        <f>ROUND(E4065/D4065*100,0)</f>
        <v>1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s="7">
        <f t="shared" si="145"/>
        <v>15</v>
      </c>
      <c r="P4065" t="s">
        <v>8269</v>
      </c>
      <c r="Q4065" s="13" t="s">
        <v>8314</v>
      </c>
      <c r="R4065" t="s">
        <v>8315</v>
      </c>
      <c r="S4065" s="17">
        <f t="shared" si="146"/>
        <v>41787.681527777779</v>
      </c>
      <c r="T4065" s="17">
        <f t="shared" si="147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s="11">
        <f>ROUND(E4066/D4066*100,0)</f>
        <v>19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s="7">
        <f t="shared" si="145"/>
        <v>64.166666666666671</v>
      </c>
      <c r="P4066" t="s">
        <v>8269</v>
      </c>
      <c r="Q4066" s="13" t="s">
        <v>8314</v>
      </c>
      <c r="R4066" t="s">
        <v>8315</v>
      </c>
      <c r="S4066" s="17">
        <f t="shared" si="146"/>
        <v>42093.588263888887</v>
      </c>
      <c r="T4066" s="17">
        <f t="shared" si="147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s="11">
        <f>ROUND(E4067/D4067*100,0)</f>
        <v>1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s="7">
        <f t="shared" si="145"/>
        <v>6.75</v>
      </c>
      <c r="P4067" t="s">
        <v>8269</v>
      </c>
      <c r="Q4067" s="13" t="s">
        <v>8314</v>
      </c>
      <c r="R4067" t="s">
        <v>8315</v>
      </c>
      <c r="S4067" s="17">
        <f t="shared" si="146"/>
        <v>41833.951516203706</v>
      </c>
      <c r="T4067" s="17">
        <f t="shared" si="147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s="11">
        <f>ROUND(E4068/D4068*100,0)</f>
        <v>0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s="7">
        <f t="shared" si="145"/>
        <v>25</v>
      </c>
      <c r="P4068" t="s">
        <v>8269</v>
      </c>
      <c r="Q4068" s="13" t="s">
        <v>8314</v>
      </c>
      <c r="R4068" t="s">
        <v>8315</v>
      </c>
      <c r="S4068" s="17">
        <f t="shared" si="146"/>
        <v>42479.039212962962</v>
      </c>
      <c r="T4068" s="17">
        <f t="shared" si="147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s="11">
        <f>ROUND(E4069/D4069*100,0)</f>
        <v>61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s="7">
        <f t="shared" si="145"/>
        <v>179.11764705882354</v>
      </c>
      <c r="P4069" t="s">
        <v>8269</v>
      </c>
      <c r="Q4069" s="13" t="s">
        <v>8314</v>
      </c>
      <c r="R4069" t="s">
        <v>8315</v>
      </c>
      <c r="S4069" s="17">
        <f t="shared" si="146"/>
        <v>42235.117476851854</v>
      </c>
      <c r="T4069" s="17">
        <f t="shared" si="147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s="11">
        <f>ROUND(E4070/D4070*100,0)</f>
        <v>1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s="7">
        <f t="shared" si="145"/>
        <v>34.950000000000003</v>
      </c>
      <c r="P4070" t="s">
        <v>8269</v>
      </c>
      <c r="Q4070" s="13" t="s">
        <v>8314</v>
      </c>
      <c r="R4070" t="s">
        <v>8315</v>
      </c>
      <c r="S4070" s="17">
        <f t="shared" si="146"/>
        <v>42718.963599537034</v>
      </c>
      <c r="T4070" s="17">
        <f t="shared" si="147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s="11">
        <f>ROUND(E4071/D4071*100,0)</f>
        <v>34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s="7">
        <f t="shared" si="145"/>
        <v>33.07692307692308</v>
      </c>
      <c r="P4071" t="s">
        <v>8269</v>
      </c>
      <c r="Q4071" s="13" t="s">
        <v>8314</v>
      </c>
      <c r="R4071" t="s">
        <v>8315</v>
      </c>
      <c r="S4071" s="17">
        <f t="shared" si="146"/>
        <v>42022.661527777775</v>
      </c>
      <c r="T4071" s="17">
        <f t="shared" si="147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s="11">
        <f>ROUND(E4072/D4072*100,0)</f>
        <v>17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s="7">
        <f t="shared" si="145"/>
        <v>27.5</v>
      </c>
      <c r="P4072" t="s">
        <v>8269</v>
      </c>
      <c r="Q4072" s="13" t="s">
        <v>8314</v>
      </c>
      <c r="R4072" t="s">
        <v>8315</v>
      </c>
      <c r="S4072" s="17">
        <f t="shared" si="146"/>
        <v>42031.666898148149</v>
      </c>
      <c r="T4072" s="17">
        <f t="shared" si="147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s="11">
        <f>ROUND(E4073/D4073*100,0)</f>
        <v>0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s="7" t="e">
        <f t="shared" si="145"/>
        <v>#DIV/0!</v>
      </c>
      <c r="P4073" t="s">
        <v>8269</v>
      </c>
      <c r="Q4073" s="13" t="s">
        <v>8314</v>
      </c>
      <c r="R4073" t="s">
        <v>8315</v>
      </c>
      <c r="S4073" s="17">
        <f t="shared" si="146"/>
        <v>42700.804756944446</v>
      </c>
      <c r="T4073" s="17">
        <f t="shared" si="147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s="11">
        <f>ROUND(E4074/D4074*100,0)</f>
        <v>0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s="7">
        <f t="shared" si="145"/>
        <v>2</v>
      </c>
      <c r="P4074" t="s">
        <v>8269</v>
      </c>
      <c r="Q4074" s="13" t="s">
        <v>8314</v>
      </c>
      <c r="R4074" t="s">
        <v>8315</v>
      </c>
      <c r="S4074" s="17">
        <f t="shared" si="146"/>
        <v>41812.77443287037</v>
      </c>
      <c r="T4074" s="17">
        <f t="shared" si="147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s="11">
        <f>ROUND(E4075/D4075*100,0)</f>
        <v>1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s="7">
        <f t="shared" si="145"/>
        <v>18.5</v>
      </c>
      <c r="P4075" t="s">
        <v>8269</v>
      </c>
      <c r="Q4075" s="13" t="s">
        <v>8314</v>
      </c>
      <c r="R4075" t="s">
        <v>8315</v>
      </c>
      <c r="S4075" s="17">
        <f t="shared" si="146"/>
        <v>42078.34520833334</v>
      </c>
      <c r="T4075" s="17">
        <f t="shared" si="147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s="11">
        <f>ROUND(E4076/D4076*100,0)</f>
        <v>27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s="7">
        <f t="shared" si="145"/>
        <v>35</v>
      </c>
      <c r="P4076" t="s">
        <v>8269</v>
      </c>
      <c r="Q4076" s="13" t="s">
        <v>8314</v>
      </c>
      <c r="R4076" t="s">
        <v>8315</v>
      </c>
      <c r="S4076" s="17">
        <f t="shared" si="146"/>
        <v>42283.552951388891</v>
      </c>
      <c r="T4076" s="17">
        <f t="shared" si="147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s="11">
        <f>ROUND(E4077/D4077*100,0)</f>
        <v>29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s="7">
        <f t="shared" si="145"/>
        <v>44.307692307692307</v>
      </c>
      <c r="P4077" t="s">
        <v>8269</v>
      </c>
      <c r="Q4077" s="13" t="s">
        <v>8314</v>
      </c>
      <c r="R4077" t="s">
        <v>8315</v>
      </c>
      <c r="S4077" s="17">
        <f t="shared" si="146"/>
        <v>41779.045937499999</v>
      </c>
      <c r="T4077" s="17">
        <f t="shared" si="147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s="11">
        <f>ROUND(E4078/D4078*100,0)</f>
        <v>0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s="7" t="e">
        <f t="shared" si="145"/>
        <v>#DIV/0!</v>
      </c>
      <c r="P4078" t="s">
        <v>8269</v>
      </c>
      <c r="Q4078" s="13" t="s">
        <v>8314</v>
      </c>
      <c r="R4078" t="s">
        <v>8315</v>
      </c>
      <c r="S4078" s="17">
        <f t="shared" si="146"/>
        <v>41905.795706018522</v>
      </c>
      <c r="T4078" s="17">
        <f t="shared" si="147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s="11">
        <f>ROUND(E4079/D4079*100,0)</f>
        <v>9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s="7">
        <f t="shared" si="145"/>
        <v>222.5</v>
      </c>
      <c r="P4079" t="s">
        <v>8269</v>
      </c>
      <c r="Q4079" s="13" t="s">
        <v>8314</v>
      </c>
      <c r="R4079" t="s">
        <v>8315</v>
      </c>
      <c r="S4079" s="17">
        <f t="shared" si="146"/>
        <v>42695.7105787037</v>
      </c>
      <c r="T4079" s="17">
        <f t="shared" si="147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s="11">
        <f>ROUND(E4080/D4080*100,0)</f>
        <v>0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s="7" t="e">
        <f t="shared" si="145"/>
        <v>#DIV/0!</v>
      </c>
      <c r="P4080" t="s">
        <v>8269</v>
      </c>
      <c r="Q4080" s="13" t="s">
        <v>8314</v>
      </c>
      <c r="R4080" t="s">
        <v>8315</v>
      </c>
      <c r="S4080" s="17">
        <f t="shared" si="146"/>
        <v>42732.787523148145</v>
      </c>
      <c r="T4080" s="17">
        <f t="shared" si="147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s="11">
        <f>ROUND(E4081/D4081*100,0)</f>
        <v>0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s="7">
        <f t="shared" si="145"/>
        <v>5</v>
      </c>
      <c r="P4081" t="s">
        <v>8269</v>
      </c>
      <c r="Q4081" s="13" t="s">
        <v>8314</v>
      </c>
      <c r="R4081" t="s">
        <v>8315</v>
      </c>
      <c r="S4081" s="17">
        <f t="shared" si="146"/>
        <v>42510.938900462963</v>
      </c>
      <c r="T4081" s="17">
        <f t="shared" si="147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s="11">
        <f>ROUND(E4082/D4082*100,0)</f>
        <v>0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s="7" t="e">
        <f t="shared" ref="O4082:O4115" si="148">E4082/M4082</f>
        <v>#DIV/0!</v>
      </c>
      <c r="P4082" t="s">
        <v>8269</v>
      </c>
      <c r="Q4082" s="13" t="s">
        <v>8314</v>
      </c>
      <c r="R4082" t="s">
        <v>8315</v>
      </c>
      <c r="S4082" s="17">
        <f t="shared" si="146"/>
        <v>42511.698101851856</v>
      </c>
      <c r="T4082" s="17">
        <f t="shared" si="147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s="11">
        <f>ROUND(E4083/D4083*100,0)</f>
        <v>16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s="7">
        <f t="shared" si="148"/>
        <v>29.166666666666668</v>
      </c>
      <c r="P4083" t="s">
        <v>8269</v>
      </c>
      <c r="Q4083" s="13" t="s">
        <v>8314</v>
      </c>
      <c r="R4083" t="s">
        <v>8315</v>
      </c>
      <c r="S4083" s="17">
        <f t="shared" si="146"/>
        <v>42041.581307870365</v>
      </c>
      <c r="T4083" s="17">
        <f t="shared" si="147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s="11">
        <f>ROUND(E4084/D4084*100,0)</f>
        <v>2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s="7">
        <f t="shared" si="148"/>
        <v>1.5</v>
      </c>
      <c r="P4084" t="s">
        <v>8269</v>
      </c>
      <c r="Q4084" s="13" t="s">
        <v>8314</v>
      </c>
      <c r="R4084" t="s">
        <v>8315</v>
      </c>
      <c r="S4084" s="17">
        <f t="shared" si="146"/>
        <v>42307.189270833333</v>
      </c>
      <c r="T4084" s="17">
        <f t="shared" si="147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s="11">
        <f>ROUND(E4085/D4085*100,0)</f>
        <v>22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s="7">
        <f t="shared" si="148"/>
        <v>126.5</v>
      </c>
      <c r="P4085" t="s">
        <v>8269</v>
      </c>
      <c r="Q4085" s="13" t="s">
        <v>8314</v>
      </c>
      <c r="R4085" t="s">
        <v>8315</v>
      </c>
      <c r="S4085" s="17">
        <f t="shared" si="146"/>
        <v>42353.761759259258</v>
      </c>
      <c r="T4085" s="17">
        <f t="shared" si="147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s="11">
        <f>ROUND(E4086/D4086*100,0)</f>
        <v>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s="7">
        <f t="shared" si="148"/>
        <v>10</v>
      </c>
      <c r="P4086" t="s">
        <v>8269</v>
      </c>
      <c r="Q4086" s="13" t="s">
        <v>8314</v>
      </c>
      <c r="R4086" t="s">
        <v>8315</v>
      </c>
      <c r="S4086" s="17">
        <f t="shared" si="146"/>
        <v>42622.436412037037</v>
      </c>
      <c r="T4086" s="17">
        <f t="shared" si="147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s="11">
        <f>ROUND(E4087/D4087*100,0)</f>
        <v>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s="7">
        <f t="shared" si="148"/>
        <v>10</v>
      </c>
      <c r="P4087" t="s">
        <v>8269</v>
      </c>
      <c r="Q4087" s="13" t="s">
        <v>8314</v>
      </c>
      <c r="R4087" t="s">
        <v>8315</v>
      </c>
      <c r="S4087" s="17">
        <f t="shared" si="146"/>
        <v>42058.603877314818</v>
      </c>
      <c r="T4087" s="17">
        <f t="shared" si="147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s="11">
        <f>ROUND(E4088/D4088*100,0)</f>
        <v>5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s="7">
        <f t="shared" si="148"/>
        <v>9.4</v>
      </c>
      <c r="P4088" t="s">
        <v>8269</v>
      </c>
      <c r="Q4088" s="13" t="s">
        <v>8314</v>
      </c>
      <c r="R4088" t="s">
        <v>8315</v>
      </c>
      <c r="S4088" s="17">
        <f t="shared" si="146"/>
        <v>42304.940960648149</v>
      </c>
      <c r="T4088" s="17">
        <f t="shared" si="147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s="11">
        <f>ROUND(E4089/D4089*100,0)</f>
        <v>0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s="7" t="e">
        <f t="shared" si="148"/>
        <v>#DIV/0!</v>
      </c>
      <c r="P4089" t="s">
        <v>8269</v>
      </c>
      <c r="Q4089" s="13" t="s">
        <v>8314</v>
      </c>
      <c r="R4089" t="s">
        <v>8315</v>
      </c>
      <c r="S4089" s="17">
        <f t="shared" si="146"/>
        <v>42538.742893518516</v>
      </c>
      <c r="T4089" s="17">
        <f t="shared" si="147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s="11">
        <f>ROUND(E4090/D4090*100,0)</f>
        <v>11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s="7">
        <f t="shared" si="148"/>
        <v>72</v>
      </c>
      <c r="P4090" t="s">
        <v>8269</v>
      </c>
      <c r="Q4090" s="13" t="s">
        <v>8314</v>
      </c>
      <c r="R4090" t="s">
        <v>8315</v>
      </c>
      <c r="S4090" s="17">
        <f t="shared" si="146"/>
        <v>41990.612546296295</v>
      </c>
      <c r="T4090" s="17">
        <f t="shared" si="147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s="11">
        <f>ROUND(E4091/D4091*100,0)</f>
        <v>5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s="7">
        <f t="shared" si="148"/>
        <v>30</v>
      </c>
      <c r="P4091" t="s">
        <v>8269</v>
      </c>
      <c r="Q4091" s="13" t="s">
        <v>8314</v>
      </c>
      <c r="R4091" t="s">
        <v>8315</v>
      </c>
      <c r="S4091" s="17">
        <f t="shared" si="146"/>
        <v>42122.732499999998</v>
      </c>
      <c r="T4091" s="17">
        <f t="shared" si="147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s="11">
        <f>ROUND(E4092/D4092*100,0)</f>
        <v>3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s="7">
        <f t="shared" si="148"/>
        <v>10.666666666666666</v>
      </c>
      <c r="P4092" t="s">
        <v>8269</v>
      </c>
      <c r="Q4092" s="13" t="s">
        <v>8314</v>
      </c>
      <c r="R4092" t="s">
        <v>8315</v>
      </c>
      <c r="S4092" s="17">
        <f t="shared" si="146"/>
        <v>42209.67288194444</v>
      </c>
      <c r="T4092" s="17">
        <f t="shared" si="147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s="11">
        <f>ROUND(E4093/D4093*100,0)</f>
        <v>13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s="7">
        <f t="shared" si="148"/>
        <v>25.5</v>
      </c>
      <c r="P4093" t="s">
        <v>8269</v>
      </c>
      <c r="Q4093" s="13" t="s">
        <v>8314</v>
      </c>
      <c r="R4093" t="s">
        <v>8315</v>
      </c>
      <c r="S4093" s="17">
        <f t="shared" si="146"/>
        <v>41990.506377314814</v>
      </c>
      <c r="T4093" s="17">
        <f t="shared" si="147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s="11">
        <f>ROUND(E4094/D4094*100,0)</f>
        <v>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s="7">
        <f t="shared" si="148"/>
        <v>20</v>
      </c>
      <c r="P4094" t="s">
        <v>8269</v>
      </c>
      <c r="Q4094" s="13" t="s">
        <v>8314</v>
      </c>
      <c r="R4094" t="s">
        <v>8315</v>
      </c>
      <c r="S4094" s="17">
        <f t="shared" si="146"/>
        <v>42039.194988425923</v>
      </c>
      <c r="T4094" s="17">
        <f t="shared" si="147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s="11">
        <f>ROUND(E4095/D4095*100,0)</f>
        <v>2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s="7">
        <f t="shared" si="148"/>
        <v>15</v>
      </c>
      <c r="P4095" t="s">
        <v>8269</v>
      </c>
      <c r="Q4095" s="13" t="s">
        <v>8314</v>
      </c>
      <c r="R4095" t="s">
        <v>8315</v>
      </c>
      <c r="S4095" s="17">
        <f t="shared" si="146"/>
        <v>42178.815891203703</v>
      </c>
      <c r="T4095" s="17">
        <f t="shared" si="147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s="11">
        <f>ROUND(E4096/D4096*100,0)</f>
        <v>37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s="7">
        <f t="shared" si="148"/>
        <v>91.25</v>
      </c>
      <c r="P4096" t="s">
        <v>8269</v>
      </c>
      <c r="Q4096" s="13" t="s">
        <v>8314</v>
      </c>
      <c r="R4096" t="s">
        <v>8315</v>
      </c>
      <c r="S4096" s="17">
        <f t="shared" si="146"/>
        <v>41890.086805555555</v>
      </c>
      <c r="T4096" s="17">
        <f t="shared" si="147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s="11">
        <f>ROUND(E4097/D4097*100,0)</f>
        <v>3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s="7">
        <f t="shared" si="148"/>
        <v>800</v>
      </c>
      <c r="P4097" t="s">
        <v>8269</v>
      </c>
      <c r="Q4097" s="13" t="s">
        <v>8314</v>
      </c>
      <c r="R4097" t="s">
        <v>8315</v>
      </c>
      <c r="S4097" s="17">
        <f t="shared" si="146"/>
        <v>42693.031828703708</v>
      </c>
      <c r="T4097" s="17">
        <f t="shared" si="147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s="11">
        <f>ROUND(E4098/D4098*100,0)</f>
        <v>11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s="7">
        <f t="shared" si="148"/>
        <v>80</v>
      </c>
      <c r="P4098" t="s">
        <v>8269</v>
      </c>
      <c r="Q4098" s="13" t="s">
        <v>8314</v>
      </c>
      <c r="R4098" t="s">
        <v>8315</v>
      </c>
      <c r="S4098" s="17">
        <f t="shared" si="146"/>
        <v>42750.530312499999</v>
      </c>
      <c r="T4098" s="17">
        <f t="shared" si="147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s="11">
        <f>ROUND(E4099/D4099*100,0)</f>
        <v>0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s="7" t="e">
        <f t="shared" si="148"/>
        <v>#DIV/0!</v>
      </c>
      <c r="P4099" t="s">
        <v>8269</v>
      </c>
      <c r="Q4099" s="13" t="s">
        <v>8314</v>
      </c>
      <c r="R4099" t="s">
        <v>8315</v>
      </c>
      <c r="S4099" s="17">
        <f t="shared" ref="S4099:S4115" si="149">(((K4099/60)/60)/24)+DATE(1970,1,1)</f>
        <v>42344.824502314819</v>
      </c>
      <c r="T4099" s="17">
        <f t="shared" ref="T4099:T4115" si="150">(((J4099/60)/60)/24)+DATE(1970,1,1)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s="11">
        <f>ROUND(E4100/D4100*100,0)</f>
        <v>0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s="7" t="e">
        <f t="shared" si="148"/>
        <v>#DIV/0!</v>
      </c>
      <c r="P4100" t="s">
        <v>8269</v>
      </c>
      <c r="Q4100" s="13" t="s">
        <v>8314</v>
      </c>
      <c r="R4100" t="s">
        <v>8315</v>
      </c>
      <c r="S4100" s="17">
        <f t="shared" si="149"/>
        <v>42495.722187499996</v>
      </c>
      <c r="T4100" s="17">
        <f t="shared" si="150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s="11">
        <f>ROUND(E4101/D4101*100,0)</f>
        <v>1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s="7">
        <f t="shared" si="148"/>
        <v>50</v>
      </c>
      <c r="P4101" t="s">
        <v>8269</v>
      </c>
      <c r="Q4101" s="13" t="s">
        <v>8314</v>
      </c>
      <c r="R4101" t="s">
        <v>8315</v>
      </c>
      <c r="S4101" s="17">
        <f t="shared" si="149"/>
        <v>42570.850381944445</v>
      </c>
      <c r="T4101" s="17">
        <f t="shared" si="150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s="11">
        <f>ROUND(E4102/D4102*100,0)</f>
        <v>0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s="7" t="e">
        <f t="shared" si="148"/>
        <v>#DIV/0!</v>
      </c>
      <c r="P4102" t="s">
        <v>8269</v>
      </c>
      <c r="Q4102" s="13" t="s">
        <v>8314</v>
      </c>
      <c r="R4102" t="s">
        <v>8315</v>
      </c>
      <c r="S4102" s="17">
        <f t="shared" si="149"/>
        <v>41927.124884259261</v>
      </c>
      <c r="T4102" s="17">
        <f t="shared" si="150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s="11">
        <f>ROUND(E4103/D4103*100,0)</f>
        <v>0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s="7" t="e">
        <f t="shared" si="148"/>
        <v>#DIV/0!</v>
      </c>
      <c r="P4103" t="s">
        <v>8269</v>
      </c>
      <c r="Q4103" s="13" t="s">
        <v>8314</v>
      </c>
      <c r="R4103" t="s">
        <v>8315</v>
      </c>
      <c r="S4103" s="17">
        <f t="shared" si="149"/>
        <v>42730.903726851851</v>
      </c>
      <c r="T4103" s="17">
        <f t="shared" si="150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s="11">
        <f>ROUND(E4104/D4104*100,0)</f>
        <v>27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s="7">
        <f t="shared" si="148"/>
        <v>22.833333333333332</v>
      </c>
      <c r="P4104" t="s">
        <v>8269</v>
      </c>
      <c r="Q4104" s="13" t="s">
        <v>8314</v>
      </c>
      <c r="R4104" t="s">
        <v>8315</v>
      </c>
      <c r="S4104" s="17">
        <f t="shared" si="149"/>
        <v>42475.848067129627</v>
      </c>
      <c r="T4104" s="17">
        <f t="shared" si="150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s="11">
        <f>ROUND(E4105/D4105*100,0)</f>
        <v>10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s="7">
        <f t="shared" si="148"/>
        <v>16.666666666666668</v>
      </c>
      <c r="P4105" t="s">
        <v>8269</v>
      </c>
      <c r="Q4105" s="13" t="s">
        <v>8314</v>
      </c>
      <c r="R4105" t="s">
        <v>8315</v>
      </c>
      <c r="S4105" s="17">
        <f t="shared" si="149"/>
        <v>42188.83293981482</v>
      </c>
      <c r="T4105" s="17">
        <f t="shared" si="150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s="11">
        <f>ROUND(E4106/D4106*100,0)</f>
        <v>21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s="7">
        <f t="shared" si="148"/>
        <v>45.785714285714285</v>
      </c>
      <c r="P4106" t="s">
        <v>8269</v>
      </c>
      <c r="Q4106" s="13" t="s">
        <v>8314</v>
      </c>
      <c r="R4106" t="s">
        <v>8315</v>
      </c>
      <c r="S4106" s="17">
        <f t="shared" si="149"/>
        <v>42640.278171296297</v>
      </c>
      <c r="T4106" s="17">
        <f t="shared" si="150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s="11">
        <f>ROUND(E4107/D4107*100,0)</f>
        <v>7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s="7">
        <f t="shared" si="148"/>
        <v>383.33333333333331</v>
      </c>
      <c r="P4107" t="s">
        <v>8269</v>
      </c>
      <c r="Q4107" s="13" t="s">
        <v>8314</v>
      </c>
      <c r="R4107" t="s">
        <v>8315</v>
      </c>
      <c r="S4107" s="17">
        <f t="shared" si="149"/>
        <v>42697.010520833333</v>
      </c>
      <c r="T4107" s="17">
        <f t="shared" si="150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s="11">
        <f>ROUND(E4108/D4108*100,0)</f>
        <v>71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s="7">
        <f t="shared" si="148"/>
        <v>106.96969696969697</v>
      </c>
      <c r="P4108" t="s">
        <v>8269</v>
      </c>
      <c r="Q4108" s="13" t="s">
        <v>8314</v>
      </c>
      <c r="R4108" t="s">
        <v>8315</v>
      </c>
      <c r="S4108" s="17">
        <f t="shared" si="149"/>
        <v>42053.049375000002</v>
      </c>
      <c r="T4108" s="17">
        <f t="shared" si="150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s="11">
        <f>ROUND(E4109/D4109*100,0)</f>
        <v>2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s="7">
        <f t="shared" si="148"/>
        <v>10.25</v>
      </c>
      <c r="P4109" t="s">
        <v>8269</v>
      </c>
      <c r="Q4109" s="13" t="s">
        <v>8314</v>
      </c>
      <c r="R4109" t="s">
        <v>8315</v>
      </c>
      <c r="S4109" s="17">
        <f t="shared" si="149"/>
        <v>41883.916678240741</v>
      </c>
      <c r="T4109" s="17">
        <f t="shared" si="150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s="11">
        <f>ROUND(E4110/D4110*100,0)</f>
        <v>2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s="7">
        <f t="shared" si="148"/>
        <v>59</v>
      </c>
      <c r="P4110" t="s">
        <v>8269</v>
      </c>
      <c r="Q4110" s="13" t="s">
        <v>8314</v>
      </c>
      <c r="R4110" t="s">
        <v>8315</v>
      </c>
      <c r="S4110" s="17">
        <f t="shared" si="149"/>
        <v>42767.031678240746</v>
      </c>
      <c r="T4110" s="17">
        <f t="shared" si="150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s="11">
        <f>ROUND(E4111/D4111*100,0)</f>
        <v>0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s="7" t="e">
        <f t="shared" si="148"/>
        <v>#DIV/0!</v>
      </c>
      <c r="P4111" t="s">
        <v>8269</v>
      </c>
      <c r="Q4111" s="13" t="s">
        <v>8314</v>
      </c>
      <c r="R4111" t="s">
        <v>8315</v>
      </c>
      <c r="S4111" s="17">
        <f t="shared" si="149"/>
        <v>42307.539398148147</v>
      </c>
      <c r="T4111" s="17">
        <f t="shared" si="150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s="11">
        <f>ROUND(E4112/D4112*100,0)</f>
        <v>29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s="7">
        <f t="shared" si="148"/>
        <v>14.333333333333334</v>
      </c>
      <c r="P4112" t="s">
        <v>8269</v>
      </c>
      <c r="Q4112" s="13" t="s">
        <v>8314</v>
      </c>
      <c r="R4112" t="s">
        <v>8315</v>
      </c>
      <c r="S4112" s="17">
        <f t="shared" si="149"/>
        <v>42512.626747685179</v>
      </c>
      <c r="T4112" s="17">
        <f t="shared" si="150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s="11">
        <f>ROUND(E4113/D4113*100,0)</f>
        <v>3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s="7">
        <f t="shared" si="148"/>
        <v>15.666666666666666</v>
      </c>
      <c r="P4113" t="s">
        <v>8269</v>
      </c>
      <c r="Q4113" s="13" t="s">
        <v>8314</v>
      </c>
      <c r="R4113" t="s">
        <v>8315</v>
      </c>
      <c r="S4113" s="17">
        <f t="shared" si="149"/>
        <v>42029.135879629626</v>
      </c>
      <c r="T4113" s="17">
        <f t="shared" si="150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s="11">
        <f>ROUND(E4114/D4114*100,0)</f>
        <v>0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s="7">
        <f t="shared" si="148"/>
        <v>1</v>
      </c>
      <c r="P4114" t="s">
        <v>8269</v>
      </c>
      <c r="Q4114" s="13" t="s">
        <v>8314</v>
      </c>
      <c r="R4114" t="s">
        <v>8315</v>
      </c>
      <c r="S4114" s="17">
        <f t="shared" si="149"/>
        <v>42400.946597222224</v>
      </c>
      <c r="T4114" s="17">
        <f t="shared" si="150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s="11">
        <f>ROUND(E4115/D4115*100,0)</f>
        <v>0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s="7">
        <f t="shared" si="148"/>
        <v>1</v>
      </c>
      <c r="P4115" t="s">
        <v>8269</v>
      </c>
      <c r="Q4115" s="13" t="s">
        <v>8314</v>
      </c>
      <c r="R4115" t="s">
        <v>8315</v>
      </c>
      <c r="S4115" s="17">
        <f t="shared" si="149"/>
        <v>42358.573182870372</v>
      </c>
      <c r="T4115" s="17">
        <f t="shared" si="150"/>
        <v>42377.273611111115</v>
      </c>
    </row>
  </sheetData>
  <autoFilter ref="A1:R4115" xr:uid="{00000000-0001-0000-0000-000000000000}">
    <filterColumn colId="7">
      <filters>
        <filter val="GB"/>
      </filters>
    </filterColumn>
    <filterColumn colId="17">
      <filters>
        <filter val="musical"/>
      </filters>
    </filterColumn>
  </autoFilter>
  <conditionalFormatting sqref="G1:G1048576">
    <cfRule type="cellIs" dxfId="23" priority="4" operator="equal">
      <formula>"canceled"</formula>
    </cfRule>
    <cfRule type="cellIs" dxfId="22" priority="5" operator="equal">
      <formula>"failed"</formula>
    </cfRule>
    <cfRule type="cellIs" dxfId="21" priority="6" operator="equal">
      <formula>"successful"</formula>
    </cfRule>
    <cfRule type="cellIs" dxfId="20" priority="7" operator="equal">
      <formula>"live"</formula>
    </cfRule>
  </conditionalFormatting>
  <conditionalFormatting sqref="F1:F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3E332-FBEC-4A60-95C2-473B433C89A0}">
  <dimension ref="A1:F6"/>
  <sheetViews>
    <sheetView zoomScaleNormal="100" workbookViewId="0">
      <selection activeCell="A29" sqref="A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8362</v>
      </c>
      <c r="B3" s="14" t="s">
        <v>8359</v>
      </c>
    </row>
    <row r="4" spans="1:6" x14ac:dyDescent="0.25">
      <c r="A4" s="1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5" t="s">
        <v>8314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 x14ac:dyDescent="0.25">
      <c r="A6" s="15" t="s">
        <v>8360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AA446-6E0B-42AF-B231-CAF15E422A45}">
  <dimension ref="A1:E7"/>
  <sheetViews>
    <sheetView workbookViewId="0">
      <selection activeCell="B5" sqref="B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8222</v>
      </c>
      <c r="B1" t="s">
        <v>8224</v>
      </c>
    </row>
    <row r="2" spans="1:5" x14ac:dyDescent="0.25">
      <c r="A2" s="14" t="s">
        <v>8358</v>
      </c>
      <c r="B2" t="s">
        <v>8363</v>
      </c>
    </row>
    <row r="4" spans="1:5" x14ac:dyDescent="0.25">
      <c r="A4" s="14" t="s">
        <v>8362</v>
      </c>
      <c r="B4" s="14" t="s">
        <v>8359</v>
      </c>
    </row>
    <row r="5" spans="1:5" x14ac:dyDescent="0.25">
      <c r="A5" s="14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5" t="s">
        <v>8315</v>
      </c>
      <c r="B6" s="16">
        <v>70</v>
      </c>
      <c r="C6" s="16">
        <v>6</v>
      </c>
      <c r="D6" s="16">
        <v>238</v>
      </c>
      <c r="E6" s="16">
        <v>314</v>
      </c>
    </row>
    <row r="7" spans="1:5" x14ac:dyDescent="0.25">
      <c r="A7" s="15" t="s">
        <v>8360</v>
      </c>
      <c r="B7" s="16">
        <v>70</v>
      </c>
      <c r="C7" s="16">
        <v>6</v>
      </c>
      <c r="D7" s="16">
        <v>238</v>
      </c>
      <c r="E7" s="16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6878A-33F5-41E2-B067-0EC414128486}">
  <dimension ref="A1:G31"/>
  <sheetViews>
    <sheetView workbookViewId="0">
      <selection activeCell="D28" sqref="D28"/>
    </sheetView>
  </sheetViews>
  <sheetFormatPr defaultRowHeight="15" x14ac:dyDescent="0.25"/>
  <cols>
    <col min="1" max="1" width="35.42578125" bestFit="1" customWidth="1"/>
    <col min="2" max="2" width="128.42578125" bestFit="1" customWidth="1"/>
    <col min="3" max="4" width="10.5703125" bestFit="1" customWidth="1"/>
    <col min="5" max="5" width="12.140625" bestFit="1" customWidth="1"/>
  </cols>
  <sheetData>
    <row r="1" spans="1:6" x14ac:dyDescent="0.25">
      <c r="A1" t="s">
        <v>8378</v>
      </c>
      <c r="B1" t="s">
        <v>4110</v>
      </c>
      <c r="C1" t="s">
        <v>8379</v>
      </c>
      <c r="D1" t="s">
        <v>8380</v>
      </c>
      <c r="E1" t="s">
        <v>8381</v>
      </c>
      <c r="F1" t="s">
        <v>8382</v>
      </c>
    </row>
    <row r="2" spans="1:6" ht="15.75" x14ac:dyDescent="0.25">
      <c r="A2" s="19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20">
        <f>VLOOKUP(A2, Kickstarter!B:E, 3, FALSE)</f>
        <v>2000</v>
      </c>
      <c r="D2" s="20">
        <f>VLOOKUP(A2, Kickstarter!B:E, 4, FALSE)</f>
        <v>2020</v>
      </c>
      <c r="E2" s="20">
        <f>VLOOKUP(A2, Kickstarter!B:O, 14, FALSE)</f>
        <v>51.794871794871796</v>
      </c>
      <c r="F2">
        <f>VLOOKUP(A2, Kickstarter!B:O, 12, FALSE)</f>
        <v>39</v>
      </c>
    </row>
    <row r="3" spans="1:6" ht="15.75" x14ac:dyDescent="0.25">
      <c r="A3" s="19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Kickstarter!B:E, 3, FALSE)</f>
        <v>2000</v>
      </c>
      <c r="D3" s="20">
        <f>VLOOKUP(A3, Kickstarter!B:E, 4, FALSE)</f>
        <v>2020</v>
      </c>
      <c r="E3" s="20">
        <f>VLOOKUP(A3, Kickstarter!B:O, 14, FALSE)</f>
        <v>36.071428571428569</v>
      </c>
      <c r="F3">
        <f>VLOOKUP(A3, Kickstarter!B:O, 12, FALSE)</f>
        <v>56</v>
      </c>
    </row>
    <row r="4" spans="1:6" ht="15.75" x14ac:dyDescent="0.25">
      <c r="A4" s="19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Kickstarter!B:E, 3, FALSE)</f>
        <v>1500</v>
      </c>
      <c r="D4" s="20">
        <f>VLOOKUP(A4, Kickstarter!B:E, 4, FALSE)</f>
        <v>2576</v>
      </c>
      <c r="E4" s="20">
        <f>VLOOKUP(A4, Kickstarter!B:O, 14, FALSE)</f>
        <v>33.025641025641029</v>
      </c>
      <c r="F4">
        <f>VLOOKUP(A4, Kickstarter!B:O, 12, FALSE)</f>
        <v>78</v>
      </c>
    </row>
    <row r="5" spans="1:6" ht="15.75" x14ac:dyDescent="0.25">
      <c r="A5" s="19" t="s">
        <v>3329</v>
      </c>
      <c r="B5" t="str">
        <f>VLOOKUP(A5, Kickstarter!B:C, 2, FALSE)</f>
        <v>Jestia and Raedon is a brand new romantic comedy play going to the Edinburgh Fringe Festival this summer.</v>
      </c>
      <c r="C5" s="20">
        <f>VLOOKUP(A5, Kickstarter!B:E, 3, FALSE)</f>
        <v>1000</v>
      </c>
      <c r="D5" s="20">
        <f>VLOOKUP(A5, Kickstarter!B:E, 4, FALSE)</f>
        <v>1168</v>
      </c>
      <c r="E5" s="20">
        <f>VLOOKUP(A5, Kickstarter!B:O, 14, FALSE)</f>
        <v>44.92307692307692</v>
      </c>
      <c r="F5">
        <f>VLOOKUP(A5, Kickstarter!B:O, 12, FALSE)</f>
        <v>26</v>
      </c>
    </row>
    <row r="6" spans="1:6" ht="15.75" x14ac:dyDescent="0.25">
      <c r="A6" s="19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Kickstarter!B:E, 3, FALSE)</f>
        <v>4000</v>
      </c>
      <c r="D6" s="20">
        <f>VLOOKUP(A6, Kickstarter!B:E, 4, FALSE)</f>
        <v>4137</v>
      </c>
      <c r="E6" s="20">
        <f>VLOOKUP(A6, Kickstarter!B:O, 14, FALSE)</f>
        <v>36.610619469026545</v>
      </c>
      <c r="F6">
        <f>VLOOKUP(A6, Kickstarter!B:O, 12, FALSE)</f>
        <v>113</v>
      </c>
    </row>
    <row r="21" spans="6:7" x14ac:dyDescent="0.25">
      <c r="F21">
        <v>46</v>
      </c>
    </row>
    <row r="22" spans="6:7" x14ac:dyDescent="0.25">
      <c r="F22">
        <v>47</v>
      </c>
    </row>
    <row r="23" spans="6:7" x14ac:dyDescent="0.25">
      <c r="F23">
        <v>48</v>
      </c>
    </row>
    <row r="24" spans="6:7" x14ac:dyDescent="0.25">
      <c r="F24">
        <v>49</v>
      </c>
    </row>
    <row r="25" spans="6:7" x14ac:dyDescent="0.25">
      <c r="F25">
        <v>50</v>
      </c>
    </row>
    <row r="26" spans="6:7" x14ac:dyDescent="0.25">
      <c r="F26">
        <v>51</v>
      </c>
    </row>
    <row r="27" spans="6:7" x14ac:dyDescent="0.25">
      <c r="F27">
        <v>52</v>
      </c>
    </row>
    <row r="28" spans="6:7" x14ac:dyDescent="0.25">
      <c r="F28">
        <v>53</v>
      </c>
    </row>
    <row r="29" spans="6:7" x14ac:dyDescent="0.25">
      <c r="F29">
        <v>54</v>
      </c>
    </row>
    <row r="31" spans="6:7" x14ac:dyDescent="0.25">
      <c r="G31">
        <f>AVERAGE(F20:F30)</f>
        <v>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80FE9-FCC3-439B-90CA-A1080EE4765B}">
  <dimension ref="A2:F18"/>
  <sheetViews>
    <sheetView workbookViewId="0">
      <selection activeCell="B7" sqref="B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4" t="s">
        <v>8358</v>
      </c>
      <c r="B2" t="s">
        <v>8314</v>
      </c>
    </row>
    <row r="4" spans="1:6" x14ac:dyDescent="0.25">
      <c r="A4" s="14" t="s">
        <v>8362</v>
      </c>
      <c r="B4" s="14" t="s">
        <v>8359</v>
      </c>
    </row>
    <row r="5" spans="1:6" x14ac:dyDescent="0.25">
      <c r="A5" s="14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8" t="s">
        <v>8372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25">
      <c r="A7" s="18" t="s">
        <v>8373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25">
      <c r="A8" s="18" t="s">
        <v>8374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25">
      <c r="A9" s="18" t="s">
        <v>8375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25">
      <c r="A10" s="18" t="s">
        <v>8366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25">
      <c r="A11" s="18" t="s">
        <v>8376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25">
      <c r="A12" s="18" t="s">
        <v>8367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25">
      <c r="A13" s="18" t="s">
        <v>8368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25">
      <c r="A14" s="18" t="s">
        <v>8369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25">
      <c r="A15" s="18" t="s">
        <v>8370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25">
      <c r="A16" s="18" t="s">
        <v>8371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25">
      <c r="A17" s="18" t="s">
        <v>8377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25">
      <c r="A18" s="18" t="s">
        <v>8360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A077F-A30B-4C2B-8933-59AE78AF4FB9}">
  <dimension ref="A1:T251"/>
  <sheetViews>
    <sheetView workbookViewId="0">
      <selection activeCell="C1" sqref="C1:C1048576"/>
    </sheetView>
  </sheetViews>
  <sheetFormatPr defaultRowHeight="15" x14ac:dyDescent="0.25"/>
  <cols>
    <col min="1" max="1" width="5" bestFit="1" customWidth="1"/>
    <col min="2" max="2" width="59.85546875" bestFit="1" customWidth="1"/>
    <col min="3" max="3" width="72.42578125" style="3" customWidth="1"/>
    <col min="4" max="4" width="12.5703125" bestFit="1" customWidth="1"/>
    <col min="5" max="5" width="10.140625" bestFit="1" customWidth="1"/>
    <col min="6" max="6" width="14.85546875" bestFit="1" customWidth="1"/>
    <col min="7" max="7" width="9.7109375" bestFit="1" customWidth="1"/>
    <col min="8" max="8" width="7.7109375" bestFit="1" customWidth="1"/>
    <col min="9" max="9" width="8.5703125" bestFit="1" customWidth="1"/>
    <col min="10" max="10" width="11" bestFit="1" customWidth="1"/>
    <col min="11" max="11" width="11.85546875" bestFit="1" customWidth="1"/>
    <col min="12" max="12" width="9.5703125" bestFit="1" customWidth="1"/>
    <col min="13" max="13" width="13.85546875" bestFit="1" customWidth="1"/>
    <col min="14" max="14" width="8.85546875" bestFit="1" customWidth="1"/>
    <col min="15" max="15" width="16.85546875" bestFit="1" customWidth="1"/>
    <col min="16" max="16" width="24.28515625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1" t="s">
        <v>1</v>
      </c>
      <c r="C1" s="2" t="s">
        <v>4110</v>
      </c>
      <c r="D1" s="4" t="s">
        <v>8216</v>
      </c>
      <c r="E1" s="6" t="s">
        <v>8217</v>
      </c>
      <c r="F1" s="10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8383</v>
      </c>
      <c r="P1" s="1" t="s">
        <v>8305</v>
      </c>
      <c r="Q1" s="12" t="s">
        <v>8358</v>
      </c>
      <c r="R1" s="1" t="s">
        <v>8357</v>
      </c>
      <c r="S1" s="1" t="s">
        <v>8364</v>
      </c>
      <c r="T1" s="1" t="s">
        <v>8365</v>
      </c>
    </row>
    <row r="2" spans="1:20" ht="30" x14ac:dyDescent="0.25">
      <c r="A2" s="22">
        <v>2843</v>
      </c>
      <c r="B2" s="23" t="s">
        <v>2843</v>
      </c>
      <c r="C2" s="3" t="s">
        <v>6953</v>
      </c>
      <c r="D2" s="24">
        <v>1200</v>
      </c>
      <c r="E2" s="25">
        <v>0</v>
      </c>
      <c r="F2" s="26">
        <v>0</v>
      </c>
      <c r="G2" s="22" t="s">
        <v>8220</v>
      </c>
      <c r="H2" s="22" t="s">
        <v>8223</v>
      </c>
      <c r="I2" s="22" t="s">
        <v>8245</v>
      </c>
      <c r="J2" s="22">
        <v>1465790400</v>
      </c>
      <c r="K2" s="22">
        <v>1462210950</v>
      </c>
      <c r="L2" s="22" t="b">
        <v>0</v>
      </c>
      <c r="M2" s="22">
        <v>0</v>
      </c>
      <c r="N2" s="22" t="b">
        <v>0</v>
      </c>
      <c r="O2" s="25" t="e">
        <v>#DIV/0!</v>
      </c>
      <c r="P2" s="22" t="s">
        <v>8269</v>
      </c>
      <c r="Q2" s="27" t="s">
        <v>8314</v>
      </c>
      <c r="R2" s="22" t="s">
        <v>8315</v>
      </c>
      <c r="S2" s="28">
        <v>42492.737847222219</v>
      </c>
      <c r="T2" s="28">
        <v>42534.166666666672</v>
      </c>
    </row>
    <row r="3" spans="1:20" ht="30" x14ac:dyDescent="0.25">
      <c r="A3" s="22">
        <v>2845</v>
      </c>
      <c r="B3" s="23" t="s">
        <v>2845</v>
      </c>
      <c r="C3" s="3" t="s">
        <v>6955</v>
      </c>
      <c r="D3" s="24">
        <v>7500</v>
      </c>
      <c r="E3" s="25">
        <v>2366</v>
      </c>
      <c r="F3" s="26">
        <v>32</v>
      </c>
      <c r="G3" s="22" t="s">
        <v>8220</v>
      </c>
      <c r="H3" s="22" t="s">
        <v>8223</v>
      </c>
      <c r="I3" s="22" t="s">
        <v>8245</v>
      </c>
      <c r="J3" s="22">
        <v>1433723033</v>
      </c>
      <c r="K3" s="22">
        <v>1428539033</v>
      </c>
      <c r="L3" s="22" t="b">
        <v>0</v>
      </c>
      <c r="M3" s="22">
        <v>39</v>
      </c>
      <c r="N3" s="22" t="b">
        <v>0</v>
      </c>
      <c r="O3" s="25">
        <v>60.666666666666664</v>
      </c>
      <c r="P3" s="22" t="s">
        <v>8269</v>
      </c>
      <c r="Q3" s="27" t="s">
        <v>8314</v>
      </c>
      <c r="R3" s="22" t="s">
        <v>8315</v>
      </c>
      <c r="S3" s="28">
        <v>42103.016585648147</v>
      </c>
      <c r="T3" s="28">
        <v>42163.016585648147</v>
      </c>
    </row>
    <row r="4" spans="1:20" ht="30" x14ac:dyDescent="0.25">
      <c r="A4" s="22">
        <v>2846</v>
      </c>
      <c r="B4" s="23" t="s">
        <v>2846</v>
      </c>
      <c r="C4" s="3" t="s">
        <v>6956</v>
      </c>
      <c r="D4" s="24">
        <v>8000</v>
      </c>
      <c r="E4" s="25">
        <v>0</v>
      </c>
      <c r="F4" s="26">
        <v>0</v>
      </c>
      <c r="G4" s="22" t="s">
        <v>8220</v>
      </c>
      <c r="H4" s="22" t="s">
        <v>8223</v>
      </c>
      <c r="I4" s="22" t="s">
        <v>8245</v>
      </c>
      <c r="J4" s="22">
        <v>1432917394</v>
      </c>
      <c r="K4" s="22">
        <v>1429029394</v>
      </c>
      <c r="L4" s="22" t="b">
        <v>0</v>
      </c>
      <c r="M4" s="22">
        <v>0</v>
      </c>
      <c r="N4" s="22" t="b">
        <v>0</v>
      </c>
      <c r="O4" s="25" t="e">
        <v>#DIV/0!</v>
      </c>
      <c r="P4" s="22" t="s">
        <v>8269</v>
      </c>
      <c r="Q4" s="27" t="s">
        <v>8314</v>
      </c>
      <c r="R4" s="22" t="s">
        <v>8315</v>
      </c>
      <c r="S4" s="28">
        <v>42108.692060185189</v>
      </c>
      <c r="T4" s="28">
        <v>42153.692060185189</v>
      </c>
    </row>
    <row r="5" spans="1:20" ht="30" x14ac:dyDescent="0.25">
      <c r="A5" s="22">
        <v>2847</v>
      </c>
      <c r="B5" s="23" t="s">
        <v>2847</v>
      </c>
      <c r="C5" s="3" t="s">
        <v>6957</v>
      </c>
      <c r="D5" s="24">
        <v>2000</v>
      </c>
      <c r="E5" s="25">
        <v>0</v>
      </c>
      <c r="F5" s="26">
        <v>0</v>
      </c>
      <c r="G5" s="22" t="s">
        <v>8220</v>
      </c>
      <c r="H5" s="22" t="s">
        <v>8223</v>
      </c>
      <c r="I5" s="22" t="s">
        <v>8245</v>
      </c>
      <c r="J5" s="22">
        <v>1464031265</v>
      </c>
      <c r="K5" s="22">
        <v>1458847265</v>
      </c>
      <c r="L5" s="22" t="b">
        <v>0</v>
      </c>
      <c r="M5" s="22">
        <v>0</v>
      </c>
      <c r="N5" s="22" t="b">
        <v>0</v>
      </c>
      <c r="O5" s="25" t="e">
        <v>#DIV/0!</v>
      </c>
      <c r="P5" s="22" t="s">
        <v>8269</v>
      </c>
      <c r="Q5" s="27" t="s">
        <v>8314</v>
      </c>
      <c r="R5" s="22" t="s">
        <v>8315</v>
      </c>
      <c r="S5" s="28">
        <v>42453.806307870371</v>
      </c>
      <c r="T5" s="28">
        <v>42513.806307870371</v>
      </c>
    </row>
    <row r="6" spans="1:20" ht="30" x14ac:dyDescent="0.25">
      <c r="A6" s="22">
        <v>2848</v>
      </c>
      <c r="B6" s="23" t="s">
        <v>2848</v>
      </c>
      <c r="C6" s="3" t="s">
        <v>6958</v>
      </c>
      <c r="D6" s="24">
        <v>35000</v>
      </c>
      <c r="E6" s="25">
        <v>70</v>
      </c>
      <c r="F6" s="26">
        <v>0</v>
      </c>
      <c r="G6" s="22" t="s">
        <v>8220</v>
      </c>
      <c r="H6" s="22" t="s">
        <v>8223</v>
      </c>
      <c r="I6" s="22" t="s">
        <v>8245</v>
      </c>
      <c r="J6" s="22">
        <v>1432913659</v>
      </c>
      <c r="K6" s="22">
        <v>1430321659</v>
      </c>
      <c r="L6" s="22" t="b">
        <v>0</v>
      </c>
      <c r="M6" s="22">
        <v>3</v>
      </c>
      <c r="N6" s="22" t="b">
        <v>0</v>
      </c>
      <c r="O6" s="25">
        <v>23.333333333333332</v>
      </c>
      <c r="P6" s="22" t="s">
        <v>8269</v>
      </c>
      <c r="Q6" s="27" t="s">
        <v>8314</v>
      </c>
      <c r="R6" s="22" t="s">
        <v>8315</v>
      </c>
      <c r="S6" s="28">
        <v>42123.648831018523</v>
      </c>
      <c r="T6" s="28">
        <v>42153.648831018523</v>
      </c>
    </row>
    <row r="7" spans="1:20" ht="30" x14ac:dyDescent="0.25">
      <c r="A7" s="22">
        <v>2850</v>
      </c>
      <c r="B7" s="23" t="s">
        <v>2850</v>
      </c>
      <c r="C7" s="3" t="s">
        <v>6960</v>
      </c>
      <c r="D7" s="24">
        <v>8000</v>
      </c>
      <c r="E7" s="25">
        <v>311</v>
      </c>
      <c r="F7" s="26">
        <v>4</v>
      </c>
      <c r="G7" s="22" t="s">
        <v>8220</v>
      </c>
      <c r="H7" s="22" t="s">
        <v>8223</v>
      </c>
      <c r="I7" s="22" t="s">
        <v>8245</v>
      </c>
      <c r="J7" s="22">
        <v>1409962211</v>
      </c>
      <c r="K7" s="22">
        <v>1407370211</v>
      </c>
      <c r="L7" s="22" t="b">
        <v>0</v>
      </c>
      <c r="M7" s="22">
        <v>13</v>
      </c>
      <c r="N7" s="22" t="b">
        <v>0</v>
      </c>
      <c r="O7" s="25">
        <v>23.923076923076923</v>
      </c>
      <c r="P7" s="22" t="s">
        <v>8269</v>
      </c>
      <c r="Q7" s="27" t="s">
        <v>8314</v>
      </c>
      <c r="R7" s="22" t="s">
        <v>8315</v>
      </c>
      <c r="S7" s="28">
        <v>41858.007071759261</v>
      </c>
      <c r="T7" s="28">
        <v>41888.007071759261</v>
      </c>
    </row>
    <row r="8" spans="1:20" ht="30" x14ac:dyDescent="0.25">
      <c r="A8" s="22">
        <v>2852</v>
      </c>
      <c r="B8" s="23" t="s">
        <v>2852</v>
      </c>
      <c r="C8" s="3" t="s">
        <v>6962</v>
      </c>
      <c r="D8" s="24">
        <v>5000</v>
      </c>
      <c r="E8" s="25">
        <v>95</v>
      </c>
      <c r="F8" s="26">
        <v>2</v>
      </c>
      <c r="G8" s="22" t="s">
        <v>8220</v>
      </c>
      <c r="H8" s="22" t="s">
        <v>8223</v>
      </c>
      <c r="I8" s="22" t="s">
        <v>8245</v>
      </c>
      <c r="J8" s="22">
        <v>1403312703</v>
      </c>
      <c r="K8" s="22">
        <v>1400720703</v>
      </c>
      <c r="L8" s="22" t="b">
        <v>0</v>
      </c>
      <c r="M8" s="22">
        <v>6</v>
      </c>
      <c r="N8" s="22" t="b">
        <v>0</v>
      </c>
      <c r="O8" s="25">
        <v>15.833333333333334</v>
      </c>
      <c r="P8" s="22" t="s">
        <v>8269</v>
      </c>
      <c r="Q8" s="27" t="s">
        <v>8314</v>
      </c>
      <c r="R8" s="22" t="s">
        <v>8315</v>
      </c>
      <c r="S8" s="28">
        <v>41781.045173611114</v>
      </c>
      <c r="T8" s="28">
        <v>41811.045173611114</v>
      </c>
    </row>
    <row r="9" spans="1:20" ht="30" x14ac:dyDescent="0.25">
      <c r="A9" s="22">
        <v>2855</v>
      </c>
      <c r="B9" s="23" t="s">
        <v>2855</v>
      </c>
      <c r="C9" s="3" t="s">
        <v>6965</v>
      </c>
      <c r="D9" s="24">
        <v>600</v>
      </c>
      <c r="E9" s="25">
        <v>300</v>
      </c>
      <c r="F9" s="26">
        <v>50</v>
      </c>
      <c r="G9" s="22" t="s">
        <v>8220</v>
      </c>
      <c r="H9" s="22" t="s">
        <v>8223</v>
      </c>
      <c r="I9" s="22" t="s">
        <v>8245</v>
      </c>
      <c r="J9" s="22">
        <v>1454110440</v>
      </c>
      <c r="K9" s="22">
        <v>1451607071</v>
      </c>
      <c r="L9" s="22" t="b">
        <v>0</v>
      </c>
      <c r="M9" s="22">
        <v>5</v>
      </c>
      <c r="N9" s="22" t="b">
        <v>0</v>
      </c>
      <c r="O9" s="25">
        <v>60</v>
      </c>
      <c r="P9" s="22" t="s">
        <v>8269</v>
      </c>
      <c r="Q9" s="27" t="s">
        <v>8314</v>
      </c>
      <c r="R9" s="22" t="s">
        <v>8315</v>
      </c>
      <c r="S9" s="28">
        <v>42370.007766203707</v>
      </c>
      <c r="T9" s="28">
        <v>42398.981944444444</v>
      </c>
    </row>
    <row r="10" spans="1:20" ht="30" x14ac:dyDescent="0.25">
      <c r="A10" s="22">
        <v>2856</v>
      </c>
      <c r="B10" s="23" t="s">
        <v>2856</v>
      </c>
      <c r="C10" s="3" t="s">
        <v>6966</v>
      </c>
      <c r="D10" s="24">
        <v>3000</v>
      </c>
      <c r="E10" s="25">
        <v>146</v>
      </c>
      <c r="F10" s="26">
        <v>5</v>
      </c>
      <c r="G10" s="22" t="s">
        <v>8220</v>
      </c>
      <c r="H10" s="22" t="s">
        <v>8223</v>
      </c>
      <c r="I10" s="22" t="s">
        <v>8245</v>
      </c>
      <c r="J10" s="22">
        <v>1439069640</v>
      </c>
      <c r="K10" s="22">
        <v>1433897647</v>
      </c>
      <c r="L10" s="22" t="b">
        <v>0</v>
      </c>
      <c r="M10" s="22">
        <v>6</v>
      </c>
      <c r="N10" s="22" t="b">
        <v>0</v>
      </c>
      <c r="O10" s="25">
        <v>24.333333333333332</v>
      </c>
      <c r="P10" s="22" t="s">
        <v>8269</v>
      </c>
      <c r="Q10" s="27" t="s">
        <v>8314</v>
      </c>
      <c r="R10" s="22" t="s">
        <v>8315</v>
      </c>
      <c r="S10" s="28">
        <v>42165.037581018521</v>
      </c>
      <c r="T10" s="28">
        <v>42224.898611111115</v>
      </c>
    </row>
    <row r="11" spans="1:20" ht="30" x14ac:dyDescent="0.25">
      <c r="A11" s="22">
        <v>2860</v>
      </c>
      <c r="B11" s="23" t="s">
        <v>2860</v>
      </c>
      <c r="C11" s="3" t="s">
        <v>6970</v>
      </c>
      <c r="D11" s="24">
        <v>4000</v>
      </c>
      <c r="E11" s="25">
        <v>266</v>
      </c>
      <c r="F11" s="26">
        <v>7</v>
      </c>
      <c r="G11" s="22" t="s">
        <v>8220</v>
      </c>
      <c r="H11" s="22" t="s">
        <v>8223</v>
      </c>
      <c r="I11" s="22" t="s">
        <v>8245</v>
      </c>
      <c r="J11" s="22">
        <v>1466363576</v>
      </c>
      <c r="K11" s="22">
        <v>1461179576</v>
      </c>
      <c r="L11" s="22" t="b">
        <v>0</v>
      </c>
      <c r="M11" s="22">
        <v>9</v>
      </c>
      <c r="N11" s="22" t="b">
        <v>0</v>
      </c>
      <c r="O11" s="25">
        <v>29.555555555555557</v>
      </c>
      <c r="P11" s="22" t="s">
        <v>8269</v>
      </c>
      <c r="Q11" s="27" t="s">
        <v>8314</v>
      </c>
      <c r="R11" s="22" t="s">
        <v>8315</v>
      </c>
      <c r="S11" s="28">
        <v>42480.800648148142</v>
      </c>
      <c r="T11" s="28">
        <v>42540.800648148142</v>
      </c>
    </row>
    <row r="12" spans="1:20" ht="30" x14ac:dyDescent="0.25">
      <c r="A12" s="22">
        <v>2862</v>
      </c>
      <c r="B12" s="23" t="s">
        <v>2862</v>
      </c>
      <c r="C12" s="3" t="s">
        <v>6972</v>
      </c>
      <c r="D12" s="24">
        <v>12700</v>
      </c>
      <c r="E12" s="25">
        <v>55</v>
      </c>
      <c r="F12" s="26">
        <v>0</v>
      </c>
      <c r="G12" s="22" t="s">
        <v>8220</v>
      </c>
      <c r="H12" s="22" t="s">
        <v>8223</v>
      </c>
      <c r="I12" s="22" t="s">
        <v>8245</v>
      </c>
      <c r="J12" s="22">
        <v>1403636229</v>
      </c>
      <c r="K12" s="22">
        <v>1401044229</v>
      </c>
      <c r="L12" s="22" t="b">
        <v>0</v>
      </c>
      <c r="M12" s="22">
        <v>3</v>
      </c>
      <c r="N12" s="22" t="b">
        <v>0</v>
      </c>
      <c r="O12" s="25">
        <v>18.333333333333332</v>
      </c>
      <c r="P12" s="22" t="s">
        <v>8269</v>
      </c>
      <c r="Q12" s="27" t="s">
        <v>8314</v>
      </c>
      <c r="R12" s="22" t="s">
        <v>8315</v>
      </c>
      <c r="S12" s="28">
        <v>41784.789687500001</v>
      </c>
      <c r="T12" s="28">
        <v>41814.789687500001</v>
      </c>
    </row>
    <row r="13" spans="1:20" ht="30" x14ac:dyDescent="0.25">
      <c r="A13" s="22">
        <v>2863</v>
      </c>
      <c r="B13" s="23" t="s">
        <v>2863</v>
      </c>
      <c r="C13" s="3" t="s">
        <v>6973</v>
      </c>
      <c r="D13" s="24">
        <v>50000</v>
      </c>
      <c r="E13" s="25">
        <v>20</v>
      </c>
      <c r="F13" s="26">
        <v>0</v>
      </c>
      <c r="G13" s="22" t="s">
        <v>8220</v>
      </c>
      <c r="H13" s="22" t="s">
        <v>8223</v>
      </c>
      <c r="I13" s="22" t="s">
        <v>8245</v>
      </c>
      <c r="J13" s="22">
        <v>1410279123</v>
      </c>
      <c r="K13" s="22">
        <v>1405095123</v>
      </c>
      <c r="L13" s="22" t="b">
        <v>0</v>
      </c>
      <c r="M13" s="22">
        <v>1</v>
      </c>
      <c r="N13" s="22" t="b">
        <v>0</v>
      </c>
      <c r="O13" s="25">
        <v>20</v>
      </c>
      <c r="P13" s="22" t="s">
        <v>8269</v>
      </c>
      <c r="Q13" s="27" t="s">
        <v>8314</v>
      </c>
      <c r="R13" s="22" t="s">
        <v>8315</v>
      </c>
      <c r="S13" s="28">
        <v>41831.675034722226</v>
      </c>
      <c r="T13" s="28">
        <v>41891.675034722226</v>
      </c>
    </row>
    <row r="14" spans="1:20" ht="30" x14ac:dyDescent="0.25">
      <c r="A14" s="22">
        <v>2865</v>
      </c>
      <c r="B14" s="23" t="s">
        <v>2865</v>
      </c>
      <c r="C14" s="3" t="s">
        <v>6975</v>
      </c>
      <c r="D14" s="24">
        <v>2888</v>
      </c>
      <c r="E14" s="25">
        <v>0</v>
      </c>
      <c r="F14" s="26">
        <v>0</v>
      </c>
      <c r="G14" s="22" t="s">
        <v>8220</v>
      </c>
      <c r="H14" s="22" t="s">
        <v>8223</v>
      </c>
      <c r="I14" s="22" t="s">
        <v>8245</v>
      </c>
      <c r="J14" s="22">
        <v>1420512259</v>
      </c>
      <c r="K14" s="22">
        <v>1415328259</v>
      </c>
      <c r="L14" s="22" t="b">
        <v>0</v>
      </c>
      <c r="M14" s="22">
        <v>0</v>
      </c>
      <c r="N14" s="22" t="b">
        <v>0</v>
      </c>
      <c r="O14" s="25" t="e">
        <v>#DIV/0!</v>
      </c>
      <c r="P14" s="22" t="s">
        <v>8269</v>
      </c>
      <c r="Q14" s="27" t="s">
        <v>8314</v>
      </c>
      <c r="R14" s="22" t="s">
        <v>8315</v>
      </c>
      <c r="S14" s="28">
        <v>41950.114108796297</v>
      </c>
      <c r="T14" s="28">
        <v>42010.114108796297</v>
      </c>
    </row>
    <row r="15" spans="1:20" ht="30" x14ac:dyDescent="0.25">
      <c r="A15" s="22">
        <v>2866</v>
      </c>
      <c r="B15" s="23" t="s">
        <v>2866</v>
      </c>
      <c r="C15" s="3" t="s">
        <v>6976</v>
      </c>
      <c r="D15" s="24">
        <v>5000</v>
      </c>
      <c r="E15" s="25">
        <v>45</v>
      </c>
      <c r="F15" s="26">
        <v>1</v>
      </c>
      <c r="G15" s="22" t="s">
        <v>8220</v>
      </c>
      <c r="H15" s="22" t="s">
        <v>8223</v>
      </c>
      <c r="I15" s="22" t="s">
        <v>8245</v>
      </c>
      <c r="J15" s="22">
        <v>1476482400</v>
      </c>
      <c r="K15" s="22">
        <v>1473893721</v>
      </c>
      <c r="L15" s="22" t="b">
        <v>0</v>
      </c>
      <c r="M15" s="22">
        <v>2</v>
      </c>
      <c r="N15" s="22" t="b">
        <v>0</v>
      </c>
      <c r="O15" s="25">
        <v>22.5</v>
      </c>
      <c r="P15" s="22" t="s">
        <v>8269</v>
      </c>
      <c r="Q15" s="27" t="s">
        <v>8314</v>
      </c>
      <c r="R15" s="22" t="s">
        <v>8315</v>
      </c>
      <c r="S15" s="28">
        <v>42627.955104166671</v>
      </c>
      <c r="T15" s="28">
        <v>42657.916666666672</v>
      </c>
    </row>
    <row r="16" spans="1:20" ht="30" x14ac:dyDescent="0.25">
      <c r="A16" s="22">
        <v>2867</v>
      </c>
      <c r="B16" s="23" t="s">
        <v>2867</v>
      </c>
      <c r="C16" s="3" t="s">
        <v>6977</v>
      </c>
      <c r="D16" s="24">
        <v>2500</v>
      </c>
      <c r="E16" s="25">
        <v>504</v>
      </c>
      <c r="F16" s="26">
        <v>20</v>
      </c>
      <c r="G16" s="22" t="s">
        <v>8220</v>
      </c>
      <c r="H16" s="22" t="s">
        <v>8223</v>
      </c>
      <c r="I16" s="22" t="s">
        <v>8245</v>
      </c>
      <c r="J16" s="22">
        <v>1467604800</v>
      </c>
      <c r="K16" s="22">
        <v>1465533672</v>
      </c>
      <c r="L16" s="22" t="b">
        <v>0</v>
      </c>
      <c r="M16" s="22">
        <v>10</v>
      </c>
      <c r="N16" s="22" t="b">
        <v>0</v>
      </c>
      <c r="O16" s="25">
        <v>50.4</v>
      </c>
      <c r="P16" s="22" t="s">
        <v>8269</v>
      </c>
      <c r="Q16" s="27" t="s">
        <v>8314</v>
      </c>
      <c r="R16" s="22" t="s">
        <v>8315</v>
      </c>
      <c r="S16" s="28">
        <v>42531.195277777777</v>
      </c>
      <c r="T16" s="28">
        <v>42555.166666666672</v>
      </c>
    </row>
    <row r="17" spans="1:20" ht="30" x14ac:dyDescent="0.25">
      <c r="A17" s="22">
        <v>2868</v>
      </c>
      <c r="B17" s="23" t="s">
        <v>2868</v>
      </c>
      <c r="C17" s="3" t="s">
        <v>6978</v>
      </c>
      <c r="D17" s="24">
        <v>15000</v>
      </c>
      <c r="E17" s="25">
        <v>6301.76</v>
      </c>
      <c r="F17" s="26">
        <v>42</v>
      </c>
      <c r="G17" s="22" t="s">
        <v>8220</v>
      </c>
      <c r="H17" s="22" t="s">
        <v>8223</v>
      </c>
      <c r="I17" s="22" t="s">
        <v>8245</v>
      </c>
      <c r="J17" s="22">
        <v>1475697054</v>
      </c>
      <c r="K17" s="22">
        <v>1473105054</v>
      </c>
      <c r="L17" s="22" t="b">
        <v>0</v>
      </c>
      <c r="M17" s="22">
        <v>60</v>
      </c>
      <c r="N17" s="22" t="b">
        <v>0</v>
      </c>
      <c r="O17" s="25">
        <v>105.02933333333334</v>
      </c>
      <c r="P17" s="22" t="s">
        <v>8269</v>
      </c>
      <c r="Q17" s="27" t="s">
        <v>8314</v>
      </c>
      <c r="R17" s="22" t="s">
        <v>8315</v>
      </c>
      <c r="S17" s="28">
        <v>42618.827013888891</v>
      </c>
      <c r="T17" s="28">
        <v>42648.827013888891</v>
      </c>
    </row>
    <row r="18" spans="1:20" ht="30" x14ac:dyDescent="0.25">
      <c r="A18" s="22">
        <v>2869</v>
      </c>
      <c r="B18" s="23" t="s">
        <v>2869</v>
      </c>
      <c r="C18" s="3" t="s">
        <v>6979</v>
      </c>
      <c r="D18" s="24">
        <v>20000</v>
      </c>
      <c r="E18" s="25">
        <v>177</v>
      </c>
      <c r="F18" s="26">
        <v>1</v>
      </c>
      <c r="G18" s="22" t="s">
        <v>8220</v>
      </c>
      <c r="H18" s="22" t="s">
        <v>8223</v>
      </c>
      <c r="I18" s="22" t="s">
        <v>8245</v>
      </c>
      <c r="J18" s="22">
        <v>1468937681</v>
      </c>
      <c r="K18" s="22">
        <v>1466345681</v>
      </c>
      <c r="L18" s="22" t="b">
        <v>0</v>
      </c>
      <c r="M18" s="22">
        <v>5</v>
      </c>
      <c r="N18" s="22" t="b">
        <v>0</v>
      </c>
      <c r="O18" s="25">
        <v>35.4</v>
      </c>
      <c r="P18" s="22" t="s">
        <v>8269</v>
      </c>
      <c r="Q18" s="27" t="s">
        <v>8314</v>
      </c>
      <c r="R18" s="22" t="s">
        <v>8315</v>
      </c>
      <c r="S18" s="28">
        <v>42540.593530092592</v>
      </c>
      <c r="T18" s="28">
        <v>42570.593530092592</v>
      </c>
    </row>
    <row r="19" spans="1:20" ht="30" x14ac:dyDescent="0.25">
      <c r="A19" s="22">
        <v>2870</v>
      </c>
      <c r="B19" s="23" t="s">
        <v>2870</v>
      </c>
      <c r="C19" s="3" t="s">
        <v>6980</v>
      </c>
      <c r="D19" s="24">
        <v>5000</v>
      </c>
      <c r="E19" s="25">
        <v>750</v>
      </c>
      <c r="F19" s="26">
        <v>15</v>
      </c>
      <c r="G19" s="22" t="s">
        <v>8220</v>
      </c>
      <c r="H19" s="22" t="s">
        <v>8223</v>
      </c>
      <c r="I19" s="22" t="s">
        <v>8245</v>
      </c>
      <c r="J19" s="22">
        <v>1400301165</v>
      </c>
      <c r="K19" s="22">
        <v>1397709165</v>
      </c>
      <c r="L19" s="22" t="b">
        <v>0</v>
      </c>
      <c r="M19" s="22">
        <v>9</v>
      </c>
      <c r="N19" s="22" t="b">
        <v>0</v>
      </c>
      <c r="O19" s="25">
        <v>83.333333333333329</v>
      </c>
      <c r="P19" s="22" t="s">
        <v>8269</v>
      </c>
      <c r="Q19" s="27" t="s">
        <v>8314</v>
      </c>
      <c r="R19" s="22" t="s">
        <v>8315</v>
      </c>
      <c r="S19" s="28">
        <v>41746.189409722225</v>
      </c>
      <c r="T19" s="28">
        <v>41776.189409722225</v>
      </c>
    </row>
    <row r="20" spans="1:20" ht="30" x14ac:dyDescent="0.25">
      <c r="A20" s="22">
        <v>2871</v>
      </c>
      <c r="B20" s="23" t="s">
        <v>2871</v>
      </c>
      <c r="C20" s="3" t="s">
        <v>6981</v>
      </c>
      <c r="D20" s="24">
        <v>10000</v>
      </c>
      <c r="E20" s="25">
        <v>467</v>
      </c>
      <c r="F20" s="26">
        <v>5</v>
      </c>
      <c r="G20" s="22" t="s">
        <v>8220</v>
      </c>
      <c r="H20" s="22" t="s">
        <v>8223</v>
      </c>
      <c r="I20" s="22" t="s">
        <v>8245</v>
      </c>
      <c r="J20" s="22">
        <v>1419183813</v>
      </c>
      <c r="K20" s="22">
        <v>1417455813</v>
      </c>
      <c r="L20" s="22" t="b">
        <v>0</v>
      </c>
      <c r="M20" s="22">
        <v>13</v>
      </c>
      <c r="N20" s="22" t="b">
        <v>0</v>
      </c>
      <c r="O20" s="25">
        <v>35.92307692307692</v>
      </c>
      <c r="P20" s="22" t="s">
        <v>8269</v>
      </c>
      <c r="Q20" s="27" t="s">
        <v>8314</v>
      </c>
      <c r="R20" s="22" t="s">
        <v>8315</v>
      </c>
      <c r="S20" s="28">
        <v>41974.738576388889</v>
      </c>
      <c r="T20" s="28">
        <v>41994.738576388889</v>
      </c>
    </row>
    <row r="21" spans="1:20" ht="30" x14ac:dyDescent="0.25">
      <c r="A21" s="22">
        <v>2872</v>
      </c>
      <c r="B21" s="23" t="s">
        <v>2872</v>
      </c>
      <c r="C21" s="3" t="s">
        <v>6982</v>
      </c>
      <c r="D21" s="24">
        <v>3000</v>
      </c>
      <c r="E21" s="25">
        <v>0</v>
      </c>
      <c r="F21" s="26">
        <v>0</v>
      </c>
      <c r="G21" s="22" t="s">
        <v>8220</v>
      </c>
      <c r="H21" s="22" t="s">
        <v>8223</v>
      </c>
      <c r="I21" s="22" t="s">
        <v>8245</v>
      </c>
      <c r="J21" s="22">
        <v>1434768438</v>
      </c>
      <c r="K21" s="22">
        <v>1429584438</v>
      </c>
      <c r="L21" s="22" t="b">
        <v>0</v>
      </c>
      <c r="M21" s="22">
        <v>0</v>
      </c>
      <c r="N21" s="22" t="b">
        <v>0</v>
      </c>
      <c r="O21" s="25" t="e">
        <v>#DIV/0!</v>
      </c>
      <c r="P21" s="22" t="s">
        <v>8269</v>
      </c>
      <c r="Q21" s="27" t="s">
        <v>8314</v>
      </c>
      <c r="R21" s="22" t="s">
        <v>8315</v>
      </c>
      <c r="S21" s="28">
        <v>42115.11618055556</v>
      </c>
      <c r="T21" s="28">
        <v>42175.11618055556</v>
      </c>
    </row>
    <row r="22" spans="1:20" ht="30" x14ac:dyDescent="0.25">
      <c r="A22" s="22">
        <v>2873</v>
      </c>
      <c r="B22" s="23" t="s">
        <v>2873</v>
      </c>
      <c r="C22" s="3" t="s">
        <v>6983</v>
      </c>
      <c r="D22" s="24">
        <v>2500</v>
      </c>
      <c r="E22" s="25">
        <v>953</v>
      </c>
      <c r="F22" s="26">
        <v>38</v>
      </c>
      <c r="G22" s="22" t="s">
        <v>8220</v>
      </c>
      <c r="H22" s="22" t="s">
        <v>8223</v>
      </c>
      <c r="I22" s="22" t="s">
        <v>8245</v>
      </c>
      <c r="J22" s="22">
        <v>1422473831</v>
      </c>
      <c r="K22" s="22">
        <v>1419881831</v>
      </c>
      <c r="L22" s="22" t="b">
        <v>0</v>
      </c>
      <c r="M22" s="22">
        <v>8</v>
      </c>
      <c r="N22" s="22" t="b">
        <v>0</v>
      </c>
      <c r="O22" s="25">
        <v>119.125</v>
      </c>
      <c r="P22" s="22" t="s">
        <v>8269</v>
      </c>
      <c r="Q22" s="27" t="s">
        <v>8314</v>
      </c>
      <c r="R22" s="22" t="s">
        <v>8315</v>
      </c>
      <c r="S22" s="28">
        <v>42002.817488425921</v>
      </c>
      <c r="T22" s="28">
        <v>42032.817488425921</v>
      </c>
    </row>
    <row r="23" spans="1:20" ht="30" x14ac:dyDescent="0.25">
      <c r="A23" s="22">
        <v>2874</v>
      </c>
      <c r="B23" s="23" t="s">
        <v>2874</v>
      </c>
      <c r="C23" s="3" t="s">
        <v>6984</v>
      </c>
      <c r="D23" s="24">
        <v>5000</v>
      </c>
      <c r="E23" s="25">
        <v>271</v>
      </c>
      <c r="F23" s="26">
        <v>5</v>
      </c>
      <c r="G23" s="22" t="s">
        <v>8220</v>
      </c>
      <c r="H23" s="22" t="s">
        <v>8223</v>
      </c>
      <c r="I23" s="22" t="s">
        <v>8245</v>
      </c>
      <c r="J23" s="22">
        <v>1484684186</v>
      </c>
      <c r="K23" s="22">
        <v>1482092186</v>
      </c>
      <c r="L23" s="22" t="b">
        <v>0</v>
      </c>
      <c r="M23" s="22">
        <v>3</v>
      </c>
      <c r="N23" s="22" t="b">
        <v>0</v>
      </c>
      <c r="O23" s="25">
        <v>90.333333333333329</v>
      </c>
      <c r="P23" s="22" t="s">
        <v>8269</v>
      </c>
      <c r="Q23" s="27" t="s">
        <v>8314</v>
      </c>
      <c r="R23" s="22" t="s">
        <v>8315</v>
      </c>
      <c r="S23" s="28">
        <v>42722.84474537037</v>
      </c>
      <c r="T23" s="28">
        <v>42752.84474537037</v>
      </c>
    </row>
    <row r="24" spans="1:20" ht="30" x14ac:dyDescent="0.25">
      <c r="A24" s="22">
        <v>2875</v>
      </c>
      <c r="B24" s="23" t="s">
        <v>2875</v>
      </c>
      <c r="C24" s="3" t="s">
        <v>6985</v>
      </c>
      <c r="D24" s="24">
        <v>20000</v>
      </c>
      <c r="E24" s="25">
        <v>7</v>
      </c>
      <c r="F24" s="26">
        <v>0</v>
      </c>
      <c r="G24" s="22" t="s">
        <v>8220</v>
      </c>
      <c r="H24" s="22" t="s">
        <v>8223</v>
      </c>
      <c r="I24" s="22" t="s">
        <v>8245</v>
      </c>
      <c r="J24" s="22">
        <v>1462417493</v>
      </c>
      <c r="K24" s="22">
        <v>1459825493</v>
      </c>
      <c r="L24" s="22" t="b">
        <v>0</v>
      </c>
      <c r="M24" s="22">
        <v>3</v>
      </c>
      <c r="N24" s="22" t="b">
        <v>0</v>
      </c>
      <c r="O24" s="25">
        <v>2.3333333333333335</v>
      </c>
      <c r="P24" s="22" t="s">
        <v>8269</v>
      </c>
      <c r="Q24" s="27" t="s">
        <v>8314</v>
      </c>
      <c r="R24" s="22" t="s">
        <v>8315</v>
      </c>
      <c r="S24" s="28">
        <v>42465.128391203703</v>
      </c>
      <c r="T24" s="28">
        <v>42495.128391203703</v>
      </c>
    </row>
    <row r="25" spans="1:20" ht="30" x14ac:dyDescent="0.25">
      <c r="A25" s="22">
        <v>2876</v>
      </c>
      <c r="B25" s="23" t="s">
        <v>2876</v>
      </c>
      <c r="C25" s="3" t="s">
        <v>6986</v>
      </c>
      <c r="D25" s="24">
        <v>150000</v>
      </c>
      <c r="E25" s="25">
        <v>0</v>
      </c>
      <c r="F25" s="26">
        <v>0</v>
      </c>
      <c r="G25" s="22" t="s">
        <v>8220</v>
      </c>
      <c r="H25" s="22" t="s">
        <v>8223</v>
      </c>
      <c r="I25" s="22" t="s">
        <v>8245</v>
      </c>
      <c r="J25" s="22">
        <v>1437069079</v>
      </c>
      <c r="K25" s="22">
        <v>1434477079</v>
      </c>
      <c r="L25" s="22" t="b">
        <v>0</v>
      </c>
      <c r="M25" s="22">
        <v>0</v>
      </c>
      <c r="N25" s="22" t="b">
        <v>0</v>
      </c>
      <c r="O25" s="25" t="e">
        <v>#DIV/0!</v>
      </c>
      <c r="P25" s="22" t="s">
        <v>8269</v>
      </c>
      <c r="Q25" s="27" t="s">
        <v>8314</v>
      </c>
      <c r="R25" s="22" t="s">
        <v>8315</v>
      </c>
      <c r="S25" s="28">
        <v>42171.743969907402</v>
      </c>
      <c r="T25" s="28">
        <v>42201.743969907402</v>
      </c>
    </row>
    <row r="26" spans="1:20" ht="45" x14ac:dyDescent="0.25">
      <c r="A26" s="22">
        <v>2877</v>
      </c>
      <c r="B26" s="23" t="s">
        <v>2877</v>
      </c>
      <c r="C26" s="3" t="s">
        <v>6987</v>
      </c>
      <c r="D26" s="24">
        <v>6000</v>
      </c>
      <c r="E26" s="25">
        <v>650</v>
      </c>
      <c r="F26" s="26">
        <v>11</v>
      </c>
      <c r="G26" s="22" t="s">
        <v>8220</v>
      </c>
      <c r="H26" s="22" t="s">
        <v>8223</v>
      </c>
      <c r="I26" s="22" t="s">
        <v>8245</v>
      </c>
      <c r="J26" s="22">
        <v>1480525200</v>
      </c>
      <c r="K26" s="22">
        <v>1477781724</v>
      </c>
      <c r="L26" s="22" t="b">
        <v>0</v>
      </c>
      <c r="M26" s="22">
        <v>6</v>
      </c>
      <c r="N26" s="22" t="b">
        <v>0</v>
      </c>
      <c r="O26" s="25">
        <v>108.33333333333333</v>
      </c>
      <c r="P26" s="22" t="s">
        <v>8269</v>
      </c>
      <c r="Q26" s="27" t="s">
        <v>8314</v>
      </c>
      <c r="R26" s="22" t="s">
        <v>8315</v>
      </c>
      <c r="S26" s="28">
        <v>42672.955138888887</v>
      </c>
      <c r="T26" s="28">
        <v>42704.708333333328</v>
      </c>
    </row>
    <row r="27" spans="1:20" ht="30" x14ac:dyDescent="0.25">
      <c r="A27" s="22">
        <v>2879</v>
      </c>
      <c r="B27" s="23" t="s">
        <v>2879</v>
      </c>
      <c r="C27" s="3" t="s">
        <v>6989</v>
      </c>
      <c r="D27" s="24">
        <v>11200</v>
      </c>
      <c r="E27" s="25">
        <v>29</v>
      </c>
      <c r="F27" s="26">
        <v>0</v>
      </c>
      <c r="G27" s="22" t="s">
        <v>8220</v>
      </c>
      <c r="H27" s="22" t="s">
        <v>8223</v>
      </c>
      <c r="I27" s="22" t="s">
        <v>8245</v>
      </c>
      <c r="J27" s="22">
        <v>1453310661</v>
      </c>
      <c r="K27" s="22">
        <v>1450718661</v>
      </c>
      <c r="L27" s="22" t="b">
        <v>0</v>
      </c>
      <c r="M27" s="22">
        <v>1</v>
      </c>
      <c r="N27" s="22" t="b">
        <v>0</v>
      </c>
      <c r="O27" s="25">
        <v>29</v>
      </c>
      <c r="P27" s="22" t="s">
        <v>8269</v>
      </c>
      <c r="Q27" s="27" t="s">
        <v>8314</v>
      </c>
      <c r="R27" s="22" t="s">
        <v>8315</v>
      </c>
      <c r="S27" s="28">
        <v>42359.725243055553</v>
      </c>
      <c r="T27" s="28">
        <v>42389.725243055553</v>
      </c>
    </row>
    <row r="28" spans="1:20" ht="30" x14ac:dyDescent="0.25">
      <c r="A28" s="22">
        <v>2880</v>
      </c>
      <c r="B28" s="23" t="s">
        <v>2880</v>
      </c>
      <c r="C28" s="3" t="s">
        <v>6990</v>
      </c>
      <c r="D28" s="24">
        <v>12000</v>
      </c>
      <c r="E28" s="25">
        <v>2800</v>
      </c>
      <c r="F28" s="26">
        <v>23</v>
      </c>
      <c r="G28" s="22" t="s">
        <v>8220</v>
      </c>
      <c r="H28" s="22" t="s">
        <v>8223</v>
      </c>
      <c r="I28" s="22" t="s">
        <v>8245</v>
      </c>
      <c r="J28" s="22">
        <v>1440090300</v>
      </c>
      <c r="K28" s="22">
        <v>1436305452</v>
      </c>
      <c r="L28" s="22" t="b">
        <v>0</v>
      </c>
      <c r="M28" s="22">
        <v>29</v>
      </c>
      <c r="N28" s="22" t="b">
        <v>0</v>
      </c>
      <c r="O28" s="25">
        <v>96.551724137931032</v>
      </c>
      <c r="P28" s="22" t="s">
        <v>8269</v>
      </c>
      <c r="Q28" s="27" t="s">
        <v>8314</v>
      </c>
      <c r="R28" s="22" t="s">
        <v>8315</v>
      </c>
      <c r="S28" s="28">
        <v>42192.905694444446</v>
      </c>
      <c r="T28" s="28">
        <v>42236.711805555555</v>
      </c>
    </row>
    <row r="29" spans="1:20" ht="30" x14ac:dyDescent="0.25">
      <c r="A29" s="22">
        <v>2881</v>
      </c>
      <c r="B29" s="23" t="s">
        <v>2881</v>
      </c>
      <c r="C29" s="3" t="s">
        <v>6991</v>
      </c>
      <c r="D29" s="24">
        <v>5500</v>
      </c>
      <c r="E29" s="25">
        <v>0</v>
      </c>
      <c r="F29" s="26">
        <v>0</v>
      </c>
      <c r="G29" s="22" t="s">
        <v>8220</v>
      </c>
      <c r="H29" s="22" t="s">
        <v>8223</v>
      </c>
      <c r="I29" s="22" t="s">
        <v>8245</v>
      </c>
      <c r="J29" s="22">
        <v>1417620036</v>
      </c>
      <c r="K29" s="22">
        <v>1412432436</v>
      </c>
      <c r="L29" s="22" t="b">
        <v>0</v>
      </c>
      <c r="M29" s="22">
        <v>0</v>
      </c>
      <c r="N29" s="22" t="b">
        <v>0</v>
      </c>
      <c r="O29" s="25" t="e">
        <v>#DIV/0!</v>
      </c>
      <c r="P29" s="22" t="s">
        <v>8269</v>
      </c>
      <c r="Q29" s="27" t="s">
        <v>8314</v>
      </c>
      <c r="R29" s="22" t="s">
        <v>8315</v>
      </c>
      <c r="S29" s="28">
        <v>41916.597638888888</v>
      </c>
      <c r="T29" s="28">
        <v>41976.639305555553</v>
      </c>
    </row>
    <row r="30" spans="1:20" ht="30" x14ac:dyDescent="0.25">
      <c r="A30" s="22">
        <v>2882</v>
      </c>
      <c r="B30" s="23" t="s">
        <v>2882</v>
      </c>
      <c r="C30" s="3" t="s">
        <v>6992</v>
      </c>
      <c r="D30" s="24">
        <v>750</v>
      </c>
      <c r="E30" s="25">
        <v>252</v>
      </c>
      <c r="F30" s="26">
        <v>34</v>
      </c>
      <c r="G30" s="22" t="s">
        <v>8220</v>
      </c>
      <c r="H30" s="22" t="s">
        <v>8223</v>
      </c>
      <c r="I30" s="22" t="s">
        <v>8245</v>
      </c>
      <c r="J30" s="22">
        <v>1462112318</v>
      </c>
      <c r="K30" s="22">
        <v>1459520318</v>
      </c>
      <c r="L30" s="22" t="b">
        <v>0</v>
      </c>
      <c r="M30" s="22">
        <v>4</v>
      </c>
      <c r="N30" s="22" t="b">
        <v>0</v>
      </c>
      <c r="O30" s="25">
        <v>63</v>
      </c>
      <c r="P30" s="22" t="s">
        <v>8269</v>
      </c>
      <c r="Q30" s="27" t="s">
        <v>8314</v>
      </c>
      <c r="R30" s="22" t="s">
        <v>8315</v>
      </c>
      <c r="S30" s="28">
        <v>42461.596273148149</v>
      </c>
      <c r="T30" s="28">
        <v>42491.596273148149</v>
      </c>
    </row>
    <row r="31" spans="1:20" ht="30" x14ac:dyDescent="0.25">
      <c r="A31" s="22">
        <v>2883</v>
      </c>
      <c r="B31" s="23" t="s">
        <v>2883</v>
      </c>
      <c r="C31" s="3" t="s">
        <v>6993</v>
      </c>
      <c r="D31" s="24">
        <v>10000</v>
      </c>
      <c r="E31" s="25">
        <v>1908</v>
      </c>
      <c r="F31" s="26">
        <v>19</v>
      </c>
      <c r="G31" s="22" t="s">
        <v>8220</v>
      </c>
      <c r="H31" s="22" t="s">
        <v>8223</v>
      </c>
      <c r="I31" s="22" t="s">
        <v>8245</v>
      </c>
      <c r="J31" s="22">
        <v>1454734740</v>
      </c>
      <c r="K31" s="22">
        <v>1451684437</v>
      </c>
      <c r="L31" s="22" t="b">
        <v>0</v>
      </c>
      <c r="M31" s="22">
        <v>5</v>
      </c>
      <c r="N31" s="22" t="b">
        <v>0</v>
      </c>
      <c r="O31" s="25">
        <v>381.6</v>
      </c>
      <c r="P31" s="22" t="s">
        <v>8269</v>
      </c>
      <c r="Q31" s="27" t="s">
        <v>8314</v>
      </c>
      <c r="R31" s="22" t="s">
        <v>8315</v>
      </c>
      <c r="S31" s="28">
        <v>42370.90320601852</v>
      </c>
      <c r="T31" s="28">
        <v>42406.207638888889</v>
      </c>
    </row>
    <row r="32" spans="1:20" ht="30" x14ac:dyDescent="0.25">
      <c r="A32" s="22">
        <v>2884</v>
      </c>
      <c r="B32" s="23" t="s">
        <v>2884</v>
      </c>
      <c r="C32" s="3" t="s">
        <v>6994</v>
      </c>
      <c r="D32" s="24">
        <v>45000</v>
      </c>
      <c r="E32" s="25">
        <v>185</v>
      </c>
      <c r="F32" s="26">
        <v>0</v>
      </c>
      <c r="G32" s="22" t="s">
        <v>8220</v>
      </c>
      <c r="H32" s="22" t="s">
        <v>8223</v>
      </c>
      <c r="I32" s="22" t="s">
        <v>8245</v>
      </c>
      <c r="J32" s="22">
        <v>1417800435</v>
      </c>
      <c r="K32" s="22">
        <v>1415208435</v>
      </c>
      <c r="L32" s="22" t="b">
        <v>0</v>
      </c>
      <c r="M32" s="22">
        <v>4</v>
      </c>
      <c r="N32" s="22" t="b">
        <v>0</v>
      </c>
      <c r="O32" s="25">
        <v>46.25</v>
      </c>
      <c r="P32" s="22" t="s">
        <v>8269</v>
      </c>
      <c r="Q32" s="27" t="s">
        <v>8314</v>
      </c>
      <c r="R32" s="22" t="s">
        <v>8315</v>
      </c>
      <c r="S32" s="28">
        <v>41948.727256944447</v>
      </c>
      <c r="T32" s="28">
        <v>41978.727256944447</v>
      </c>
    </row>
    <row r="33" spans="1:20" ht="30" x14ac:dyDescent="0.25">
      <c r="A33" s="22">
        <v>2885</v>
      </c>
      <c r="B33" s="23" t="s">
        <v>2885</v>
      </c>
      <c r="C33" s="3" t="s">
        <v>6995</v>
      </c>
      <c r="D33" s="24">
        <v>400</v>
      </c>
      <c r="E33" s="25">
        <v>130</v>
      </c>
      <c r="F33" s="26">
        <v>33</v>
      </c>
      <c r="G33" s="22" t="s">
        <v>8220</v>
      </c>
      <c r="H33" s="22" t="s">
        <v>8223</v>
      </c>
      <c r="I33" s="22" t="s">
        <v>8245</v>
      </c>
      <c r="J33" s="22">
        <v>1426294201</v>
      </c>
      <c r="K33" s="22">
        <v>1423705801</v>
      </c>
      <c r="L33" s="22" t="b">
        <v>0</v>
      </c>
      <c r="M33" s="22">
        <v>5</v>
      </c>
      <c r="N33" s="22" t="b">
        <v>0</v>
      </c>
      <c r="O33" s="25">
        <v>26</v>
      </c>
      <c r="P33" s="22" t="s">
        <v>8269</v>
      </c>
      <c r="Q33" s="27" t="s">
        <v>8314</v>
      </c>
      <c r="R33" s="22" t="s">
        <v>8315</v>
      </c>
      <c r="S33" s="28">
        <v>42047.07640046296</v>
      </c>
      <c r="T33" s="28">
        <v>42077.034733796296</v>
      </c>
    </row>
    <row r="34" spans="1:20" ht="30" x14ac:dyDescent="0.25">
      <c r="A34" s="22">
        <v>2886</v>
      </c>
      <c r="B34" s="23" t="s">
        <v>2886</v>
      </c>
      <c r="C34" s="3" t="s">
        <v>6996</v>
      </c>
      <c r="D34" s="24">
        <v>200</v>
      </c>
      <c r="E34" s="25">
        <v>10</v>
      </c>
      <c r="F34" s="26">
        <v>5</v>
      </c>
      <c r="G34" s="22" t="s">
        <v>8220</v>
      </c>
      <c r="H34" s="22" t="s">
        <v>8223</v>
      </c>
      <c r="I34" s="22" t="s">
        <v>8245</v>
      </c>
      <c r="J34" s="22">
        <v>1442635140</v>
      </c>
      <c r="K34" s="22">
        <v>1442243484</v>
      </c>
      <c r="L34" s="22" t="b">
        <v>0</v>
      </c>
      <c r="M34" s="22">
        <v>1</v>
      </c>
      <c r="N34" s="22" t="b">
        <v>0</v>
      </c>
      <c r="O34" s="25">
        <v>10</v>
      </c>
      <c r="P34" s="22" t="s">
        <v>8269</v>
      </c>
      <c r="Q34" s="27" t="s">
        <v>8314</v>
      </c>
      <c r="R34" s="22" t="s">
        <v>8315</v>
      </c>
      <c r="S34" s="28">
        <v>42261.632916666669</v>
      </c>
      <c r="T34" s="28">
        <v>42266.165972222225</v>
      </c>
    </row>
    <row r="35" spans="1:20" ht="30" x14ac:dyDescent="0.25">
      <c r="A35" s="22">
        <v>2887</v>
      </c>
      <c r="B35" s="23" t="s">
        <v>2887</v>
      </c>
      <c r="C35" s="3" t="s">
        <v>6997</v>
      </c>
      <c r="D35" s="24">
        <v>3000</v>
      </c>
      <c r="E35" s="25">
        <v>5</v>
      </c>
      <c r="F35" s="26">
        <v>0</v>
      </c>
      <c r="G35" s="22" t="s">
        <v>8220</v>
      </c>
      <c r="H35" s="22" t="s">
        <v>8223</v>
      </c>
      <c r="I35" s="22" t="s">
        <v>8245</v>
      </c>
      <c r="J35" s="22">
        <v>1420971324</v>
      </c>
      <c r="K35" s="22">
        <v>1418379324</v>
      </c>
      <c r="L35" s="22" t="b">
        <v>0</v>
      </c>
      <c r="M35" s="22">
        <v>1</v>
      </c>
      <c r="N35" s="22" t="b">
        <v>0</v>
      </c>
      <c r="O35" s="25">
        <v>5</v>
      </c>
      <c r="P35" s="22" t="s">
        <v>8269</v>
      </c>
      <c r="Q35" s="27" t="s">
        <v>8314</v>
      </c>
      <c r="R35" s="22" t="s">
        <v>8315</v>
      </c>
      <c r="S35" s="28">
        <v>41985.427361111113</v>
      </c>
      <c r="T35" s="28">
        <v>42015.427361111113</v>
      </c>
    </row>
    <row r="36" spans="1:20" ht="30" x14ac:dyDescent="0.25">
      <c r="A36" s="22">
        <v>2888</v>
      </c>
      <c r="B36" s="23" t="s">
        <v>2888</v>
      </c>
      <c r="C36" s="3" t="s">
        <v>6998</v>
      </c>
      <c r="D36" s="24">
        <v>30000</v>
      </c>
      <c r="E36" s="25">
        <v>0</v>
      </c>
      <c r="F36" s="26">
        <v>0</v>
      </c>
      <c r="G36" s="22" t="s">
        <v>8220</v>
      </c>
      <c r="H36" s="22" t="s">
        <v>8223</v>
      </c>
      <c r="I36" s="22" t="s">
        <v>8245</v>
      </c>
      <c r="J36" s="22">
        <v>1413608340</v>
      </c>
      <c r="K36" s="22">
        <v>1412945440</v>
      </c>
      <c r="L36" s="22" t="b">
        <v>0</v>
      </c>
      <c r="M36" s="22">
        <v>0</v>
      </c>
      <c r="N36" s="22" t="b">
        <v>0</v>
      </c>
      <c r="O36" s="25" t="e">
        <v>#DIV/0!</v>
      </c>
      <c r="P36" s="22" t="s">
        <v>8269</v>
      </c>
      <c r="Q36" s="27" t="s">
        <v>8314</v>
      </c>
      <c r="R36" s="22" t="s">
        <v>8315</v>
      </c>
      <c r="S36" s="28">
        <v>41922.535185185188</v>
      </c>
      <c r="T36" s="28">
        <v>41930.207638888889</v>
      </c>
    </row>
    <row r="37" spans="1:20" ht="30" x14ac:dyDescent="0.25">
      <c r="A37" s="22">
        <v>2889</v>
      </c>
      <c r="B37" s="23" t="s">
        <v>2889</v>
      </c>
      <c r="C37" s="3" t="s">
        <v>6999</v>
      </c>
      <c r="D37" s="24">
        <v>3000</v>
      </c>
      <c r="E37" s="25">
        <v>1142</v>
      </c>
      <c r="F37" s="26">
        <v>38</v>
      </c>
      <c r="G37" s="22" t="s">
        <v>8220</v>
      </c>
      <c r="H37" s="22" t="s">
        <v>8223</v>
      </c>
      <c r="I37" s="22" t="s">
        <v>8245</v>
      </c>
      <c r="J37" s="22">
        <v>1409344985</v>
      </c>
      <c r="K37" s="22">
        <v>1406752985</v>
      </c>
      <c r="L37" s="22" t="b">
        <v>0</v>
      </c>
      <c r="M37" s="22">
        <v>14</v>
      </c>
      <c r="N37" s="22" t="b">
        <v>0</v>
      </c>
      <c r="O37" s="25">
        <v>81.571428571428569</v>
      </c>
      <c r="P37" s="22" t="s">
        <v>8269</v>
      </c>
      <c r="Q37" s="27" t="s">
        <v>8314</v>
      </c>
      <c r="R37" s="22" t="s">
        <v>8315</v>
      </c>
      <c r="S37" s="28">
        <v>41850.863252314812</v>
      </c>
      <c r="T37" s="28">
        <v>41880.863252314812</v>
      </c>
    </row>
    <row r="38" spans="1:20" ht="30" x14ac:dyDescent="0.25">
      <c r="A38" s="22">
        <v>2890</v>
      </c>
      <c r="B38" s="23" t="s">
        <v>2890</v>
      </c>
      <c r="C38" s="3" t="s">
        <v>7000</v>
      </c>
      <c r="D38" s="24">
        <v>2000</v>
      </c>
      <c r="E38" s="25">
        <v>21</v>
      </c>
      <c r="F38" s="26">
        <v>1</v>
      </c>
      <c r="G38" s="22" t="s">
        <v>8220</v>
      </c>
      <c r="H38" s="22" t="s">
        <v>8223</v>
      </c>
      <c r="I38" s="22" t="s">
        <v>8245</v>
      </c>
      <c r="J38" s="22">
        <v>1407553200</v>
      </c>
      <c r="K38" s="22">
        <v>1405100992</v>
      </c>
      <c r="L38" s="22" t="b">
        <v>0</v>
      </c>
      <c r="M38" s="22">
        <v>3</v>
      </c>
      <c r="N38" s="22" t="b">
        <v>0</v>
      </c>
      <c r="O38" s="25">
        <v>7</v>
      </c>
      <c r="P38" s="22" t="s">
        <v>8269</v>
      </c>
      <c r="Q38" s="27" t="s">
        <v>8314</v>
      </c>
      <c r="R38" s="22" t="s">
        <v>8315</v>
      </c>
      <c r="S38" s="28">
        <v>41831.742962962962</v>
      </c>
      <c r="T38" s="28">
        <v>41860.125</v>
      </c>
    </row>
    <row r="39" spans="1:20" ht="30" x14ac:dyDescent="0.25">
      <c r="A39" s="22">
        <v>2891</v>
      </c>
      <c r="B39" s="23" t="s">
        <v>2891</v>
      </c>
      <c r="C39" s="3" t="s">
        <v>7001</v>
      </c>
      <c r="D39" s="24">
        <v>10000</v>
      </c>
      <c r="E39" s="25">
        <v>273</v>
      </c>
      <c r="F39" s="26">
        <v>3</v>
      </c>
      <c r="G39" s="22" t="s">
        <v>8220</v>
      </c>
      <c r="H39" s="22" t="s">
        <v>8223</v>
      </c>
      <c r="I39" s="22" t="s">
        <v>8245</v>
      </c>
      <c r="J39" s="22">
        <v>1460751128</v>
      </c>
      <c r="K39" s="22">
        <v>1455570728</v>
      </c>
      <c r="L39" s="22" t="b">
        <v>0</v>
      </c>
      <c r="M39" s="22">
        <v>10</v>
      </c>
      <c r="N39" s="22" t="b">
        <v>0</v>
      </c>
      <c r="O39" s="25">
        <v>27.3</v>
      </c>
      <c r="P39" s="22" t="s">
        <v>8269</v>
      </c>
      <c r="Q39" s="27" t="s">
        <v>8314</v>
      </c>
      <c r="R39" s="22" t="s">
        <v>8315</v>
      </c>
      <c r="S39" s="28">
        <v>42415.883425925931</v>
      </c>
      <c r="T39" s="28">
        <v>42475.84175925926</v>
      </c>
    </row>
    <row r="40" spans="1:20" ht="30" x14ac:dyDescent="0.25">
      <c r="A40" s="22">
        <v>2892</v>
      </c>
      <c r="B40" s="23" t="s">
        <v>2892</v>
      </c>
      <c r="C40" s="3" t="s">
        <v>7002</v>
      </c>
      <c r="D40" s="24">
        <v>5500</v>
      </c>
      <c r="E40" s="25">
        <v>500</v>
      </c>
      <c r="F40" s="26">
        <v>9</v>
      </c>
      <c r="G40" s="22" t="s">
        <v>8220</v>
      </c>
      <c r="H40" s="22" t="s">
        <v>8223</v>
      </c>
      <c r="I40" s="22" t="s">
        <v>8245</v>
      </c>
      <c r="J40" s="22">
        <v>1409000400</v>
      </c>
      <c r="K40" s="22">
        <v>1408381704</v>
      </c>
      <c r="L40" s="22" t="b">
        <v>0</v>
      </c>
      <c r="M40" s="22">
        <v>17</v>
      </c>
      <c r="N40" s="22" t="b">
        <v>0</v>
      </c>
      <c r="O40" s="25">
        <v>29.411764705882351</v>
      </c>
      <c r="P40" s="22" t="s">
        <v>8269</v>
      </c>
      <c r="Q40" s="27" t="s">
        <v>8314</v>
      </c>
      <c r="R40" s="22" t="s">
        <v>8315</v>
      </c>
      <c r="S40" s="28">
        <v>41869.714166666665</v>
      </c>
      <c r="T40" s="28">
        <v>41876.875</v>
      </c>
    </row>
    <row r="41" spans="1:20" x14ac:dyDescent="0.25">
      <c r="A41" s="22">
        <v>2893</v>
      </c>
      <c r="B41" s="23" t="s">
        <v>2893</v>
      </c>
      <c r="C41" s="3" t="s">
        <v>7003</v>
      </c>
      <c r="D41" s="24">
        <v>5000</v>
      </c>
      <c r="E41" s="25">
        <v>25</v>
      </c>
      <c r="F41" s="26">
        <v>1</v>
      </c>
      <c r="G41" s="22" t="s">
        <v>8220</v>
      </c>
      <c r="H41" s="22" t="s">
        <v>8223</v>
      </c>
      <c r="I41" s="22" t="s">
        <v>8245</v>
      </c>
      <c r="J41" s="22">
        <v>1420768800</v>
      </c>
      <c r="K41" s="22">
        <v>1415644395</v>
      </c>
      <c r="L41" s="22" t="b">
        <v>0</v>
      </c>
      <c r="M41" s="22">
        <v>2</v>
      </c>
      <c r="N41" s="22" t="b">
        <v>0</v>
      </c>
      <c r="O41" s="25">
        <v>12.5</v>
      </c>
      <c r="P41" s="22" t="s">
        <v>8269</v>
      </c>
      <c r="Q41" s="27" t="s">
        <v>8314</v>
      </c>
      <c r="R41" s="22" t="s">
        <v>8315</v>
      </c>
      <c r="S41" s="28">
        <v>41953.773090277777</v>
      </c>
      <c r="T41" s="28">
        <v>42013.083333333328</v>
      </c>
    </row>
    <row r="42" spans="1:20" x14ac:dyDescent="0.25">
      <c r="A42" s="22">
        <v>2894</v>
      </c>
      <c r="B42" s="23" t="s">
        <v>2894</v>
      </c>
      <c r="C42" s="3" t="s">
        <v>7004</v>
      </c>
      <c r="D42" s="24">
        <v>50000</v>
      </c>
      <c r="E42" s="25">
        <v>0</v>
      </c>
      <c r="F42" s="26">
        <v>0</v>
      </c>
      <c r="G42" s="22" t="s">
        <v>8220</v>
      </c>
      <c r="H42" s="22" t="s">
        <v>8223</v>
      </c>
      <c r="I42" s="22" t="s">
        <v>8245</v>
      </c>
      <c r="J42" s="22">
        <v>1428100815</v>
      </c>
      <c r="K42" s="22">
        <v>1422920415</v>
      </c>
      <c r="L42" s="22" t="b">
        <v>0</v>
      </c>
      <c r="M42" s="22">
        <v>0</v>
      </c>
      <c r="N42" s="22" t="b">
        <v>0</v>
      </c>
      <c r="O42" s="25" t="e">
        <v>#DIV/0!</v>
      </c>
      <c r="P42" s="22" t="s">
        <v>8269</v>
      </c>
      <c r="Q42" s="27" t="s">
        <v>8314</v>
      </c>
      <c r="R42" s="22" t="s">
        <v>8315</v>
      </c>
      <c r="S42" s="28">
        <v>42037.986284722225</v>
      </c>
      <c r="T42" s="28">
        <v>42097.944618055553</v>
      </c>
    </row>
    <row r="43" spans="1:20" ht="30" x14ac:dyDescent="0.25">
      <c r="A43" s="22">
        <v>2895</v>
      </c>
      <c r="B43" s="23" t="s">
        <v>2895</v>
      </c>
      <c r="C43" s="3" t="s">
        <v>7005</v>
      </c>
      <c r="D43" s="24">
        <v>500</v>
      </c>
      <c r="E43" s="25">
        <v>23</v>
      </c>
      <c r="F43" s="26">
        <v>5</v>
      </c>
      <c r="G43" s="22" t="s">
        <v>8220</v>
      </c>
      <c r="H43" s="22" t="s">
        <v>8223</v>
      </c>
      <c r="I43" s="22" t="s">
        <v>8245</v>
      </c>
      <c r="J43" s="22">
        <v>1403470800</v>
      </c>
      <c r="K43" s="22">
        <v>1403356792</v>
      </c>
      <c r="L43" s="22" t="b">
        <v>0</v>
      </c>
      <c r="M43" s="22">
        <v>4</v>
      </c>
      <c r="N43" s="22" t="b">
        <v>0</v>
      </c>
      <c r="O43" s="25">
        <v>5.75</v>
      </c>
      <c r="P43" s="22" t="s">
        <v>8269</v>
      </c>
      <c r="Q43" s="27" t="s">
        <v>8314</v>
      </c>
      <c r="R43" s="22" t="s">
        <v>8315</v>
      </c>
      <c r="S43" s="28">
        <v>41811.555462962962</v>
      </c>
      <c r="T43" s="28">
        <v>41812.875</v>
      </c>
    </row>
    <row r="44" spans="1:20" ht="30" x14ac:dyDescent="0.25">
      <c r="A44" s="22">
        <v>2896</v>
      </c>
      <c r="B44" s="23" t="s">
        <v>2896</v>
      </c>
      <c r="C44" s="3" t="s">
        <v>7006</v>
      </c>
      <c r="D44" s="24">
        <v>3000</v>
      </c>
      <c r="E44" s="25">
        <v>625</v>
      </c>
      <c r="F44" s="26">
        <v>21</v>
      </c>
      <c r="G44" s="22" t="s">
        <v>8220</v>
      </c>
      <c r="H44" s="22" t="s">
        <v>8223</v>
      </c>
      <c r="I44" s="22" t="s">
        <v>8245</v>
      </c>
      <c r="J44" s="22">
        <v>1481522400</v>
      </c>
      <c r="K44" s="22">
        <v>1480283321</v>
      </c>
      <c r="L44" s="22" t="b">
        <v>0</v>
      </c>
      <c r="M44" s="22">
        <v>12</v>
      </c>
      <c r="N44" s="22" t="b">
        <v>0</v>
      </c>
      <c r="O44" s="25">
        <v>52.083333333333336</v>
      </c>
      <c r="P44" s="22" t="s">
        <v>8269</v>
      </c>
      <c r="Q44" s="27" t="s">
        <v>8314</v>
      </c>
      <c r="R44" s="22" t="s">
        <v>8315</v>
      </c>
      <c r="S44" s="28">
        <v>42701.908807870372</v>
      </c>
      <c r="T44" s="28">
        <v>42716.25</v>
      </c>
    </row>
    <row r="45" spans="1:20" ht="30" x14ac:dyDescent="0.25">
      <c r="A45" s="22">
        <v>2897</v>
      </c>
      <c r="B45" s="23" t="s">
        <v>2897</v>
      </c>
      <c r="C45" s="3" t="s">
        <v>7007</v>
      </c>
      <c r="D45" s="24">
        <v>12000</v>
      </c>
      <c r="E45" s="25">
        <v>550</v>
      </c>
      <c r="F45" s="26">
        <v>5</v>
      </c>
      <c r="G45" s="22" t="s">
        <v>8220</v>
      </c>
      <c r="H45" s="22" t="s">
        <v>8223</v>
      </c>
      <c r="I45" s="22" t="s">
        <v>8245</v>
      </c>
      <c r="J45" s="22">
        <v>1444577345</v>
      </c>
      <c r="K45" s="22">
        <v>1441985458</v>
      </c>
      <c r="L45" s="22" t="b">
        <v>0</v>
      </c>
      <c r="M45" s="22">
        <v>3</v>
      </c>
      <c r="N45" s="22" t="b">
        <v>0</v>
      </c>
      <c r="O45" s="25">
        <v>183.33333333333334</v>
      </c>
      <c r="P45" s="22" t="s">
        <v>8269</v>
      </c>
      <c r="Q45" s="27" t="s">
        <v>8314</v>
      </c>
      <c r="R45" s="22" t="s">
        <v>8315</v>
      </c>
      <c r="S45" s="28">
        <v>42258.646504629629</v>
      </c>
      <c r="T45" s="28">
        <v>42288.645196759258</v>
      </c>
    </row>
    <row r="46" spans="1:20" ht="30" x14ac:dyDescent="0.25">
      <c r="A46" s="22">
        <v>2898</v>
      </c>
      <c r="B46" s="23" t="s">
        <v>2898</v>
      </c>
      <c r="C46" s="3" t="s">
        <v>7008</v>
      </c>
      <c r="D46" s="24">
        <v>7500</v>
      </c>
      <c r="E46" s="25">
        <v>316</v>
      </c>
      <c r="F46" s="26">
        <v>4</v>
      </c>
      <c r="G46" s="22" t="s">
        <v>8220</v>
      </c>
      <c r="H46" s="22" t="s">
        <v>8223</v>
      </c>
      <c r="I46" s="22" t="s">
        <v>8245</v>
      </c>
      <c r="J46" s="22">
        <v>1446307053</v>
      </c>
      <c r="K46" s="22">
        <v>1443715053</v>
      </c>
      <c r="L46" s="22" t="b">
        <v>0</v>
      </c>
      <c r="M46" s="22">
        <v>12</v>
      </c>
      <c r="N46" s="22" t="b">
        <v>0</v>
      </c>
      <c r="O46" s="25">
        <v>26.333333333333332</v>
      </c>
      <c r="P46" s="22" t="s">
        <v>8269</v>
      </c>
      <c r="Q46" s="27" t="s">
        <v>8314</v>
      </c>
      <c r="R46" s="22" t="s">
        <v>8315</v>
      </c>
      <c r="S46" s="28">
        <v>42278.664965277778</v>
      </c>
      <c r="T46" s="28">
        <v>42308.664965277778</v>
      </c>
    </row>
    <row r="47" spans="1:20" ht="30" x14ac:dyDescent="0.25">
      <c r="A47" s="22">
        <v>2899</v>
      </c>
      <c r="B47" s="23" t="s">
        <v>2899</v>
      </c>
      <c r="C47" s="3" t="s">
        <v>7009</v>
      </c>
      <c r="D47" s="24">
        <v>10000</v>
      </c>
      <c r="E47" s="25">
        <v>0</v>
      </c>
      <c r="F47" s="26">
        <v>0</v>
      </c>
      <c r="G47" s="22" t="s">
        <v>8220</v>
      </c>
      <c r="H47" s="22" t="s">
        <v>8223</v>
      </c>
      <c r="I47" s="22" t="s">
        <v>8245</v>
      </c>
      <c r="J47" s="22">
        <v>1469325158</v>
      </c>
      <c r="K47" s="22">
        <v>1464141158</v>
      </c>
      <c r="L47" s="22" t="b">
        <v>0</v>
      </c>
      <c r="M47" s="22">
        <v>0</v>
      </c>
      <c r="N47" s="22" t="b">
        <v>0</v>
      </c>
      <c r="O47" s="25" t="e">
        <v>#DIV/0!</v>
      </c>
      <c r="P47" s="22" t="s">
        <v>8269</v>
      </c>
      <c r="Q47" s="27" t="s">
        <v>8314</v>
      </c>
      <c r="R47" s="22" t="s">
        <v>8315</v>
      </c>
      <c r="S47" s="28">
        <v>42515.078217592592</v>
      </c>
      <c r="T47" s="28">
        <v>42575.078217592592</v>
      </c>
    </row>
    <row r="48" spans="1:20" ht="30" x14ac:dyDescent="0.25">
      <c r="A48" s="22">
        <v>2900</v>
      </c>
      <c r="B48" s="23" t="s">
        <v>2900</v>
      </c>
      <c r="C48" s="3" t="s">
        <v>7010</v>
      </c>
      <c r="D48" s="24">
        <v>5500</v>
      </c>
      <c r="E48" s="25">
        <v>3405</v>
      </c>
      <c r="F48" s="26">
        <v>62</v>
      </c>
      <c r="G48" s="22" t="s">
        <v>8220</v>
      </c>
      <c r="H48" s="22" t="s">
        <v>8223</v>
      </c>
      <c r="I48" s="22" t="s">
        <v>8245</v>
      </c>
      <c r="J48" s="22">
        <v>1407562632</v>
      </c>
      <c r="K48" s="22">
        <v>1404970632</v>
      </c>
      <c r="L48" s="22" t="b">
        <v>0</v>
      </c>
      <c r="M48" s="22">
        <v>7</v>
      </c>
      <c r="N48" s="22" t="b">
        <v>0</v>
      </c>
      <c r="O48" s="25">
        <v>486.42857142857144</v>
      </c>
      <c r="P48" s="22" t="s">
        <v>8269</v>
      </c>
      <c r="Q48" s="27" t="s">
        <v>8314</v>
      </c>
      <c r="R48" s="22" t="s">
        <v>8315</v>
      </c>
      <c r="S48" s="28">
        <v>41830.234166666669</v>
      </c>
      <c r="T48" s="28">
        <v>41860.234166666669</v>
      </c>
    </row>
    <row r="49" spans="1:20" ht="30" x14ac:dyDescent="0.25">
      <c r="A49" s="22">
        <v>2901</v>
      </c>
      <c r="B49" s="23" t="s">
        <v>2901</v>
      </c>
      <c r="C49" s="3" t="s">
        <v>7011</v>
      </c>
      <c r="D49" s="24">
        <v>750</v>
      </c>
      <c r="E49" s="25">
        <v>6</v>
      </c>
      <c r="F49" s="26">
        <v>1</v>
      </c>
      <c r="G49" s="22" t="s">
        <v>8220</v>
      </c>
      <c r="H49" s="22" t="s">
        <v>8223</v>
      </c>
      <c r="I49" s="22" t="s">
        <v>8245</v>
      </c>
      <c r="J49" s="22">
        <v>1423345339</v>
      </c>
      <c r="K49" s="22">
        <v>1418161339</v>
      </c>
      <c r="L49" s="22" t="b">
        <v>0</v>
      </c>
      <c r="M49" s="22">
        <v>2</v>
      </c>
      <c r="N49" s="22" t="b">
        <v>0</v>
      </c>
      <c r="O49" s="25">
        <v>3</v>
      </c>
      <c r="P49" s="22" t="s">
        <v>8269</v>
      </c>
      <c r="Q49" s="27" t="s">
        <v>8314</v>
      </c>
      <c r="R49" s="22" t="s">
        <v>8315</v>
      </c>
      <c r="S49" s="28">
        <v>41982.904386574075</v>
      </c>
      <c r="T49" s="28">
        <v>42042.904386574075</v>
      </c>
    </row>
    <row r="50" spans="1:20" ht="30" x14ac:dyDescent="0.25">
      <c r="A50" s="22">
        <v>2902</v>
      </c>
      <c r="B50" s="23" t="s">
        <v>2902</v>
      </c>
      <c r="C50" s="3" t="s">
        <v>7012</v>
      </c>
      <c r="D50" s="24">
        <v>150000</v>
      </c>
      <c r="E50" s="25">
        <v>25</v>
      </c>
      <c r="F50" s="26">
        <v>0</v>
      </c>
      <c r="G50" s="22" t="s">
        <v>8220</v>
      </c>
      <c r="H50" s="22" t="s">
        <v>8223</v>
      </c>
      <c r="I50" s="22" t="s">
        <v>8245</v>
      </c>
      <c r="J50" s="22">
        <v>1440412396</v>
      </c>
      <c r="K50" s="22">
        <v>1437820396</v>
      </c>
      <c r="L50" s="22" t="b">
        <v>0</v>
      </c>
      <c r="M50" s="22">
        <v>1</v>
      </c>
      <c r="N50" s="22" t="b">
        <v>0</v>
      </c>
      <c r="O50" s="25">
        <v>25</v>
      </c>
      <c r="P50" s="22" t="s">
        <v>8269</v>
      </c>
      <c r="Q50" s="27" t="s">
        <v>8314</v>
      </c>
      <c r="R50" s="22" t="s">
        <v>8315</v>
      </c>
      <c r="S50" s="28">
        <v>42210.439768518518</v>
      </c>
      <c r="T50" s="28">
        <v>42240.439768518518</v>
      </c>
    </row>
    <row r="51" spans="1:20" ht="30" x14ac:dyDescent="0.25">
      <c r="A51" s="22">
        <v>2903</v>
      </c>
      <c r="B51" s="23" t="s">
        <v>2903</v>
      </c>
      <c r="C51" s="3" t="s">
        <v>7013</v>
      </c>
      <c r="D51" s="24">
        <v>5000</v>
      </c>
      <c r="E51" s="25">
        <v>39</v>
      </c>
      <c r="F51" s="26">
        <v>1</v>
      </c>
      <c r="G51" s="22" t="s">
        <v>8220</v>
      </c>
      <c r="H51" s="22" t="s">
        <v>8223</v>
      </c>
      <c r="I51" s="22" t="s">
        <v>8245</v>
      </c>
      <c r="J51" s="22">
        <v>1441771218</v>
      </c>
      <c r="K51" s="22">
        <v>1436587218</v>
      </c>
      <c r="L51" s="22" t="b">
        <v>0</v>
      </c>
      <c r="M51" s="22">
        <v>4</v>
      </c>
      <c r="N51" s="22" t="b">
        <v>0</v>
      </c>
      <c r="O51" s="25">
        <v>9.75</v>
      </c>
      <c r="P51" s="22" t="s">
        <v>8269</v>
      </c>
      <c r="Q51" s="27" t="s">
        <v>8314</v>
      </c>
      <c r="R51" s="22" t="s">
        <v>8315</v>
      </c>
      <c r="S51" s="28">
        <v>42196.166874999995</v>
      </c>
      <c r="T51" s="28">
        <v>42256.166874999995</v>
      </c>
    </row>
    <row r="52" spans="1:20" ht="30" x14ac:dyDescent="0.25">
      <c r="A52" s="22">
        <v>2905</v>
      </c>
      <c r="B52" s="23" t="s">
        <v>2905</v>
      </c>
      <c r="C52" s="3" t="s">
        <v>7015</v>
      </c>
      <c r="D52" s="24">
        <v>3500</v>
      </c>
      <c r="E52" s="25">
        <v>622</v>
      </c>
      <c r="F52" s="26">
        <v>18</v>
      </c>
      <c r="G52" s="22" t="s">
        <v>8220</v>
      </c>
      <c r="H52" s="22" t="s">
        <v>8223</v>
      </c>
      <c r="I52" s="22" t="s">
        <v>8245</v>
      </c>
      <c r="J52" s="22">
        <v>1473211313</v>
      </c>
      <c r="K52" s="22">
        <v>1472001713</v>
      </c>
      <c r="L52" s="22" t="b">
        <v>0</v>
      </c>
      <c r="M52" s="22">
        <v>17</v>
      </c>
      <c r="N52" s="22" t="b">
        <v>0</v>
      </c>
      <c r="O52" s="25">
        <v>36.588235294117645</v>
      </c>
      <c r="P52" s="22" t="s">
        <v>8269</v>
      </c>
      <c r="Q52" s="27" t="s">
        <v>8314</v>
      </c>
      <c r="R52" s="22" t="s">
        <v>8315</v>
      </c>
      <c r="S52" s="28">
        <v>42606.056863425925</v>
      </c>
      <c r="T52" s="28">
        <v>42620.056863425925</v>
      </c>
    </row>
    <row r="53" spans="1:20" ht="30" x14ac:dyDescent="0.25">
      <c r="A53" s="22">
        <v>2906</v>
      </c>
      <c r="B53" s="23" t="s">
        <v>2906</v>
      </c>
      <c r="C53" s="3" t="s">
        <v>7016</v>
      </c>
      <c r="D53" s="24">
        <v>6000</v>
      </c>
      <c r="E53" s="25">
        <v>565</v>
      </c>
      <c r="F53" s="26">
        <v>9</v>
      </c>
      <c r="G53" s="22" t="s">
        <v>8220</v>
      </c>
      <c r="H53" s="22" t="s">
        <v>8223</v>
      </c>
      <c r="I53" s="22" t="s">
        <v>8245</v>
      </c>
      <c r="J53" s="22">
        <v>1438390800</v>
      </c>
      <c r="K53" s="22">
        <v>1436888066</v>
      </c>
      <c r="L53" s="22" t="b">
        <v>0</v>
      </c>
      <c r="M53" s="22">
        <v>7</v>
      </c>
      <c r="N53" s="22" t="b">
        <v>0</v>
      </c>
      <c r="O53" s="25">
        <v>80.714285714285708</v>
      </c>
      <c r="P53" s="22" t="s">
        <v>8269</v>
      </c>
      <c r="Q53" s="27" t="s">
        <v>8314</v>
      </c>
      <c r="R53" s="22" t="s">
        <v>8315</v>
      </c>
      <c r="S53" s="28">
        <v>42199.648912037039</v>
      </c>
      <c r="T53" s="28">
        <v>42217.041666666672</v>
      </c>
    </row>
    <row r="54" spans="1:20" ht="30" x14ac:dyDescent="0.25">
      <c r="A54" s="22">
        <v>2907</v>
      </c>
      <c r="B54" s="23" t="s">
        <v>2907</v>
      </c>
      <c r="C54" s="3" t="s">
        <v>7017</v>
      </c>
      <c r="D54" s="24">
        <v>2500</v>
      </c>
      <c r="E54" s="25">
        <v>2</v>
      </c>
      <c r="F54" s="26">
        <v>0</v>
      </c>
      <c r="G54" s="22" t="s">
        <v>8220</v>
      </c>
      <c r="H54" s="22" t="s">
        <v>8223</v>
      </c>
      <c r="I54" s="22" t="s">
        <v>8245</v>
      </c>
      <c r="J54" s="22">
        <v>1463259837</v>
      </c>
      <c r="K54" s="22">
        <v>1458075837</v>
      </c>
      <c r="L54" s="22" t="b">
        <v>0</v>
      </c>
      <c r="M54" s="22">
        <v>2</v>
      </c>
      <c r="N54" s="22" t="b">
        <v>0</v>
      </c>
      <c r="O54" s="25">
        <v>1</v>
      </c>
      <c r="P54" s="22" t="s">
        <v>8269</v>
      </c>
      <c r="Q54" s="27" t="s">
        <v>8314</v>
      </c>
      <c r="R54" s="22" t="s">
        <v>8315</v>
      </c>
      <c r="S54" s="28">
        <v>42444.877743055549</v>
      </c>
      <c r="T54" s="28">
        <v>42504.877743055549</v>
      </c>
    </row>
    <row r="55" spans="1:20" ht="30" x14ac:dyDescent="0.25">
      <c r="A55" s="22">
        <v>2908</v>
      </c>
      <c r="B55" s="23" t="s">
        <v>2908</v>
      </c>
      <c r="C55" s="3" t="s">
        <v>7018</v>
      </c>
      <c r="D55" s="24">
        <v>9600</v>
      </c>
      <c r="E55" s="25">
        <v>264</v>
      </c>
      <c r="F55" s="26">
        <v>3</v>
      </c>
      <c r="G55" s="22" t="s">
        <v>8220</v>
      </c>
      <c r="H55" s="22" t="s">
        <v>8223</v>
      </c>
      <c r="I55" s="22" t="s">
        <v>8245</v>
      </c>
      <c r="J55" s="22">
        <v>1465407219</v>
      </c>
      <c r="K55" s="22">
        <v>1462815219</v>
      </c>
      <c r="L55" s="22" t="b">
        <v>0</v>
      </c>
      <c r="M55" s="22">
        <v>5</v>
      </c>
      <c r="N55" s="22" t="b">
        <v>0</v>
      </c>
      <c r="O55" s="25">
        <v>52.8</v>
      </c>
      <c r="P55" s="22" t="s">
        <v>8269</v>
      </c>
      <c r="Q55" s="27" t="s">
        <v>8314</v>
      </c>
      <c r="R55" s="22" t="s">
        <v>8315</v>
      </c>
      <c r="S55" s="28">
        <v>42499.731701388882</v>
      </c>
      <c r="T55" s="28">
        <v>42529.731701388882</v>
      </c>
    </row>
    <row r="56" spans="1:20" ht="30" x14ac:dyDescent="0.25">
      <c r="A56" s="22">
        <v>2909</v>
      </c>
      <c r="B56" s="23" t="s">
        <v>2909</v>
      </c>
      <c r="C56" s="3" t="s">
        <v>7019</v>
      </c>
      <c r="D56" s="24">
        <v>180000</v>
      </c>
      <c r="E56" s="25">
        <v>20</v>
      </c>
      <c r="F56" s="26">
        <v>0</v>
      </c>
      <c r="G56" s="22" t="s">
        <v>8220</v>
      </c>
      <c r="H56" s="22" t="s">
        <v>8223</v>
      </c>
      <c r="I56" s="22" t="s">
        <v>8245</v>
      </c>
      <c r="J56" s="22">
        <v>1416944760</v>
      </c>
      <c r="K56" s="22">
        <v>1413527001</v>
      </c>
      <c r="L56" s="22" t="b">
        <v>0</v>
      </c>
      <c r="M56" s="22">
        <v>1</v>
      </c>
      <c r="N56" s="22" t="b">
        <v>0</v>
      </c>
      <c r="O56" s="25">
        <v>20</v>
      </c>
      <c r="P56" s="22" t="s">
        <v>8269</v>
      </c>
      <c r="Q56" s="27" t="s">
        <v>8314</v>
      </c>
      <c r="R56" s="22" t="s">
        <v>8315</v>
      </c>
      <c r="S56" s="28">
        <v>41929.266215277778</v>
      </c>
      <c r="T56" s="28">
        <v>41968.823611111111</v>
      </c>
    </row>
    <row r="57" spans="1:20" ht="30" x14ac:dyDescent="0.25">
      <c r="A57" s="22">
        <v>2911</v>
      </c>
      <c r="B57" s="23" t="s">
        <v>2911</v>
      </c>
      <c r="C57" s="3" t="s">
        <v>7021</v>
      </c>
      <c r="D57" s="24">
        <v>1800</v>
      </c>
      <c r="E57" s="25">
        <v>657</v>
      </c>
      <c r="F57" s="26">
        <v>37</v>
      </c>
      <c r="G57" s="22" t="s">
        <v>8220</v>
      </c>
      <c r="H57" s="22" t="s">
        <v>8223</v>
      </c>
      <c r="I57" s="22" t="s">
        <v>8245</v>
      </c>
      <c r="J57" s="22">
        <v>1435429626</v>
      </c>
      <c r="K57" s="22">
        <v>1431973626</v>
      </c>
      <c r="L57" s="22" t="b">
        <v>0</v>
      </c>
      <c r="M57" s="22">
        <v>14</v>
      </c>
      <c r="N57" s="22" t="b">
        <v>0</v>
      </c>
      <c r="O57" s="25">
        <v>46.928571428571431</v>
      </c>
      <c r="P57" s="22" t="s">
        <v>8269</v>
      </c>
      <c r="Q57" s="27" t="s">
        <v>8314</v>
      </c>
      <c r="R57" s="22" t="s">
        <v>8315</v>
      </c>
      <c r="S57" s="28">
        <v>42142.768819444449</v>
      </c>
      <c r="T57" s="28">
        <v>42182.768819444449</v>
      </c>
    </row>
    <row r="58" spans="1:20" ht="30" x14ac:dyDescent="0.25">
      <c r="A58" s="22">
        <v>2912</v>
      </c>
      <c r="B58" s="23" t="s">
        <v>2912</v>
      </c>
      <c r="C58" s="3" t="s">
        <v>7022</v>
      </c>
      <c r="D58" s="24">
        <v>14440</v>
      </c>
      <c r="E58" s="25">
        <v>2030</v>
      </c>
      <c r="F58" s="26">
        <v>14</v>
      </c>
      <c r="G58" s="22" t="s">
        <v>8220</v>
      </c>
      <c r="H58" s="22" t="s">
        <v>8223</v>
      </c>
      <c r="I58" s="22" t="s">
        <v>8245</v>
      </c>
      <c r="J58" s="22">
        <v>1452827374</v>
      </c>
      <c r="K58" s="22">
        <v>1450235374</v>
      </c>
      <c r="L58" s="22" t="b">
        <v>0</v>
      </c>
      <c r="M58" s="22">
        <v>26</v>
      </c>
      <c r="N58" s="22" t="b">
        <v>0</v>
      </c>
      <c r="O58" s="25">
        <v>78.07692307692308</v>
      </c>
      <c r="P58" s="22" t="s">
        <v>8269</v>
      </c>
      <c r="Q58" s="27" t="s">
        <v>8314</v>
      </c>
      <c r="R58" s="22" t="s">
        <v>8315</v>
      </c>
      <c r="S58" s="28">
        <v>42354.131643518514</v>
      </c>
      <c r="T58" s="28">
        <v>42384.131643518514</v>
      </c>
    </row>
    <row r="59" spans="1:20" ht="30" x14ac:dyDescent="0.25">
      <c r="A59" s="22">
        <v>2913</v>
      </c>
      <c r="B59" s="23" t="s">
        <v>2913</v>
      </c>
      <c r="C59" s="3" t="s">
        <v>7023</v>
      </c>
      <c r="D59" s="24">
        <v>10000</v>
      </c>
      <c r="E59" s="25">
        <v>2</v>
      </c>
      <c r="F59" s="26">
        <v>0</v>
      </c>
      <c r="G59" s="22" t="s">
        <v>8220</v>
      </c>
      <c r="H59" s="22" t="s">
        <v>8223</v>
      </c>
      <c r="I59" s="22" t="s">
        <v>8245</v>
      </c>
      <c r="J59" s="22">
        <v>1410041339</v>
      </c>
      <c r="K59" s="22">
        <v>1404857339</v>
      </c>
      <c r="L59" s="22" t="b">
        <v>0</v>
      </c>
      <c r="M59" s="22">
        <v>2</v>
      </c>
      <c r="N59" s="22" t="b">
        <v>0</v>
      </c>
      <c r="O59" s="25">
        <v>1</v>
      </c>
      <c r="P59" s="22" t="s">
        <v>8269</v>
      </c>
      <c r="Q59" s="27" t="s">
        <v>8314</v>
      </c>
      <c r="R59" s="22" t="s">
        <v>8315</v>
      </c>
      <c r="S59" s="28">
        <v>41828.922905092593</v>
      </c>
      <c r="T59" s="28">
        <v>41888.922905092593</v>
      </c>
    </row>
    <row r="60" spans="1:20" ht="30" x14ac:dyDescent="0.25">
      <c r="A60" s="22">
        <v>2917</v>
      </c>
      <c r="B60" s="23" t="s">
        <v>2917</v>
      </c>
      <c r="C60" s="3" t="s">
        <v>7027</v>
      </c>
      <c r="D60" s="24">
        <v>2000</v>
      </c>
      <c r="E60" s="25">
        <v>437</v>
      </c>
      <c r="F60" s="26">
        <v>22</v>
      </c>
      <c r="G60" s="22" t="s">
        <v>8220</v>
      </c>
      <c r="H60" s="22" t="s">
        <v>8223</v>
      </c>
      <c r="I60" s="22" t="s">
        <v>8245</v>
      </c>
      <c r="J60" s="22">
        <v>1442381847</v>
      </c>
      <c r="K60" s="22">
        <v>1440826647</v>
      </c>
      <c r="L60" s="22" t="b">
        <v>0</v>
      </c>
      <c r="M60" s="22">
        <v>9</v>
      </c>
      <c r="N60" s="22" t="b">
        <v>0</v>
      </c>
      <c r="O60" s="25">
        <v>48.555555555555557</v>
      </c>
      <c r="P60" s="22" t="s">
        <v>8269</v>
      </c>
      <c r="Q60" s="27" t="s">
        <v>8314</v>
      </c>
      <c r="R60" s="22" t="s">
        <v>8315</v>
      </c>
      <c r="S60" s="28">
        <v>42245.234340277777</v>
      </c>
      <c r="T60" s="28">
        <v>42263.234340277777</v>
      </c>
    </row>
    <row r="61" spans="1:20" ht="30" x14ac:dyDescent="0.25">
      <c r="A61" s="22">
        <v>2918</v>
      </c>
      <c r="B61" s="23" t="s">
        <v>2918</v>
      </c>
      <c r="C61" s="3" t="s">
        <v>7028</v>
      </c>
      <c r="D61" s="24">
        <v>5000</v>
      </c>
      <c r="E61" s="25">
        <v>1362</v>
      </c>
      <c r="F61" s="26">
        <v>27</v>
      </c>
      <c r="G61" s="22" t="s">
        <v>8220</v>
      </c>
      <c r="H61" s="22" t="s">
        <v>8223</v>
      </c>
      <c r="I61" s="22" t="s">
        <v>8245</v>
      </c>
      <c r="J61" s="22">
        <v>1446131207</v>
      </c>
      <c r="K61" s="22">
        <v>1443712007</v>
      </c>
      <c r="L61" s="22" t="b">
        <v>0</v>
      </c>
      <c r="M61" s="22">
        <v>20</v>
      </c>
      <c r="N61" s="22" t="b">
        <v>0</v>
      </c>
      <c r="O61" s="25">
        <v>68.099999999999994</v>
      </c>
      <c r="P61" s="22" t="s">
        <v>8269</v>
      </c>
      <c r="Q61" s="27" t="s">
        <v>8314</v>
      </c>
      <c r="R61" s="22" t="s">
        <v>8315</v>
      </c>
      <c r="S61" s="28">
        <v>42278.629710648151</v>
      </c>
      <c r="T61" s="28">
        <v>42306.629710648151</v>
      </c>
    </row>
    <row r="62" spans="1:20" ht="30" x14ac:dyDescent="0.25">
      <c r="A62" s="22">
        <v>2919</v>
      </c>
      <c r="B62" s="23" t="s">
        <v>2919</v>
      </c>
      <c r="C62" s="3" t="s">
        <v>7029</v>
      </c>
      <c r="D62" s="24">
        <v>600</v>
      </c>
      <c r="E62" s="25">
        <v>51</v>
      </c>
      <c r="F62" s="26">
        <v>9</v>
      </c>
      <c r="G62" s="22" t="s">
        <v>8220</v>
      </c>
      <c r="H62" s="22" t="s">
        <v>8223</v>
      </c>
      <c r="I62" s="22" t="s">
        <v>8245</v>
      </c>
      <c r="J62" s="22">
        <v>1407250329</v>
      </c>
      <c r="K62" s="22">
        <v>1404658329</v>
      </c>
      <c r="L62" s="22" t="b">
        <v>0</v>
      </c>
      <c r="M62" s="22">
        <v>6</v>
      </c>
      <c r="N62" s="22" t="b">
        <v>0</v>
      </c>
      <c r="O62" s="25">
        <v>8.5</v>
      </c>
      <c r="P62" s="22" t="s">
        <v>8269</v>
      </c>
      <c r="Q62" s="27" t="s">
        <v>8314</v>
      </c>
      <c r="R62" s="22" t="s">
        <v>8315</v>
      </c>
      <c r="S62" s="28">
        <v>41826.61954861111</v>
      </c>
      <c r="T62" s="28">
        <v>41856.61954861111</v>
      </c>
    </row>
    <row r="63" spans="1:20" ht="30" x14ac:dyDescent="0.25">
      <c r="A63" s="22">
        <v>3728</v>
      </c>
      <c r="B63" s="23" t="s">
        <v>3725</v>
      </c>
      <c r="C63" s="3" t="s">
        <v>7838</v>
      </c>
      <c r="D63" s="24">
        <v>20000</v>
      </c>
      <c r="E63" s="25">
        <v>1862</v>
      </c>
      <c r="F63" s="26">
        <v>9</v>
      </c>
      <c r="G63" s="22" t="s">
        <v>8220</v>
      </c>
      <c r="H63" s="22" t="s">
        <v>8223</v>
      </c>
      <c r="I63" s="22" t="s">
        <v>8245</v>
      </c>
      <c r="J63" s="22">
        <v>1439957176</v>
      </c>
      <c r="K63" s="22">
        <v>1437365176</v>
      </c>
      <c r="L63" s="22" t="b">
        <v>0</v>
      </c>
      <c r="M63" s="22">
        <v>31</v>
      </c>
      <c r="N63" s="22" t="b">
        <v>0</v>
      </c>
      <c r="O63" s="25">
        <v>60.064516129032256</v>
      </c>
      <c r="P63" s="22" t="s">
        <v>8269</v>
      </c>
      <c r="Q63" s="27" t="s">
        <v>8314</v>
      </c>
      <c r="R63" s="22" t="s">
        <v>8315</v>
      </c>
      <c r="S63" s="28">
        <v>42205.171018518522</v>
      </c>
      <c r="T63" s="28">
        <v>42235.171018518522</v>
      </c>
    </row>
    <row r="64" spans="1:20" ht="30" x14ac:dyDescent="0.25">
      <c r="A64" s="22">
        <v>3729</v>
      </c>
      <c r="B64" s="23" t="s">
        <v>3726</v>
      </c>
      <c r="C64" s="3" t="s">
        <v>7839</v>
      </c>
      <c r="D64" s="24">
        <v>5000</v>
      </c>
      <c r="E64" s="25">
        <v>362</v>
      </c>
      <c r="F64" s="26">
        <v>7</v>
      </c>
      <c r="G64" s="22" t="s">
        <v>8220</v>
      </c>
      <c r="H64" s="22" t="s">
        <v>8223</v>
      </c>
      <c r="I64" s="22" t="s">
        <v>8245</v>
      </c>
      <c r="J64" s="22">
        <v>1427082912</v>
      </c>
      <c r="K64" s="22">
        <v>1423198512</v>
      </c>
      <c r="L64" s="22" t="b">
        <v>0</v>
      </c>
      <c r="M64" s="22">
        <v>5</v>
      </c>
      <c r="N64" s="22" t="b">
        <v>0</v>
      </c>
      <c r="O64" s="25">
        <v>72.400000000000006</v>
      </c>
      <c r="P64" s="22" t="s">
        <v>8269</v>
      </c>
      <c r="Q64" s="27" t="s">
        <v>8314</v>
      </c>
      <c r="R64" s="22" t="s">
        <v>8315</v>
      </c>
      <c r="S64" s="28">
        <v>42041.205000000002</v>
      </c>
      <c r="T64" s="28">
        <v>42086.16333333333</v>
      </c>
    </row>
    <row r="65" spans="1:20" ht="30" x14ac:dyDescent="0.25">
      <c r="A65" s="22">
        <v>3730</v>
      </c>
      <c r="B65" s="23" t="s">
        <v>3727</v>
      </c>
      <c r="C65" s="3" t="s">
        <v>7840</v>
      </c>
      <c r="D65" s="24">
        <v>1000</v>
      </c>
      <c r="E65" s="25">
        <v>100</v>
      </c>
      <c r="F65" s="26">
        <v>10</v>
      </c>
      <c r="G65" s="22" t="s">
        <v>8220</v>
      </c>
      <c r="H65" s="22" t="s">
        <v>8223</v>
      </c>
      <c r="I65" s="22" t="s">
        <v>8245</v>
      </c>
      <c r="J65" s="22">
        <v>1439828159</v>
      </c>
      <c r="K65" s="22">
        <v>1437236159</v>
      </c>
      <c r="L65" s="22" t="b">
        <v>0</v>
      </c>
      <c r="M65" s="22">
        <v>1</v>
      </c>
      <c r="N65" s="22" t="b">
        <v>0</v>
      </c>
      <c r="O65" s="25">
        <v>100</v>
      </c>
      <c r="P65" s="22" t="s">
        <v>8269</v>
      </c>
      <c r="Q65" s="27" t="s">
        <v>8314</v>
      </c>
      <c r="R65" s="22" t="s">
        <v>8315</v>
      </c>
      <c r="S65" s="28">
        <v>42203.677766203706</v>
      </c>
      <c r="T65" s="28">
        <v>42233.677766203706</v>
      </c>
    </row>
    <row r="66" spans="1:20" ht="30" x14ac:dyDescent="0.25">
      <c r="A66" s="22">
        <v>3731</v>
      </c>
      <c r="B66" s="23" t="s">
        <v>3728</v>
      </c>
      <c r="C66" s="3" t="s">
        <v>7841</v>
      </c>
      <c r="D66" s="24">
        <v>5500</v>
      </c>
      <c r="E66" s="25">
        <v>620</v>
      </c>
      <c r="F66" s="26">
        <v>11</v>
      </c>
      <c r="G66" s="22" t="s">
        <v>8220</v>
      </c>
      <c r="H66" s="22" t="s">
        <v>8223</v>
      </c>
      <c r="I66" s="22" t="s">
        <v>8245</v>
      </c>
      <c r="J66" s="22">
        <v>1420860180</v>
      </c>
      <c r="K66" s="22">
        <v>1418234646</v>
      </c>
      <c r="L66" s="22" t="b">
        <v>0</v>
      </c>
      <c r="M66" s="22">
        <v>12</v>
      </c>
      <c r="N66" s="22" t="b">
        <v>0</v>
      </c>
      <c r="O66" s="25">
        <v>51.666666666666664</v>
      </c>
      <c r="P66" s="22" t="s">
        <v>8269</v>
      </c>
      <c r="Q66" s="27" t="s">
        <v>8314</v>
      </c>
      <c r="R66" s="22" t="s">
        <v>8315</v>
      </c>
      <c r="S66" s="28">
        <v>41983.752847222218</v>
      </c>
      <c r="T66" s="28">
        <v>42014.140972222223</v>
      </c>
    </row>
    <row r="67" spans="1:20" ht="30" x14ac:dyDescent="0.25">
      <c r="A67" s="22">
        <v>3733</v>
      </c>
      <c r="B67" s="23" t="s">
        <v>3730</v>
      </c>
      <c r="C67" s="3" t="s">
        <v>7843</v>
      </c>
      <c r="D67" s="24">
        <v>1500</v>
      </c>
      <c r="E67" s="25">
        <v>0</v>
      </c>
      <c r="F67" s="26">
        <v>0</v>
      </c>
      <c r="G67" s="22" t="s">
        <v>8220</v>
      </c>
      <c r="H67" s="22" t="s">
        <v>8223</v>
      </c>
      <c r="I67" s="22" t="s">
        <v>8245</v>
      </c>
      <c r="J67" s="22">
        <v>1429396200</v>
      </c>
      <c r="K67" s="22">
        <v>1428539708</v>
      </c>
      <c r="L67" s="22" t="b">
        <v>0</v>
      </c>
      <c r="M67" s="22">
        <v>0</v>
      </c>
      <c r="N67" s="22" t="b">
        <v>0</v>
      </c>
      <c r="O67" s="25" t="e">
        <v>#DIV/0!</v>
      </c>
      <c r="P67" s="22" t="s">
        <v>8269</v>
      </c>
      <c r="Q67" s="27" t="s">
        <v>8314</v>
      </c>
      <c r="R67" s="22" t="s">
        <v>8315</v>
      </c>
      <c r="S67" s="28">
        <v>42103.024398148147</v>
      </c>
      <c r="T67" s="28">
        <v>42112.9375</v>
      </c>
    </row>
    <row r="68" spans="1:20" ht="30" x14ac:dyDescent="0.25">
      <c r="A68" s="22">
        <v>3734</v>
      </c>
      <c r="B68" s="23" t="s">
        <v>3731</v>
      </c>
      <c r="C68" s="3" t="s">
        <v>7844</v>
      </c>
      <c r="D68" s="24">
        <v>1500</v>
      </c>
      <c r="E68" s="25">
        <v>427</v>
      </c>
      <c r="F68" s="26">
        <v>28</v>
      </c>
      <c r="G68" s="22" t="s">
        <v>8220</v>
      </c>
      <c r="H68" s="22" t="s">
        <v>8223</v>
      </c>
      <c r="I68" s="22" t="s">
        <v>8245</v>
      </c>
      <c r="J68" s="22">
        <v>1432589896</v>
      </c>
      <c r="K68" s="22">
        <v>1427405896</v>
      </c>
      <c r="L68" s="22" t="b">
        <v>0</v>
      </c>
      <c r="M68" s="22">
        <v>7</v>
      </c>
      <c r="N68" s="22" t="b">
        <v>0</v>
      </c>
      <c r="O68" s="25">
        <v>61</v>
      </c>
      <c r="P68" s="22" t="s">
        <v>8269</v>
      </c>
      <c r="Q68" s="27" t="s">
        <v>8314</v>
      </c>
      <c r="R68" s="22" t="s">
        <v>8315</v>
      </c>
      <c r="S68" s="28">
        <v>42089.901574074072</v>
      </c>
      <c r="T68" s="28">
        <v>42149.901574074072</v>
      </c>
    </row>
    <row r="69" spans="1:20" ht="30" x14ac:dyDescent="0.25">
      <c r="A69" s="22">
        <v>3737</v>
      </c>
      <c r="B69" s="23" t="s">
        <v>3734</v>
      </c>
      <c r="C69" s="3" t="s">
        <v>7847</v>
      </c>
      <c r="D69" s="24">
        <v>700</v>
      </c>
      <c r="E69" s="25">
        <v>150</v>
      </c>
      <c r="F69" s="26">
        <v>21</v>
      </c>
      <c r="G69" s="22" t="s">
        <v>8220</v>
      </c>
      <c r="H69" s="22" t="s">
        <v>8223</v>
      </c>
      <c r="I69" s="22" t="s">
        <v>8245</v>
      </c>
      <c r="J69" s="22">
        <v>1447311540</v>
      </c>
      <c r="K69" s="22">
        <v>1445358903</v>
      </c>
      <c r="L69" s="22" t="b">
        <v>0</v>
      </c>
      <c r="M69" s="22">
        <v>4</v>
      </c>
      <c r="N69" s="22" t="b">
        <v>0</v>
      </c>
      <c r="O69" s="25">
        <v>37.5</v>
      </c>
      <c r="P69" s="22" t="s">
        <v>8269</v>
      </c>
      <c r="Q69" s="27" t="s">
        <v>8314</v>
      </c>
      <c r="R69" s="22" t="s">
        <v>8315</v>
      </c>
      <c r="S69" s="28">
        <v>42297.691006944442</v>
      </c>
      <c r="T69" s="28">
        <v>42320.290972222225</v>
      </c>
    </row>
    <row r="70" spans="1:20" ht="30" x14ac:dyDescent="0.25">
      <c r="A70" s="22">
        <v>3740</v>
      </c>
      <c r="B70" s="23" t="s">
        <v>3737</v>
      </c>
      <c r="C70" s="3" t="s">
        <v>7850</v>
      </c>
      <c r="D70" s="24">
        <v>2000</v>
      </c>
      <c r="E70" s="25">
        <v>358</v>
      </c>
      <c r="F70" s="26">
        <v>18</v>
      </c>
      <c r="G70" s="22" t="s">
        <v>8220</v>
      </c>
      <c r="H70" s="22" t="s">
        <v>8223</v>
      </c>
      <c r="I70" s="22" t="s">
        <v>8245</v>
      </c>
      <c r="J70" s="22">
        <v>1407808438</v>
      </c>
      <c r="K70" s="22">
        <v>1405217355</v>
      </c>
      <c r="L70" s="22" t="b">
        <v>0</v>
      </c>
      <c r="M70" s="22">
        <v>14</v>
      </c>
      <c r="N70" s="22" t="b">
        <v>0</v>
      </c>
      <c r="O70" s="25">
        <v>25.571428571428573</v>
      </c>
      <c r="P70" s="22" t="s">
        <v>8269</v>
      </c>
      <c r="Q70" s="27" t="s">
        <v>8314</v>
      </c>
      <c r="R70" s="22" t="s">
        <v>8315</v>
      </c>
      <c r="S70" s="28">
        <v>41833.089756944442</v>
      </c>
      <c r="T70" s="28">
        <v>41863.079143518517</v>
      </c>
    </row>
    <row r="71" spans="1:20" ht="30" x14ac:dyDescent="0.25">
      <c r="A71" s="22">
        <v>3741</v>
      </c>
      <c r="B71" s="23" t="s">
        <v>3738</v>
      </c>
      <c r="C71" s="3" t="s">
        <v>7851</v>
      </c>
      <c r="D71" s="24">
        <v>20000</v>
      </c>
      <c r="E71" s="25">
        <v>0</v>
      </c>
      <c r="F71" s="26">
        <v>0</v>
      </c>
      <c r="G71" s="22" t="s">
        <v>8220</v>
      </c>
      <c r="H71" s="22" t="s">
        <v>8223</v>
      </c>
      <c r="I71" s="22" t="s">
        <v>8245</v>
      </c>
      <c r="J71" s="22">
        <v>1450389950</v>
      </c>
      <c r="K71" s="22">
        <v>1447797950</v>
      </c>
      <c r="L71" s="22" t="b">
        <v>0</v>
      </c>
      <c r="M71" s="22">
        <v>0</v>
      </c>
      <c r="N71" s="22" t="b">
        <v>0</v>
      </c>
      <c r="O71" s="25" t="e">
        <v>#DIV/0!</v>
      </c>
      <c r="P71" s="22" t="s">
        <v>8269</v>
      </c>
      <c r="Q71" s="27" t="s">
        <v>8314</v>
      </c>
      <c r="R71" s="22" t="s">
        <v>8315</v>
      </c>
      <c r="S71" s="28">
        <v>42325.920717592591</v>
      </c>
      <c r="T71" s="28">
        <v>42355.920717592591</v>
      </c>
    </row>
    <row r="72" spans="1:20" ht="30" x14ac:dyDescent="0.25">
      <c r="A72" s="22">
        <v>3742</v>
      </c>
      <c r="B72" s="23" t="s">
        <v>3739</v>
      </c>
      <c r="C72" s="3" t="s">
        <v>7852</v>
      </c>
      <c r="D72" s="24">
        <v>5000</v>
      </c>
      <c r="E72" s="25">
        <v>100</v>
      </c>
      <c r="F72" s="26">
        <v>2</v>
      </c>
      <c r="G72" s="22" t="s">
        <v>8220</v>
      </c>
      <c r="H72" s="22" t="s">
        <v>8223</v>
      </c>
      <c r="I72" s="22" t="s">
        <v>8245</v>
      </c>
      <c r="J72" s="22">
        <v>1409980144</v>
      </c>
      <c r="K72" s="22">
        <v>1407388144</v>
      </c>
      <c r="L72" s="22" t="b">
        <v>0</v>
      </c>
      <c r="M72" s="22">
        <v>4</v>
      </c>
      <c r="N72" s="22" t="b">
        <v>0</v>
      </c>
      <c r="O72" s="25">
        <v>25</v>
      </c>
      <c r="P72" s="22" t="s">
        <v>8269</v>
      </c>
      <c r="Q72" s="27" t="s">
        <v>8314</v>
      </c>
      <c r="R72" s="22" t="s">
        <v>8315</v>
      </c>
      <c r="S72" s="28">
        <v>41858.214629629627</v>
      </c>
      <c r="T72" s="28">
        <v>41888.214629629627</v>
      </c>
    </row>
    <row r="73" spans="1:20" ht="30" x14ac:dyDescent="0.25">
      <c r="A73" s="22">
        <v>3743</v>
      </c>
      <c r="B73" s="23" t="s">
        <v>3740</v>
      </c>
      <c r="C73" s="3" t="s">
        <v>7853</v>
      </c>
      <c r="D73" s="24">
        <v>2200</v>
      </c>
      <c r="E73" s="25">
        <v>0</v>
      </c>
      <c r="F73" s="26">
        <v>0</v>
      </c>
      <c r="G73" s="22" t="s">
        <v>8220</v>
      </c>
      <c r="H73" s="22" t="s">
        <v>8223</v>
      </c>
      <c r="I73" s="22" t="s">
        <v>8245</v>
      </c>
      <c r="J73" s="22">
        <v>1404406964</v>
      </c>
      <c r="K73" s="22">
        <v>1401814964</v>
      </c>
      <c r="L73" s="22" t="b">
        <v>0</v>
      </c>
      <c r="M73" s="22">
        <v>0</v>
      </c>
      <c r="N73" s="22" t="b">
        <v>0</v>
      </c>
      <c r="O73" s="25" t="e">
        <v>#DIV/0!</v>
      </c>
      <c r="P73" s="22" t="s">
        <v>8269</v>
      </c>
      <c r="Q73" s="27" t="s">
        <v>8314</v>
      </c>
      <c r="R73" s="22" t="s">
        <v>8315</v>
      </c>
      <c r="S73" s="28">
        <v>41793.710231481484</v>
      </c>
      <c r="T73" s="28">
        <v>41823.710231481484</v>
      </c>
    </row>
    <row r="74" spans="1:20" ht="30" x14ac:dyDescent="0.25">
      <c r="A74" s="22">
        <v>3744</v>
      </c>
      <c r="B74" s="23" t="s">
        <v>3741</v>
      </c>
      <c r="C74" s="3" t="s">
        <v>7854</v>
      </c>
      <c r="D74" s="24">
        <v>1200</v>
      </c>
      <c r="E74" s="25">
        <v>0</v>
      </c>
      <c r="F74" s="26">
        <v>0</v>
      </c>
      <c r="G74" s="22" t="s">
        <v>8220</v>
      </c>
      <c r="H74" s="22" t="s">
        <v>8223</v>
      </c>
      <c r="I74" s="22" t="s">
        <v>8245</v>
      </c>
      <c r="J74" s="22">
        <v>1404532740</v>
      </c>
      <c r="K74" s="22">
        <v>1401823952</v>
      </c>
      <c r="L74" s="22" t="b">
        <v>0</v>
      </c>
      <c r="M74" s="22">
        <v>0</v>
      </c>
      <c r="N74" s="22" t="b">
        <v>0</v>
      </c>
      <c r="O74" s="25" t="e">
        <v>#DIV/0!</v>
      </c>
      <c r="P74" s="22" t="s">
        <v>8269</v>
      </c>
      <c r="Q74" s="27" t="s">
        <v>8314</v>
      </c>
      <c r="R74" s="22" t="s">
        <v>8315</v>
      </c>
      <c r="S74" s="28">
        <v>41793.814259259263</v>
      </c>
      <c r="T74" s="28">
        <v>41825.165972222225</v>
      </c>
    </row>
    <row r="75" spans="1:20" ht="30" x14ac:dyDescent="0.25">
      <c r="A75" s="22">
        <v>3745</v>
      </c>
      <c r="B75" s="23" t="s">
        <v>3742</v>
      </c>
      <c r="C75" s="3" t="s">
        <v>7855</v>
      </c>
      <c r="D75" s="24">
        <v>100</v>
      </c>
      <c r="E75" s="25">
        <v>10</v>
      </c>
      <c r="F75" s="26">
        <v>10</v>
      </c>
      <c r="G75" s="22" t="s">
        <v>8220</v>
      </c>
      <c r="H75" s="22" t="s">
        <v>8223</v>
      </c>
      <c r="I75" s="22" t="s">
        <v>8245</v>
      </c>
      <c r="J75" s="22">
        <v>1407689102</v>
      </c>
      <c r="K75" s="22">
        <v>1405097102</v>
      </c>
      <c r="L75" s="22" t="b">
        <v>0</v>
      </c>
      <c r="M75" s="22">
        <v>1</v>
      </c>
      <c r="N75" s="22" t="b">
        <v>0</v>
      </c>
      <c r="O75" s="25">
        <v>10</v>
      </c>
      <c r="P75" s="22" t="s">
        <v>8269</v>
      </c>
      <c r="Q75" s="27" t="s">
        <v>8314</v>
      </c>
      <c r="R75" s="22" t="s">
        <v>8315</v>
      </c>
      <c r="S75" s="28">
        <v>41831.697939814818</v>
      </c>
      <c r="T75" s="28">
        <v>41861.697939814818</v>
      </c>
    </row>
    <row r="76" spans="1:20" x14ac:dyDescent="0.25">
      <c r="A76" s="22">
        <v>3746</v>
      </c>
      <c r="B76" s="23" t="s">
        <v>3743</v>
      </c>
      <c r="C76" s="3" t="s">
        <v>7856</v>
      </c>
      <c r="D76" s="24">
        <v>8500</v>
      </c>
      <c r="E76" s="25">
        <v>202</v>
      </c>
      <c r="F76" s="26">
        <v>2</v>
      </c>
      <c r="G76" s="22" t="s">
        <v>8220</v>
      </c>
      <c r="H76" s="22" t="s">
        <v>8223</v>
      </c>
      <c r="I76" s="22" t="s">
        <v>8245</v>
      </c>
      <c r="J76" s="22">
        <v>1475918439</v>
      </c>
      <c r="K76" s="22">
        <v>1473326439</v>
      </c>
      <c r="L76" s="22" t="b">
        <v>0</v>
      </c>
      <c r="M76" s="22">
        <v>1</v>
      </c>
      <c r="N76" s="22" t="b">
        <v>0</v>
      </c>
      <c r="O76" s="25">
        <v>202</v>
      </c>
      <c r="P76" s="22" t="s">
        <v>8269</v>
      </c>
      <c r="Q76" s="27" t="s">
        <v>8314</v>
      </c>
      <c r="R76" s="22" t="s">
        <v>8315</v>
      </c>
      <c r="S76" s="28">
        <v>42621.389340277776</v>
      </c>
      <c r="T76" s="28">
        <v>42651.389340277776</v>
      </c>
    </row>
    <row r="77" spans="1:20" ht="45" x14ac:dyDescent="0.25">
      <c r="A77" s="22">
        <v>3841</v>
      </c>
      <c r="B77" s="23" t="s">
        <v>3838</v>
      </c>
      <c r="C77" s="3" t="s">
        <v>7950</v>
      </c>
      <c r="D77" s="24">
        <v>10000</v>
      </c>
      <c r="E77" s="25">
        <v>872</v>
      </c>
      <c r="F77" s="26">
        <v>9</v>
      </c>
      <c r="G77" s="22" t="s">
        <v>8220</v>
      </c>
      <c r="H77" s="22" t="s">
        <v>8223</v>
      </c>
      <c r="I77" s="22" t="s">
        <v>8245</v>
      </c>
      <c r="J77" s="22">
        <v>1405882287</v>
      </c>
      <c r="K77" s="22">
        <v>1400698287</v>
      </c>
      <c r="L77" s="22" t="b">
        <v>1</v>
      </c>
      <c r="M77" s="22">
        <v>34</v>
      </c>
      <c r="N77" s="22" t="b">
        <v>0</v>
      </c>
      <c r="O77" s="25">
        <v>25.647058823529413</v>
      </c>
      <c r="P77" s="22" t="s">
        <v>8269</v>
      </c>
      <c r="Q77" s="27" t="s">
        <v>8314</v>
      </c>
      <c r="R77" s="22" t="s">
        <v>8315</v>
      </c>
      <c r="S77" s="28">
        <v>41780.785729166666</v>
      </c>
      <c r="T77" s="28">
        <v>41840.785729166666</v>
      </c>
    </row>
    <row r="78" spans="1:20" ht="30" x14ac:dyDescent="0.25">
      <c r="A78" s="22">
        <v>3843</v>
      </c>
      <c r="B78" s="23" t="s">
        <v>3840</v>
      </c>
      <c r="C78" s="3" t="s">
        <v>7952</v>
      </c>
      <c r="D78" s="24">
        <v>5000</v>
      </c>
      <c r="E78" s="25">
        <v>1065</v>
      </c>
      <c r="F78" s="26">
        <v>21</v>
      </c>
      <c r="G78" s="22" t="s">
        <v>8220</v>
      </c>
      <c r="H78" s="22" t="s">
        <v>8223</v>
      </c>
      <c r="I78" s="22" t="s">
        <v>8245</v>
      </c>
      <c r="J78" s="22">
        <v>1401587064</v>
      </c>
      <c r="K78" s="22">
        <v>1399427064</v>
      </c>
      <c r="L78" s="22" t="b">
        <v>1</v>
      </c>
      <c r="M78" s="22">
        <v>19</v>
      </c>
      <c r="N78" s="22" t="b">
        <v>0</v>
      </c>
      <c r="O78" s="25">
        <v>56.05263157894737</v>
      </c>
      <c r="P78" s="22" t="s">
        <v>8269</v>
      </c>
      <c r="Q78" s="27" t="s">
        <v>8314</v>
      </c>
      <c r="R78" s="22" t="s">
        <v>8315</v>
      </c>
      <c r="S78" s="28">
        <v>41766.072500000002</v>
      </c>
      <c r="T78" s="28">
        <v>41791.072500000002</v>
      </c>
    </row>
    <row r="79" spans="1:20" ht="30" x14ac:dyDescent="0.25">
      <c r="A79" s="22">
        <v>3844</v>
      </c>
      <c r="B79" s="23" t="s">
        <v>3841</v>
      </c>
      <c r="C79" s="3" t="s">
        <v>7953</v>
      </c>
      <c r="D79" s="24">
        <v>9800</v>
      </c>
      <c r="E79" s="25">
        <v>4066</v>
      </c>
      <c r="F79" s="26">
        <v>41</v>
      </c>
      <c r="G79" s="22" t="s">
        <v>8220</v>
      </c>
      <c r="H79" s="22" t="s">
        <v>8223</v>
      </c>
      <c r="I79" s="22" t="s">
        <v>8245</v>
      </c>
      <c r="J79" s="22">
        <v>1401778740</v>
      </c>
      <c r="K79" s="22">
        <v>1399474134</v>
      </c>
      <c r="L79" s="22" t="b">
        <v>1</v>
      </c>
      <c r="M79" s="22">
        <v>50</v>
      </c>
      <c r="N79" s="22" t="b">
        <v>0</v>
      </c>
      <c r="O79" s="25">
        <v>81.319999999999993</v>
      </c>
      <c r="P79" s="22" t="s">
        <v>8269</v>
      </c>
      <c r="Q79" s="27" t="s">
        <v>8314</v>
      </c>
      <c r="R79" s="22" t="s">
        <v>8315</v>
      </c>
      <c r="S79" s="28">
        <v>41766.617291666669</v>
      </c>
      <c r="T79" s="28">
        <v>41793.290972222225</v>
      </c>
    </row>
    <row r="80" spans="1:20" ht="60" x14ac:dyDescent="0.25">
      <c r="A80" s="22">
        <v>3845</v>
      </c>
      <c r="B80" s="23" t="s">
        <v>3842</v>
      </c>
      <c r="C80" s="3" t="s">
        <v>7954</v>
      </c>
      <c r="D80" s="24">
        <v>40000</v>
      </c>
      <c r="E80" s="25">
        <v>842</v>
      </c>
      <c r="F80" s="26">
        <v>2</v>
      </c>
      <c r="G80" s="22" t="s">
        <v>8220</v>
      </c>
      <c r="H80" s="22" t="s">
        <v>8223</v>
      </c>
      <c r="I80" s="22" t="s">
        <v>8245</v>
      </c>
      <c r="J80" s="22">
        <v>1443711774</v>
      </c>
      <c r="K80" s="22">
        <v>1441119774</v>
      </c>
      <c r="L80" s="22" t="b">
        <v>1</v>
      </c>
      <c r="M80" s="22">
        <v>12</v>
      </c>
      <c r="N80" s="22" t="b">
        <v>0</v>
      </c>
      <c r="O80" s="25">
        <v>70.166666666666671</v>
      </c>
      <c r="P80" s="22" t="s">
        <v>8269</v>
      </c>
      <c r="Q80" s="27" t="s">
        <v>8314</v>
      </c>
      <c r="R80" s="22" t="s">
        <v>8315</v>
      </c>
      <c r="S80" s="28">
        <v>42248.627013888887</v>
      </c>
      <c r="T80" s="28">
        <v>42278.627013888887</v>
      </c>
    </row>
    <row r="81" spans="1:20" ht="30" x14ac:dyDescent="0.25">
      <c r="A81" s="22">
        <v>3846</v>
      </c>
      <c r="B81" s="23" t="s">
        <v>3843</v>
      </c>
      <c r="C81" s="3" t="s">
        <v>7955</v>
      </c>
      <c r="D81" s="24">
        <v>7000</v>
      </c>
      <c r="E81" s="25">
        <v>189</v>
      </c>
      <c r="F81" s="26">
        <v>3</v>
      </c>
      <c r="G81" s="22" t="s">
        <v>8220</v>
      </c>
      <c r="H81" s="22" t="s">
        <v>8223</v>
      </c>
      <c r="I81" s="22" t="s">
        <v>8245</v>
      </c>
      <c r="J81" s="22">
        <v>1412405940</v>
      </c>
      <c r="K81" s="22">
        <v>1409721542</v>
      </c>
      <c r="L81" s="22" t="b">
        <v>1</v>
      </c>
      <c r="M81" s="22">
        <v>8</v>
      </c>
      <c r="N81" s="22" t="b">
        <v>0</v>
      </c>
      <c r="O81" s="25">
        <v>23.625</v>
      </c>
      <c r="P81" s="22" t="s">
        <v>8269</v>
      </c>
      <c r="Q81" s="27" t="s">
        <v>8314</v>
      </c>
      <c r="R81" s="22" t="s">
        <v>8315</v>
      </c>
      <c r="S81" s="28">
        <v>41885.221550925926</v>
      </c>
      <c r="T81" s="28">
        <v>41916.290972222225</v>
      </c>
    </row>
    <row r="82" spans="1:20" ht="30" x14ac:dyDescent="0.25">
      <c r="A82" s="22">
        <v>3847</v>
      </c>
      <c r="B82" s="23" t="s">
        <v>3844</v>
      </c>
      <c r="C82" s="3" t="s">
        <v>7956</v>
      </c>
      <c r="D82" s="24">
        <v>10500</v>
      </c>
      <c r="E82" s="25">
        <v>1697</v>
      </c>
      <c r="F82" s="26">
        <v>16</v>
      </c>
      <c r="G82" s="22" t="s">
        <v>8220</v>
      </c>
      <c r="H82" s="22" t="s">
        <v>8223</v>
      </c>
      <c r="I82" s="22" t="s">
        <v>8245</v>
      </c>
      <c r="J82" s="22">
        <v>1437283391</v>
      </c>
      <c r="K82" s="22">
        <v>1433395391</v>
      </c>
      <c r="L82" s="22" t="b">
        <v>1</v>
      </c>
      <c r="M82" s="22">
        <v>9</v>
      </c>
      <c r="N82" s="22" t="b">
        <v>0</v>
      </c>
      <c r="O82" s="25">
        <v>188.55555555555554</v>
      </c>
      <c r="P82" s="22" t="s">
        <v>8269</v>
      </c>
      <c r="Q82" s="27" t="s">
        <v>8314</v>
      </c>
      <c r="R82" s="22" t="s">
        <v>8315</v>
      </c>
      <c r="S82" s="28">
        <v>42159.224432870367</v>
      </c>
      <c r="T82" s="28">
        <v>42204.224432870367</v>
      </c>
    </row>
    <row r="83" spans="1:20" ht="30" x14ac:dyDescent="0.25">
      <c r="A83" s="22">
        <v>3848</v>
      </c>
      <c r="B83" s="23" t="s">
        <v>3845</v>
      </c>
      <c r="C83" s="3" t="s">
        <v>7957</v>
      </c>
      <c r="D83" s="24">
        <v>13000</v>
      </c>
      <c r="E83" s="25">
        <v>2129</v>
      </c>
      <c r="F83" s="26">
        <v>16</v>
      </c>
      <c r="G83" s="22" t="s">
        <v>8220</v>
      </c>
      <c r="H83" s="22" t="s">
        <v>8223</v>
      </c>
      <c r="I83" s="22" t="s">
        <v>8245</v>
      </c>
      <c r="J83" s="22">
        <v>1445196989</v>
      </c>
      <c r="K83" s="22">
        <v>1442604989</v>
      </c>
      <c r="L83" s="22" t="b">
        <v>1</v>
      </c>
      <c r="M83" s="22">
        <v>43</v>
      </c>
      <c r="N83" s="22" t="b">
        <v>0</v>
      </c>
      <c r="O83" s="25">
        <v>49.511627906976742</v>
      </c>
      <c r="P83" s="22" t="s">
        <v>8269</v>
      </c>
      <c r="Q83" s="27" t="s">
        <v>8314</v>
      </c>
      <c r="R83" s="22" t="s">
        <v>8315</v>
      </c>
      <c r="S83" s="28">
        <v>42265.817002314812</v>
      </c>
      <c r="T83" s="28">
        <v>42295.817002314812</v>
      </c>
    </row>
    <row r="84" spans="1:20" x14ac:dyDescent="0.25">
      <c r="A84" s="22">
        <v>3850</v>
      </c>
      <c r="B84" s="23" t="s">
        <v>3847</v>
      </c>
      <c r="C84" s="3" t="s">
        <v>7959</v>
      </c>
      <c r="D84" s="24">
        <v>1000</v>
      </c>
      <c r="E84" s="25">
        <v>38</v>
      </c>
      <c r="F84" s="26">
        <v>4</v>
      </c>
      <c r="G84" s="22" t="s">
        <v>8220</v>
      </c>
      <c r="H84" s="22" t="s">
        <v>8223</v>
      </c>
      <c r="I84" s="22" t="s">
        <v>8245</v>
      </c>
      <c r="J84" s="22">
        <v>1420081143</v>
      </c>
      <c r="K84" s="22">
        <v>1417489143</v>
      </c>
      <c r="L84" s="22" t="b">
        <v>1</v>
      </c>
      <c r="M84" s="22">
        <v>4</v>
      </c>
      <c r="N84" s="22" t="b">
        <v>0</v>
      </c>
      <c r="O84" s="25">
        <v>9.5</v>
      </c>
      <c r="P84" s="22" t="s">
        <v>8269</v>
      </c>
      <c r="Q84" s="27" t="s">
        <v>8314</v>
      </c>
      <c r="R84" s="22" t="s">
        <v>8315</v>
      </c>
      <c r="S84" s="28">
        <v>41975.124340277776</v>
      </c>
      <c r="T84" s="28">
        <v>42005.124340277776</v>
      </c>
    </row>
    <row r="85" spans="1:20" ht="30" x14ac:dyDescent="0.25">
      <c r="A85" s="22">
        <v>3852</v>
      </c>
      <c r="B85" s="23" t="s">
        <v>3849</v>
      </c>
      <c r="C85" s="3" t="s">
        <v>7961</v>
      </c>
      <c r="D85" s="24">
        <v>10000</v>
      </c>
      <c r="E85" s="25">
        <v>20</v>
      </c>
      <c r="F85" s="26">
        <v>0</v>
      </c>
      <c r="G85" s="22" t="s">
        <v>8220</v>
      </c>
      <c r="H85" s="22" t="s">
        <v>8223</v>
      </c>
      <c r="I85" s="22" t="s">
        <v>8245</v>
      </c>
      <c r="J85" s="22">
        <v>1427427276</v>
      </c>
      <c r="K85" s="22">
        <v>1425270876</v>
      </c>
      <c r="L85" s="22" t="b">
        <v>0</v>
      </c>
      <c r="M85" s="22">
        <v>2</v>
      </c>
      <c r="N85" s="22" t="b">
        <v>0</v>
      </c>
      <c r="O85" s="25">
        <v>10</v>
      </c>
      <c r="P85" s="22" t="s">
        <v>8269</v>
      </c>
      <c r="Q85" s="27" t="s">
        <v>8314</v>
      </c>
      <c r="R85" s="22" t="s">
        <v>8315</v>
      </c>
      <c r="S85" s="28">
        <v>42065.190694444449</v>
      </c>
      <c r="T85" s="28">
        <v>42090.149027777778</v>
      </c>
    </row>
    <row r="86" spans="1:20" ht="30" x14ac:dyDescent="0.25">
      <c r="A86" s="22">
        <v>3853</v>
      </c>
      <c r="B86" s="23" t="s">
        <v>3850</v>
      </c>
      <c r="C86" s="3" t="s">
        <v>7962</v>
      </c>
      <c r="D86" s="24">
        <v>100000</v>
      </c>
      <c r="E86" s="25">
        <v>26</v>
      </c>
      <c r="F86" s="26">
        <v>0</v>
      </c>
      <c r="G86" s="22" t="s">
        <v>8220</v>
      </c>
      <c r="H86" s="22" t="s">
        <v>8223</v>
      </c>
      <c r="I86" s="22" t="s">
        <v>8245</v>
      </c>
      <c r="J86" s="22">
        <v>1409602178</v>
      </c>
      <c r="K86" s="22">
        <v>1406578178</v>
      </c>
      <c r="L86" s="22" t="b">
        <v>0</v>
      </c>
      <c r="M86" s="22">
        <v>2</v>
      </c>
      <c r="N86" s="22" t="b">
        <v>0</v>
      </c>
      <c r="O86" s="25">
        <v>13</v>
      </c>
      <c r="P86" s="22" t="s">
        <v>8269</v>
      </c>
      <c r="Q86" s="27" t="s">
        <v>8314</v>
      </c>
      <c r="R86" s="22" t="s">
        <v>8315</v>
      </c>
      <c r="S86" s="28">
        <v>41848.84002314815</v>
      </c>
      <c r="T86" s="28">
        <v>41883.84002314815</v>
      </c>
    </row>
    <row r="87" spans="1:20" x14ac:dyDescent="0.25">
      <c r="A87" s="22">
        <v>3854</v>
      </c>
      <c r="B87" s="23" t="s">
        <v>3851</v>
      </c>
      <c r="C87" s="3" t="s">
        <v>7963</v>
      </c>
      <c r="D87" s="24">
        <v>11000</v>
      </c>
      <c r="E87" s="25">
        <v>1788</v>
      </c>
      <c r="F87" s="26">
        <v>16</v>
      </c>
      <c r="G87" s="22" t="s">
        <v>8220</v>
      </c>
      <c r="H87" s="22" t="s">
        <v>8223</v>
      </c>
      <c r="I87" s="22" t="s">
        <v>8245</v>
      </c>
      <c r="J87" s="22">
        <v>1431206058</v>
      </c>
      <c r="K87" s="22">
        <v>1428614058</v>
      </c>
      <c r="L87" s="22" t="b">
        <v>0</v>
      </c>
      <c r="M87" s="22">
        <v>20</v>
      </c>
      <c r="N87" s="22" t="b">
        <v>0</v>
      </c>
      <c r="O87" s="25">
        <v>89.4</v>
      </c>
      <c r="P87" s="22" t="s">
        <v>8269</v>
      </c>
      <c r="Q87" s="27" t="s">
        <v>8314</v>
      </c>
      <c r="R87" s="22" t="s">
        <v>8315</v>
      </c>
      <c r="S87" s="28">
        <v>42103.884930555556</v>
      </c>
      <c r="T87" s="28">
        <v>42133.884930555556</v>
      </c>
    </row>
    <row r="88" spans="1:20" ht="45" x14ac:dyDescent="0.25">
      <c r="A88" s="22">
        <v>3855</v>
      </c>
      <c r="B88" s="23" t="s">
        <v>3852</v>
      </c>
      <c r="C88" s="3" t="s">
        <v>7964</v>
      </c>
      <c r="D88" s="24">
        <v>1000</v>
      </c>
      <c r="E88" s="25">
        <v>25</v>
      </c>
      <c r="F88" s="26">
        <v>3</v>
      </c>
      <c r="G88" s="22" t="s">
        <v>8220</v>
      </c>
      <c r="H88" s="22" t="s">
        <v>8223</v>
      </c>
      <c r="I88" s="22" t="s">
        <v>8245</v>
      </c>
      <c r="J88" s="22">
        <v>1427408271</v>
      </c>
      <c r="K88" s="22">
        <v>1424819871</v>
      </c>
      <c r="L88" s="22" t="b">
        <v>0</v>
      </c>
      <c r="M88" s="22">
        <v>1</v>
      </c>
      <c r="N88" s="22" t="b">
        <v>0</v>
      </c>
      <c r="O88" s="25">
        <v>25</v>
      </c>
      <c r="P88" s="22" t="s">
        <v>8269</v>
      </c>
      <c r="Q88" s="27" t="s">
        <v>8314</v>
      </c>
      <c r="R88" s="22" t="s">
        <v>8315</v>
      </c>
      <c r="S88" s="28">
        <v>42059.970729166671</v>
      </c>
      <c r="T88" s="28">
        <v>42089.929062499999</v>
      </c>
    </row>
    <row r="89" spans="1:20" ht="30" x14ac:dyDescent="0.25">
      <c r="A89" s="22">
        <v>3856</v>
      </c>
      <c r="B89" s="23" t="s">
        <v>3853</v>
      </c>
      <c r="C89" s="3" t="s">
        <v>7965</v>
      </c>
      <c r="D89" s="24">
        <v>5000</v>
      </c>
      <c r="E89" s="25">
        <v>1</v>
      </c>
      <c r="F89" s="26">
        <v>0</v>
      </c>
      <c r="G89" s="22" t="s">
        <v>8220</v>
      </c>
      <c r="H89" s="22" t="s">
        <v>8223</v>
      </c>
      <c r="I89" s="22" t="s">
        <v>8245</v>
      </c>
      <c r="J89" s="22">
        <v>1425833403</v>
      </c>
      <c r="K89" s="22">
        <v>1423245003</v>
      </c>
      <c r="L89" s="22" t="b">
        <v>0</v>
      </c>
      <c r="M89" s="22">
        <v>1</v>
      </c>
      <c r="N89" s="22" t="b">
        <v>0</v>
      </c>
      <c r="O89" s="25">
        <v>1</v>
      </c>
      <c r="P89" s="22" t="s">
        <v>8269</v>
      </c>
      <c r="Q89" s="27" t="s">
        <v>8314</v>
      </c>
      <c r="R89" s="22" t="s">
        <v>8315</v>
      </c>
      <c r="S89" s="28">
        <v>42041.743090277778</v>
      </c>
      <c r="T89" s="28">
        <v>42071.701423611114</v>
      </c>
    </row>
    <row r="90" spans="1:20" ht="45" x14ac:dyDescent="0.25">
      <c r="A90" s="22">
        <v>3857</v>
      </c>
      <c r="B90" s="23" t="s">
        <v>3854</v>
      </c>
      <c r="C90" s="3" t="s">
        <v>7966</v>
      </c>
      <c r="D90" s="24">
        <v>5000</v>
      </c>
      <c r="E90" s="25">
        <v>260</v>
      </c>
      <c r="F90" s="26">
        <v>5</v>
      </c>
      <c r="G90" s="22" t="s">
        <v>8220</v>
      </c>
      <c r="H90" s="22" t="s">
        <v>8223</v>
      </c>
      <c r="I90" s="22" t="s">
        <v>8245</v>
      </c>
      <c r="J90" s="22">
        <v>1406913120</v>
      </c>
      <c r="K90" s="22">
        <v>1404927690</v>
      </c>
      <c r="L90" s="22" t="b">
        <v>0</v>
      </c>
      <c r="M90" s="22">
        <v>4</v>
      </c>
      <c r="N90" s="22" t="b">
        <v>0</v>
      </c>
      <c r="O90" s="25">
        <v>65</v>
      </c>
      <c r="P90" s="22" t="s">
        <v>8269</v>
      </c>
      <c r="Q90" s="27" t="s">
        <v>8314</v>
      </c>
      <c r="R90" s="22" t="s">
        <v>8315</v>
      </c>
      <c r="S90" s="28">
        <v>41829.73715277778</v>
      </c>
      <c r="T90" s="28">
        <v>41852.716666666667</v>
      </c>
    </row>
    <row r="91" spans="1:20" ht="30" x14ac:dyDescent="0.25">
      <c r="A91" s="22">
        <v>3859</v>
      </c>
      <c r="B91" s="23" t="s">
        <v>3856</v>
      </c>
      <c r="C91" s="3" t="s">
        <v>7968</v>
      </c>
      <c r="D91" s="24">
        <v>2500</v>
      </c>
      <c r="E91" s="25">
        <v>1</v>
      </c>
      <c r="F91" s="26">
        <v>0</v>
      </c>
      <c r="G91" s="22" t="s">
        <v>8220</v>
      </c>
      <c r="H91" s="22" t="s">
        <v>8223</v>
      </c>
      <c r="I91" s="22" t="s">
        <v>8245</v>
      </c>
      <c r="J91" s="22">
        <v>1403730000</v>
      </c>
      <c r="K91" s="22">
        <v>1401485207</v>
      </c>
      <c r="L91" s="22" t="b">
        <v>0</v>
      </c>
      <c r="M91" s="22">
        <v>1</v>
      </c>
      <c r="N91" s="22" t="b">
        <v>0</v>
      </c>
      <c r="O91" s="25">
        <v>1</v>
      </c>
      <c r="P91" s="22" t="s">
        <v>8269</v>
      </c>
      <c r="Q91" s="27" t="s">
        <v>8314</v>
      </c>
      <c r="R91" s="22" t="s">
        <v>8315</v>
      </c>
      <c r="S91" s="28">
        <v>41789.893599537041</v>
      </c>
      <c r="T91" s="28">
        <v>41815.875</v>
      </c>
    </row>
    <row r="92" spans="1:20" ht="30" x14ac:dyDescent="0.25">
      <c r="A92" s="22">
        <v>3860</v>
      </c>
      <c r="B92" s="23" t="s">
        <v>3857</v>
      </c>
      <c r="C92" s="3" t="s">
        <v>7969</v>
      </c>
      <c r="D92" s="24">
        <v>6000</v>
      </c>
      <c r="E92" s="25">
        <v>1060</v>
      </c>
      <c r="F92" s="26">
        <v>18</v>
      </c>
      <c r="G92" s="22" t="s">
        <v>8220</v>
      </c>
      <c r="H92" s="22" t="s">
        <v>8223</v>
      </c>
      <c r="I92" s="22" t="s">
        <v>8245</v>
      </c>
      <c r="J92" s="22">
        <v>1407858710</v>
      </c>
      <c r="K92" s="22">
        <v>1405266710</v>
      </c>
      <c r="L92" s="22" t="b">
        <v>0</v>
      </c>
      <c r="M92" s="22">
        <v>13</v>
      </c>
      <c r="N92" s="22" t="b">
        <v>0</v>
      </c>
      <c r="O92" s="25">
        <v>81.538461538461533</v>
      </c>
      <c r="P92" s="22" t="s">
        <v>8269</v>
      </c>
      <c r="Q92" s="27" t="s">
        <v>8314</v>
      </c>
      <c r="R92" s="22" t="s">
        <v>8315</v>
      </c>
      <c r="S92" s="28">
        <v>41833.660995370366</v>
      </c>
      <c r="T92" s="28">
        <v>41863.660995370366</v>
      </c>
    </row>
    <row r="93" spans="1:20" x14ac:dyDescent="0.25">
      <c r="A93" s="22">
        <v>3861</v>
      </c>
      <c r="B93" s="23" t="s">
        <v>3858</v>
      </c>
      <c r="C93" s="3" t="s">
        <v>7970</v>
      </c>
      <c r="D93" s="24">
        <v>2000</v>
      </c>
      <c r="E93" s="25">
        <v>100</v>
      </c>
      <c r="F93" s="26">
        <v>5</v>
      </c>
      <c r="G93" s="22" t="s">
        <v>8220</v>
      </c>
      <c r="H93" s="22" t="s">
        <v>8223</v>
      </c>
      <c r="I93" s="22" t="s">
        <v>8245</v>
      </c>
      <c r="J93" s="22">
        <v>1415828820</v>
      </c>
      <c r="K93" s="22">
        <v>1412258977</v>
      </c>
      <c r="L93" s="22" t="b">
        <v>0</v>
      </c>
      <c r="M93" s="22">
        <v>1</v>
      </c>
      <c r="N93" s="22" t="b">
        <v>0</v>
      </c>
      <c r="O93" s="25">
        <v>100</v>
      </c>
      <c r="P93" s="22" t="s">
        <v>8269</v>
      </c>
      <c r="Q93" s="27" t="s">
        <v>8314</v>
      </c>
      <c r="R93" s="22" t="s">
        <v>8315</v>
      </c>
      <c r="S93" s="28">
        <v>41914.590011574073</v>
      </c>
      <c r="T93" s="28">
        <v>41955.907638888893</v>
      </c>
    </row>
    <row r="94" spans="1:20" x14ac:dyDescent="0.25">
      <c r="A94" s="22">
        <v>3862</v>
      </c>
      <c r="B94" s="23" t="s">
        <v>3859</v>
      </c>
      <c r="C94" s="3" t="s">
        <v>7971</v>
      </c>
      <c r="D94" s="24">
        <v>7500</v>
      </c>
      <c r="E94" s="25">
        <v>1</v>
      </c>
      <c r="F94" s="26">
        <v>0</v>
      </c>
      <c r="G94" s="22" t="s">
        <v>8220</v>
      </c>
      <c r="H94" s="22" t="s">
        <v>8223</v>
      </c>
      <c r="I94" s="22" t="s">
        <v>8245</v>
      </c>
      <c r="J94" s="22">
        <v>1473699540</v>
      </c>
      <c r="K94" s="22">
        <v>1472451356</v>
      </c>
      <c r="L94" s="22" t="b">
        <v>0</v>
      </c>
      <c r="M94" s="22">
        <v>1</v>
      </c>
      <c r="N94" s="22" t="b">
        <v>0</v>
      </c>
      <c r="O94" s="25">
        <v>1</v>
      </c>
      <c r="P94" s="22" t="s">
        <v>8269</v>
      </c>
      <c r="Q94" s="27" t="s">
        <v>8314</v>
      </c>
      <c r="R94" s="22" t="s">
        <v>8315</v>
      </c>
      <c r="S94" s="28">
        <v>42611.261064814811</v>
      </c>
      <c r="T94" s="28">
        <v>42625.707638888889</v>
      </c>
    </row>
    <row r="95" spans="1:20" ht="30" x14ac:dyDescent="0.25">
      <c r="A95" s="22">
        <v>3863</v>
      </c>
      <c r="B95" s="23" t="s">
        <v>3860</v>
      </c>
      <c r="C95" s="3" t="s">
        <v>7972</v>
      </c>
      <c r="D95" s="24">
        <v>6000</v>
      </c>
      <c r="E95" s="25">
        <v>0</v>
      </c>
      <c r="F95" s="26">
        <v>0</v>
      </c>
      <c r="G95" s="22" t="s">
        <v>8220</v>
      </c>
      <c r="H95" s="22" t="s">
        <v>8223</v>
      </c>
      <c r="I95" s="22" t="s">
        <v>8245</v>
      </c>
      <c r="J95" s="22">
        <v>1446739905</v>
      </c>
      <c r="K95" s="22">
        <v>1441552305</v>
      </c>
      <c r="L95" s="22" t="b">
        <v>0</v>
      </c>
      <c r="M95" s="22">
        <v>0</v>
      </c>
      <c r="N95" s="22" t="b">
        <v>0</v>
      </c>
      <c r="O95" s="25" t="e">
        <v>#DIV/0!</v>
      </c>
      <c r="P95" s="22" t="s">
        <v>8269</v>
      </c>
      <c r="Q95" s="27" t="s">
        <v>8314</v>
      </c>
      <c r="R95" s="22" t="s">
        <v>8315</v>
      </c>
      <c r="S95" s="28">
        <v>42253.633159722223</v>
      </c>
      <c r="T95" s="28">
        <v>42313.674826388888</v>
      </c>
    </row>
    <row r="96" spans="1:20" ht="30" x14ac:dyDescent="0.25">
      <c r="A96" s="22">
        <v>3864</v>
      </c>
      <c r="B96" s="23" t="s">
        <v>3861</v>
      </c>
      <c r="C96" s="3" t="s">
        <v>7973</v>
      </c>
      <c r="D96" s="24">
        <v>5000</v>
      </c>
      <c r="E96" s="25">
        <v>60</v>
      </c>
      <c r="F96" s="26">
        <v>1</v>
      </c>
      <c r="G96" s="22" t="s">
        <v>8220</v>
      </c>
      <c r="H96" s="22" t="s">
        <v>8223</v>
      </c>
      <c r="I96" s="22" t="s">
        <v>8245</v>
      </c>
      <c r="J96" s="22">
        <v>1447799054</v>
      </c>
      <c r="K96" s="22">
        <v>1445203454</v>
      </c>
      <c r="L96" s="22" t="b">
        <v>0</v>
      </c>
      <c r="M96" s="22">
        <v>3</v>
      </c>
      <c r="N96" s="22" t="b">
        <v>0</v>
      </c>
      <c r="O96" s="25">
        <v>20</v>
      </c>
      <c r="P96" s="22" t="s">
        <v>8269</v>
      </c>
      <c r="Q96" s="27" t="s">
        <v>8314</v>
      </c>
      <c r="R96" s="22" t="s">
        <v>8315</v>
      </c>
      <c r="S96" s="28">
        <v>42295.891828703709</v>
      </c>
      <c r="T96" s="28">
        <v>42325.933495370366</v>
      </c>
    </row>
    <row r="97" spans="1:20" x14ac:dyDescent="0.25">
      <c r="A97" s="22">
        <v>3866</v>
      </c>
      <c r="B97" s="23" t="s">
        <v>3863</v>
      </c>
      <c r="C97" s="3" t="s">
        <v>7975</v>
      </c>
      <c r="D97" s="24">
        <v>2000</v>
      </c>
      <c r="E97" s="25">
        <v>11</v>
      </c>
      <c r="F97" s="26">
        <v>1</v>
      </c>
      <c r="G97" s="22" t="s">
        <v>8220</v>
      </c>
      <c r="H97" s="22" t="s">
        <v>8223</v>
      </c>
      <c r="I97" s="22" t="s">
        <v>8245</v>
      </c>
      <c r="J97" s="22">
        <v>1458703740</v>
      </c>
      <c r="K97" s="22">
        <v>1454453021</v>
      </c>
      <c r="L97" s="22" t="b">
        <v>0</v>
      </c>
      <c r="M97" s="22">
        <v>2</v>
      </c>
      <c r="N97" s="22" t="b">
        <v>0</v>
      </c>
      <c r="O97" s="25">
        <v>5.5</v>
      </c>
      <c r="P97" s="22" t="s">
        <v>8269</v>
      </c>
      <c r="Q97" s="27" t="s">
        <v>8314</v>
      </c>
      <c r="R97" s="22" t="s">
        <v>8315</v>
      </c>
      <c r="S97" s="28">
        <v>42402.947002314817</v>
      </c>
      <c r="T97" s="28">
        <v>42452.145138888889</v>
      </c>
    </row>
    <row r="98" spans="1:20" ht="30" x14ac:dyDescent="0.25">
      <c r="A98" s="22">
        <v>3867</v>
      </c>
      <c r="B98" s="23" t="s">
        <v>3864</v>
      </c>
      <c r="C98" s="3" t="s">
        <v>7976</v>
      </c>
      <c r="D98" s="24">
        <v>2000</v>
      </c>
      <c r="E98" s="25">
        <v>251</v>
      </c>
      <c r="F98" s="26">
        <v>13</v>
      </c>
      <c r="G98" s="22" t="s">
        <v>8220</v>
      </c>
      <c r="H98" s="22" t="s">
        <v>8223</v>
      </c>
      <c r="I98" s="22" t="s">
        <v>8245</v>
      </c>
      <c r="J98" s="22">
        <v>1466278339</v>
      </c>
      <c r="K98" s="22">
        <v>1463686339</v>
      </c>
      <c r="L98" s="22" t="b">
        <v>0</v>
      </c>
      <c r="M98" s="22">
        <v>5</v>
      </c>
      <c r="N98" s="22" t="b">
        <v>0</v>
      </c>
      <c r="O98" s="25">
        <v>50.2</v>
      </c>
      <c r="P98" s="22" t="s">
        <v>8269</v>
      </c>
      <c r="Q98" s="27" t="s">
        <v>8314</v>
      </c>
      <c r="R98" s="22" t="s">
        <v>8315</v>
      </c>
      <c r="S98" s="28">
        <v>42509.814108796301</v>
      </c>
      <c r="T98" s="28">
        <v>42539.814108796301</v>
      </c>
    </row>
    <row r="99" spans="1:20" ht="30" x14ac:dyDescent="0.25">
      <c r="A99" s="22">
        <v>3889</v>
      </c>
      <c r="B99" s="23" t="s">
        <v>3886</v>
      </c>
      <c r="C99" s="3" t="s">
        <v>7997</v>
      </c>
      <c r="D99" s="24">
        <v>8000</v>
      </c>
      <c r="E99" s="25">
        <v>118</v>
      </c>
      <c r="F99" s="26">
        <v>1</v>
      </c>
      <c r="G99" s="22" t="s">
        <v>8220</v>
      </c>
      <c r="H99" s="22" t="s">
        <v>8223</v>
      </c>
      <c r="I99" s="22" t="s">
        <v>8245</v>
      </c>
      <c r="J99" s="22">
        <v>1420413960</v>
      </c>
      <c r="K99" s="22">
        <v>1417651630</v>
      </c>
      <c r="L99" s="22" t="b">
        <v>0</v>
      </c>
      <c r="M99" s="22">
        <v>9</v>
      </c>
      <c r="N99" s="22" t="b">
        <v>0</v>
      </c>
      <c r="O99" s="25">
        <v>13.111111111111111</v>
      </c>
      <c r="P99" s="22" t="s">
        <v>8269</v>
      </c>
      <c r="Q99" s="27" t="s">
        <v>8314</v>
      </c>
      <c r="R99" s="22" t="s">
        <v>8315</v>
      </c>
      <c r="S99" s="28">
        <v>41977.004976851851</v>
      </c>
      <c r="T99" s="28">
        <v>42008.976388888885</v>
      </c>
    </row>
    <row r="100" spans="1:20" ht="30" x14ac:dyDescent="0.25">
      <c r="A100" s="22">
        <v>3890</v>
      </c>
      <c r="B100" s="23" t="s">
        <v>3887</v>
      </c>
      <c r="C100" s="3" t="s">
        <v>7998</v>
      </c>
      <c r="D100" s="24">
        <v>15000</v>
      </c>
      <c r="E100" s="25">
        <v>2524</v>
      </c>
      <c r="F100" s="26">
        <v>17</v>
      </c>
      <c r="G100" s="22" t="s">
        <v>8220</v>
      </c>
      <c r="H100" s="22" t="s">
        <v>8223</v>
      </c>
      <c r="I100" s="22" t="s">
        <v>8245</v>
      </c>
      <c r="J100" s="22">
        <v>1439662344</v>
      </c>
      <c r="K100" s="22">
        <v>1434478344</v>
      </c>
      <c r="L100" s="22" t="b">
        <v>0</v>
      </c>
      <c r="M100" s="22">
        <v>8</v>
      </c>
      <c r="N100" s="22" t="b">
        <v>0</v>
      </c>
      <c r="O100" s="25">
        <v>315.5</v>
      </c>
      <c r="P100" s="22" t="s">
        <v>8269</v>
      </c>
      <c r="Q100" s="27" t="s">
        <v>8314</v>
      </c>
      <c r="R100" s="22" t="s">
        <v>8315</v>
      </c>
      <c r="S100" s="28">
        <v>42171.758611111116</v>
      </c>
      <c r="T100" s="28">
        <v>42231.758611111116</v>
      </c>
    </row>
    <row r="101" spans="1:20" x14ac:dyDescent="0.25">
      <c r="A101" s="22">
        <v>3891</v>
      </c>
      <c r="B101" s="23" t="s">
        <v>3888</v>
      </c>
      <c r="C101" s="3" t="s">
        <v>7999</v>
      </c>
      <c r="D101" s="24">
        <v>800</v>
      </c>
      <c r="E101" s="25">
        <v>260</v>
      </c>
      <c r="F101" s="26">
        <v>33</v>
      </c>
      <c r="G101" s="22" t="s">
        <v>8220</v>
      </c>
      <c r="H101" s="22" t="s">
        <v>8223</v>
      </c>
      <c r="I101" s="22" t="s">
        <v>8245</v>
      </c>
      <c r="J101" s="22">
        <v>1427086740</v>
      </c>
      <c r="K101" s="22">
        <v>1424488244</v>
      </c>
      <c r="L101" s="22" t="b">
        <v>0</v>
      </c>
      <c r="M101" s="22">
        <v>7</v>
      </c>
      <c r="N101" s="22" t="b">
        <v>0</v>
      </c>
      <c r="O101" s="25">
        <v>37.142857142857146</v>
      </c>
      <c r="P101" s="22" t="s">
        <v>8269</v>
      </c>
      <c r="Q101" s="27" t="s">
        <v>8314</v>
      </c>
      <c r="R101" s="22" t="s">
        <v>8315</v>
      </c>
      <c r="S101" s="28">
        <v>42056.1324537037</v>
      </c>
      <c r="T101" s="28">
        <v>42086.207638888889</v>
      </c>
    </row>
    <row r="102" spans="1:20" ht="30" x14ac:dyDescent="0.25">
      <c r="A102" s="22">
        <v>3892</v>
      </c>
      <c r="B102" s="23" t="s">
        <v>3889</v>
      </c>
      <c r="C102" s="3" t="s">
        <v>8000</v>
      </c>
      <c r="D102" s="24">
        <v>1000</v>
      </c>
      <c r="E102" s="25">
        <v>0</v>
      </c>
      <c r="F102" s="26">
        <v>0</v>
      </c>
      <c r="G102" s="22" t="s">
        <v>8220</v>
      </c>
      <c r="H102" s="22" t="s">
        <v>8223</v>
      </c>
      <c r="I102" s="22" t="s">
        <v>8245</v>
      </c>
      <c r="J102" s="22">
        <v>1408863600</v>
      </c>
      <c r="K102" s="22">
        <v>1408203557</v>
      </c>
      <c r="L102" s="22" t="b">
        <v>0</v>
      </c>
      <c r="M102" s="22">
        <v>0</v>
      </c>
      <c r="N102" s="22" t="b">
        <v>0</v>
      </c>
      <c r="O102" s="25" t="e">
        <v>#DIV/0!</v>
      </c>
      <c r="P102" s="22" t="s">
        <v>8269</v>
      </c>
      <c r="Q102" s="27" t="s">
        <v>8314</v>
      </c>
      <c r="R102" s="22" t="s">
        <v>8315</v>
      </c>
      <c r="S102" s="28">
        <v>41867.652280092596</v>
      </c>
      <c r="T102" s="28">
        <v>41875.291666666664</v>
      </c>
    </row>
    <row r="103" spans="1:20" ht="30" x14ac:dyDescent="0.25">
      <c r="A103" s="22">
        <v>3893</v>
      </c>
      <c r="B103" s="23" t="s">
        <v>3890</v>
      </c>
      <c r="C103" s="3" t="s">
        <v>8001</v>
      </c>
      <c r="D103" s="24">
        <v>50000</v>
      </c>
      <c r="E103" s="25">
        <v>10775</v>
      </c>
      <c r="F103" s="26">
        <v>22</v>
      </c>
      <c r="G103" s="22" t="s">
        <v>8220</v>
      </c>
      <c r="H103" s="22" t="s">
        <v>8223</v>
      </c>
      <c r="I103" s="22" t="s">
        <v>8245</v>
      </c>
      <c r="J103" s="22">
        <v>1404194400</v>
      </c>
      <c r="K103" s="22">
        <v>1400600840</v>
      </c>
      <c r="L103" s="22" t="b">
        <v>0</v>
      </c>
      <c r="M103" s="22">
        <v>84</v>
      </c>
      <c r="N103" s="22" t="b">
        <v>0</v>
      </c>
      <c r="O103" s="25">
        <v>128.27380952380952</v>
      </c>
      <c r="P103" s="22" t="s">
        <v>8269</v>
      </c>
      <c r="Q103" s="27" t="s">
        <v>8314</v>
      </c>
      <c r="R103" s="22" t="s">
        <v>8315</v>
      </c>
      <c r="S103" s="28">
        <v>41779.657870370371</v>
      </c>
      <c r="T103" s="28">
        <v>41821.25</v>
      </c>
    </row>
    <row r="104" spans="1:20" ht="30" x14ac:dyDescent="0.25">
      <c r="A104" s="22">
        <v>3894</v>
      </c>
      <c r="B104" s="23" t="s">
        <v>3891</v>
      </c>
      <c r="C104" s="3" t="s">
        <v>8002</v>
      </c>
      <c r="D104" s="24">
        <v>15000</v>
      </c>
      <c r="E104" s="25">
        <v>520</v>
      </c>
      <c r="F104" s="26">
        <v>3</v>
      </c>
      <c r="G104" s="22" t="s">
        <v>8220</v>
      </c>
      <c r="H104" s="22" t="s">
        <v>8223</v>
      </c>
      <c r="I104" s="22" t="s">
        <v>8245</v>
      </c>
      <c r="J104" s="22">
        <v>1481000340</v>
      </c>
      <c r="K104" s="22">
        <v>1478386812</v>
      </c>
      <c r="L104" s="22" t="b">
        <v>0</v>
      </c>
      <c r="M104" s="22">
        <v>11</v>
      </c>
      <c r="N104" s="22" t="b">
        <v>0</v>
      </c>
      <c r="O104" s="25">
        <v>47.272727272727273</v>
      </c>
      <c r="P104" s="22" t="s">
        <v>8269</v>
      </c>
      <c r="Q104" s="27" t="s">
        <v>8314</v>
      </c>
      <c r="R104" s="22" t="s">
        <v>8315</v>
      </c>
      <c r="S104" s="28">
        <v>42679.958472222221</v>
      </c>
      <c r="T104" s="28">
        <v>42710.207638888889</v>
      </c>
    </row>
    <row r="105" spans="1:20" ht="30" x14ac:dyDescent="0.25">
      <c r="A105" s="22">
        <v>3895</v>
      </c>
      <c r="B105" s="23" t="s">
        <v>3892</v>
      </c>
      <c r="C105" s="3" t="s">
        <v>8003</v>
      </c>
      <c r="D105" s="24">
        <v>1000</v>
      </c>
      <c r="E105" s="25">
        <v>50</v>
      </c>
      <c r="F105" s="26">
        <v>5</v>
      </c>
      <c r="G105" s="22" t="s">
        <v>8220</v>
      </c>
      <c r="H105" s="22" t="s">
        <v>8223</v>
      </c>
      <c r="I105" s="22" t="s">
        <v>8245</v>
      </c>
      <c r="J105" s="22">
        <v>1425103218</v>
      </c>
      <c r="K105" s="22">
        <v>1422424818</v>
      </c>
      <c r="L105" s="22" t="b">
        <v>0</v>
      </c>
      <c r="M105" s="22">
        <v>1</v>
      </c>
      <c r="N105" s="22" t="b">
        <v>0</v>
      </c>
      <c r="O105" s="25">
        <v>50</v>
      </c>
      <c r="P105" s="22" t="s">
        <v>8269</v>
      </c>
      <c r="Q105" s="27" t="s">
        <v>8314</v>
      </c>
      <c r="R105" s="22" t="s">
        <v>8315</v>
      </c>
      <c r="S105" s="28">
        <v>42032.250208333338</v>
      </c>
      <c r="T105" s="28">
        <v>42063.250208333338</v>
      </c>
    </row>
    <row r="106" spans="1:20" ht="30" x14ac:dyDescent="0.25">
      <c r="A106" s="22">
        <v>3896</v>
      </c>
      <c r="B106" s="23" t="s">
        <v>3893</v>
      </c>
      <c r="C106" s="3" t="s">
        <v>8004</v>
      </c>
      <c r="D106" s="24">
        <v>1600</v>
      </c>
      <c r="E106" s="25">
        <v>170</v>
      </c>
      <c r="F106" s="26">
        <v>11</v>
      </c>
      <c r="G106" s="22" t="s">
        <v>8220</v>
      </c>
      <c r="H106" s="22" t="s">
        <v>8223</v>
      </c>
      <c r="I106" s="22" t="s">
        <v>8245</v>
      </c>
      <c r="J106" s="22">
        <v>1402979778</v>
      </c>
      <c r="K106" s="22">
        <v>1401770178</v>
      </c>
      <c r="L106" s="22" t="b">
        <v>0</v>
      </c>
      <c r="M106" s="22">
        <v>4</v>
      </c>
      <c r="N106" s="22" t="b">
        <v>0</v>
      </c>
      <c r="O106" s="25">
        <v>42.5</v>
      </c>
      <c r="P106" s="22" t="s">
        <v>8269</v>
      </c>
      <c r="Q106" s="27" t="s">
        <v>8314</v>
      </c>
      <c r="R106" s="22" t="s">
        <v>8315</v>
      </c>
      <c r="S106" s="28">
        <v>41793.191875000004</v>
      </c>
      <c r="T106" s="28">
        <v>41807.191875000004</v>
      </c>
    </row>
    <row r="107" spans="1:20" ht="30" x14ac:dyDescent="0.25">
      <c r="A107" s="22">
        <v>3899</v>
      </c>
      <c r="B107" s="23" t="s">
        <v>3896</v>
      </c>
      <c r="C107" s="3" t="s">
        <v>8007</v>
      </c>
      <c r="D107" s="24">
        <v>10000</v>
      </c>
      <c r="E107" s="25">
        <v>125</v>
      </c>
      <c r="F107" s="26">
        <v>1</v>
      </c>
      <c r="G107" s="22" t="s">
        <v>8220</v>
      </c>
      <c r="H107" s="22" t="s">
        <v>8223</v>
      </c>
      <c r="I107" s="22" t="s">
        <v>8245</v>
      </c>
      <c r="J107" s="22">
        <v>1407868561</v>
      </c>
      <c r="K107" s="22">
        <v>1406140561</v>
      </c>
      <c r="L107" s="22" t="b">
        <v>0</v>
      </c>
      <c r="M107" s="22">
        <v>2</v>
      </c>
      <c r="N107" s="22" t="b">
        <v>0</v>
      </c>
      <c r="O107" s="25">
        <v>62.5</v>
      </c>
      <c r="P107" s="22" t="s">
        <v>8269</v>
      </c>
      <c r="Q107" s="27" t="s">
        <v>8314</v>
      </c>
      <c r="R107" s="22" t="s">
        <v>8315</v>
      </c>
      <c r="S107" s="28">
        <v>41843.775011574071</v>
      </c>
      <c r="T107" s="28">
        <v>41863.775011574071</v>
      </c>
    </row>
    <row r="108" spans="1:20" ht="30" x14ac:dyDescent="0.25">
      <c r="A108" s="22">
        <v>3900</v>
      </c>
      <c r="B108" s="23" t="s">
        <v>3897</v>
      </c>
      <c r="C108" s="3" t="s">
        <v>8008</v>
      </c>
      <c r="D108" s="24">
        <v>2500</v>
      </c>
      <c r="E108" s="25">
        <v>135</v>
      </c>
      <c r="F108" s="26">
        <v>5</v>
      </c>
      <c r="G108" s="22" t="s">
        <v>8220</v>
      </c>
      <c r="H108" s="22" t="s">
        <v>8223</v>
      </c>
      <c r="I108" s="22" t="s">
        <v>8245</v>
      </c>
      <c r="J108" s="22">
        <v>1433988791</v>
      </c>
      <c r="K108" s="22">
        <v>1431396791</v>
      </c>
      <c r="L108" s="22" t="b">
        <v>0</v>
      </c>
      <c r="M108" s="22">
        <v>5</v>
      </c>
      <c r="N108" s="22" t="b">
        <v>0</v>
      </c>
      <c r="O108" s="25">
        <v>27</v>
      </c>
      <c r="P108" s="22" t="s">
        <v>8269</v>
      </c>
      <c r="Q108" s="27" t="s">
        <v>8314</v>
      </c>
      <c r="R108" s="22" t="s">
        <v>8315</v>
      </c>
      <c r="S108" s="28">
        <v>42136.092488425929</v>
      </c>
      <c r="T108" s="28">
        <v>42166.092488425929</v>
      </c>
    </row>
    <row r="109" spans="1:20" ht="30" x14ac:dyDescent="0.25">
      <c r="A109" s="22">
        <v>3901</v>
      </c>
      <c r="B109" s="23" t="s">
        <v>3898</v>
      </c>
      <c r="C109" s="3" t="s">
        <v>8009</v>
      </c>
      <c r="D109" s="24">
        <v>3000</v>
      </c>
      <c r="E109" s="25">
        <v>25</v>
      </c>
      <c r="F109" s="26">
        <v>1</v>
      </c>
      <c r="G109" s="22" t="s">
        <v>8220</v>
      </c>
      <c r="H109" s="22" t="s">
        <v>8223</v>
      </c>
      <c r="I109" s="22" t="s">
        <v>8245</v>
      </c>
      <c r="J109" s="22">
        <v>1450554599</v>
      </c>
      <c r="K109" s="22">
        <v>1447098599</v>
      </c>
      <c r="L109" s="22" t="b">
        <v>0</v>
      </c>
      <c r="M109" s="22">
        <v>1</v>
      </c>
      <c r="N109" s="22" t="b">
        <v>0</v>
      </c>
      <c r="O109" s="25">
        <v>25</v>
      </c>
      <c r="P109" s="22" t="s">
        <v>8269</v>
      </c>
      <c r="Q109" s="27" t="s">
        <v>8314</v>
      </c>
      <c r="R109" s="22" t="s">
        <v>8315</v>
      </c>
      <c r="S109" s="28">
        <v>42317.826377314821</v>
      </c>
      <c r="T109" s="28">
        <v>42357.826377314821</v>
      </c>
    </row>
    <row r="110" spans="1:20" ht="30" x14ac:dyDescent="0.25">
      <c r="A110" s="22">
        <v>3903</v>
      </c>
      <c r="B110" s="23" t="s">
        <v>3900</v>
      </c>
      <c r="C110" s="3" t="s">
        <v>8011</v>
      </c>
      <c r="D110" s="24">
        <v>1500</v>
      </c>
      <c r="E110" s="25">
        <v>0</v>
      </c>
      <c r="F110" s="26">
        <v>0</v>
      </c>
      <c r="G110" s="22" t="s">
        <v>8220</v>
      </c>
      <c r="H110" s="22" t="s">
        <v>8223</v>
      </c>
      <c r="I110" s="22" t="s">
        <v>8245</v>
      </c>
      <c r="J110" s="22">
        <v>1439581080</v>
      </c>
      <c r="K110" s="22">
        <v>1435709765</v>
      </c>
      <c r="L110" s="22" t="b">
        <v>0</v>
      </c>
      <c r="M110" s="22">
        <v>0</v>
      </c>
      <c r="N110" s="22" t="b">
        <v>0</v>
      </c>
      <c r="O110" s="25" t="e">
        <v>#DIV/0!</v>
      </c>
      <c r="P110" s="22" t="s">
        <v>8269</v>
      </c>
      <c r="Q110" s="27" t="s">
        <v>8314</v>
      </c>
      <c r="R110" s="22" t="s">
        <v>8315</v>
      </c>
      <c r="S110" s="28">
        <v>42186.01116898148</v>
      </c>
      <c r="T110" s="28">
        <v>42230.818055555559</v>
      </c>
    </row>
    <row r="111" spans="1:20" x14ac:dyDescent="0.25">
      <c r="A111" s="22">
        <v>3904</v>
      </c>
      <c r="B111" s="23" t="s">
        <v>3901</v>
      </c>
      <c r="C111" s="3" t="s">
        <v>8012</v>
      </c>
      <c r="D111" s="24">
        <v>10000</v>
      </c>
      <c r="E111" s="25">
        <v>3</v>
      </c>
      <c r="F111" s="26">
        <v>0</v>
      </c>
      <c r="G111" s="22" t="s">
        <v>8220</v>
      </c>
      <c r="H111" s="22" t="s">
        <v>8223</v>
      </c>
      <c r="I111" s="22" t="s">
        <v>8245</v>
      </c>
      <c r="J111" s="22">
        <v>1429074240</v>
      </c>
      <c r="K111" s="22">
        <v>1427866200</v>
      </c>
      <c r="L111" s="22" t="b">
        <v>0</v>
      </c>
      <c r="M111" s="22">
        <v>2</v>
      </c>
      <c r="N111" s="22" t="b">
        <v>0</v>
      </c>
      <c r="O111" s="25">
        <v>1.5</v>
      </c>
      <c r="P111" s="22" t="s">
        <v>8269</v>
      </c>
      <c r="Q111" s="27" t="s">
        <v>8314</v>
      </c>
      <c r="R111" s="22" t="s">
        <v>8315</v>
      </c>
      <c r="S111" s="28">
        <v>42095.229166666672</v>
      </c>
      <c r="T111" s="28">
        <v>42109.211111111115</v>
      </c>
    </row>
    <row r="112" spans="1:20" ht="30" x14ac:dyDescent="0.25">
      <c r="A112" s="22">
        <v>3907</v>
      </c>
      <c r="B112" s="23" t="s">
        <v>3904</v>
      </c>
      <c r="C112" s="3" t="s">
        <v>8015</v>
      </c>
      <c r="D112" s="24">
        <v>1000</v>
      </c>
      <c r="E112" s="25">
        <v>153</v>
      </c>
      <c r="F112" s="26">
        <v>15</v>
      </c>
      <c r="G112" s="22" t="s">
        <v>8220</v>
      </c>
      <c r="H112" s="22" t="s">
        <v>8223</v>
      </c>
      <c r="I112" s="22" t="s">
        <v>8245</v>
      </c>
      <c r="J112" s="22">
        <v>1414354080</v>
      </c>
      <c r="K112" s="22">
        <v>1411587606</v>
      </c>
      <c r="L112" s="22" t="b">
        <v>0</v>
      </c>
      <c r="M112" s="22">
        <v>4</v>
      </c>
      <c r="N112" s="22" t="b">
        <v>0</v>
      </c>
      <c r="O112" s="25">
        <v>38.25</v>
      </c>
      <c r="P112" s="22" t="s">
        <v>8269</v>
      </c>
      <c r="Q112" s="27" t="s">
        <v>8314</v>
      </c>
      <c r="R112" s="22" t="s">
        <v>8315</v>
      </c>
      <c r="S112" s="28">
        <v>41906.819513888891</v>
      </c>
      <c r="T112" s="28">
        <v>41938.838888888888</v>
      </c>
    </row>
    <row r="113" spans="1:20" ht="30" x14ac:dyDescent="0.25">
      <c r="A113" s="22">
        <v>3908</v>
      </c>
      <c r="B113" s="23" t="s">
        <v>3905</v>
      </c>
      <c r="C113" s="3" t="s">
        <v>8016</v>
      </c>
      <c r="D113" s="24">
        <v>750</v>
      </c>
      <c r="E113" s="25">
        <v>65</v>
      </c>
      <c r="F113" s="26">
        <v>9</v>
      </c>
      <c r="G113" s="22" t="s">
        <v>8220</v>
      </c>
      <c r="H113" s="22" t="s">
        <v>8223</v>
      </c>
      <c r="I113" s="22" t="s">
        <v>8245</v>
      </c>
      <c r="J113" s="22">
        <v>1406603696</v>
      </c>
      <c r="K113" s="22">
        <v>1405307696</v>
      </c>
      <c r="L113" s="22" t="b">
        <v>0</v>
      </c>
      <c r="M113" s="22">
        <v>4</v>
      </c>
      <c r="N113" s="22" t="b">
        <v>0</v>
      </c>
      <c r="O113" s="25">
        <v>16.25</v>
      </c>
      <c r="P113" s="22" t="s">
        <v>8269</v>
      </c>
      <c r="Q113" s="27" t="s">
        <v>8314</v>
      </c>
      <c r="R113" s="22" t="s">
        <v>8315</v>
      </c>
      <c r="S113" s="28">
        <v>41834.135370370372</v>
      </c>
      <c r="T113" s="28">
        <v>41849.135370370372</v>
      </c>
    </row>
    <row r="114" spans="1:20" ht="30" x14ac:dyDescent="0.25">
      <c r="A114" s="22">
        <v>3909</v>
      </c>
      <c r="B114" s="23" t="s">
        <v>3906</v>
      </c>
      <c r="C114" s="3" t="s">
        <v>8017</v>
      </c>
      <c r="D114" s="24">
        <v>60000</v>
      </c>
      <c r="E114" s="25">
        <v>135</v>
      </c>
      <c r="F114" s="26">
        <v>0</v>
      </c>
      <c r="G114" s="22" t="s">
        <v>8220</v>
      </c>
      <c r="H114" s="22" t="s">
        <v>8223</v>
      </c>
      <c r="I114" s="22" t="s">
        <v>8245</v>
      </c>
      <c r="J114" s="22">
        <v>1410424642</v>
      </c>
      <c r="K114" s="22">
        <v>1407832642</v>
      </c>
      <c r="L114" s="22" t="b">
        <v>0</v>
      </c>
      <c r="M114" s="22">
        <v>4</v>
      </c>
      <c r="N114" s="22" t="b">
        <v>0</v>
      </c>
      <c r="O114" s="25">
        <v>33.75</v>
      </c>
      <c r="P114" s="22" t="s">
        <v>8269</v>
      </c>
      <c r="Q114" s="27" t="s">
        <v>8314</v>
      </c>
      <c r="R114" s="22" t="s">
        <v>8315</v>
      </c>
      <c r="S114" s="28">
        <v>41863.359282407408</v>
      </c>
      <c r="T114" s="28">
        <v>41893.359282407408</v>
      </c>
    </row>
    <row r="115" spans="1:20" ht="30" x14ac:dyDescent="0.25">
      <c r="A115" s="22">
        <v>3910</v>
      </c>
      <c r="B115" s="23" t="s">
        <v>3907</v>
      </c>
      <c r="C115" s="3" t="s">
        <v>8018</v>
      </c>
      <c r="D115" s="24">
        <v>6000</v>
      </c>
      <c r="E115" s="25">
        <v>185</v>
      </c>
      <c r="F115" s="26">
        <v>3</v>
      </c>
      <c r="G115" s="22" t="s">
        <v>8220</v>
      </c>
      <c r="H115" s="22" t="s">
        <v>8223</v>
      </c>
      <c r="I115" s="22" t="s">
        <v>8245</v>
      </c>
      <c r="J115" s="22">
        <v>1441649397</v>
      </c>
      <c r="K115" s="22">
        <v>1439057397</v>
      </c>
      <c r="L115" s="22" t="b">
        <v>0</v>
      </c>
      <c r="M115" s="22">
        <v>3</v>
      </c>
      <c r="N115" s="22" t="b">
        <v>0</v>
      </c>
      <c r="O115" s="25">
        <v>61.666666666666664</v>
      </c>
      <c r="P115" s="22" t="s">
        <v>8269</v>
      </c>
      <c r="Q115" s="27" t="s">
        <v>8314</v>
      </c>
      <c r="R115" s="22" t="s">
        <v>8315</v>
      </c>
      <c r="S115" s="28">
        <v>42224.756909722222</v>
      </c>
      <c r="T115" s="28">
        <v>42254.756909722222</v>
      </c>
    </row>
    <row r="116" spans="1:20" ht="30" x14ac:dyDescent="0.25">
      <c r="A116" s="22">
        <v>3911</v>
      </c>
      <c r="B116" s="23" t="s">
        <v>3908</v>
      </c>
      <c r="C116" s="3" t="s">
        <v>8019</v>
      </c>
      <c r="D116" s="24">
        <v>8000</v>
      </c>
      <c r="E116" s="25">
        <v>2993</v>
      </c>
      <c r="F116" s="26">
        <v>37</v>
      </c>
      <c r="G116" s="22" t="s">
        <v>8220</v>
      </c>
      <c r="H116" s="22" t="s">
        <v>8223</v>
      </c>
      <c r="I116" s="22" t="s">
        <v>8245</v>
      </c>
      <c r="J116" s="22">
        <v>1417033777</v>
      </c>
      <c r="K116" s="22">
        <v>1414438177</v>
      </c>
      <c r="L116" s="22" t="b">
        <v>0</v>
      </c>
      <c r="M116" s="22">
        <v>36</v>
      </c>
      <c r="N116" s="22" t="b">
        <v>0</v>
      </c>
      <c r="O116" s="25">
        <v>83.138888888888886</v>
      </c>
      <c r="P116" s="22" t="s">
        <v>8269</v>
      </c>
      <c r="Q116" s="27" t="s">
        <v>8314</v>
      </c>
      <c r="R116" s="22" t="s">
        <v>8315</v>
      </c>
      <c r="S116" s="28">
        <v>41939.8122337963</v>
      </c>
      <c r="T116" s="28">
        <v>41969.853900462964</v>
      </c>
    </row>
    <row r="117" spans="1:20" ht="30" x14ac:dyDescent="0.25">
      <c r="A117" s="22">
        <v>3912</v>
      </c>
      <c r="B117" s="23" t="s">
        <v>3909</v>
      </c>
      <c r="C117" s="3" t="s">
        <v>8020</v>
      </c>
      <c r="D117" s="24">
        <v>15000</v>
      </c>
      <c r="E117" s="25">
        <v>1</v>
      </c>
      <c r="F117" s="26">
        <v>0</v>
      </c>
      <c r="G117" s="22" t="s">
        <v>8220</v>
      </c>
      <c r="H117" s="22" t="s">
        <v>8223</v>
      </c>
      <c r="I117" s="22" t="s">
        <v>8245</v>
      </c>
      <c r="J117" s="22">
        <v>1429936500</v>
      </c>
      <c r="K117" s="22">
        <v>1424759330</v>
      </c>
      <c r="L117" s="22" t="b">
        <v>0</v>
      </c>
      <c r="M117" s="22">
        <v>1</v>
      </c>
      <c r="N117" s="22" t="b">
        <v>0</v>
      </c>
      <c r="O117" s="25">
        <v>1</v>
      </c>
      <c r="P117" s="22" t="s">
        <v>8269</v>
      </c>
      <c r="Q117" s="27" t="s">
        <v>8314</v>
      </c>
      <c r="R117" s="22" t="s">
        <v>8315</v>
      </c>
      <c r="S117" s="28">
        <v>42059.270023148143</v>
      </c>
      <c r="T117" s="28">
        <v>42119.190972222219</v>
      </c>
    </row>
    <row r="118" spans="1:20" ht="30" x14ac:dyDescent="0.25">
      <c r="A118" s="22">
        <v>3913</v>
      </c>
      <c r="B118" s="23" t="s">
        <v>3910</v>
      </c>
      <c r="C118" s="3" t="s">
        <v>8021</v>
      </c>
      <c r="D118" s="24">
        <v>10000</v>
      </c>
      <c r="E118" s="25">
        <v>1000</v>
      </c>
      <c r="F118" s="26">
        <v>10</v>
      </c>
      <c r="G118" s="22" t="s">
        <v>8220</v>
      </c>
      <c r="H118" s="22" t="s">
        <v>8223</v>
      </c>
      <c r="I118" s="22" t="s">
        <v>8245</v>
      </c>
      <c r="J118" s="22">
        <v>1448863449</v>
      </c>
      <c r="K118" s="22">
        <v>1446267849</v>
      </c>
      <c r="L118" s="22" t="b">
        <v>0</v>
      </c>
      <c r="M118" s="22">
        <v>7</v>
      </c>
      <c r="N118" s="22" t="b">
        <v>0</v>
      </c>
      <c r="O118" s="25">
        <v>142.85714285714286</v>
      </c>
      <c r="P118" s="22" t="s">
        <v>8269</v>
      </c>
      <c r="Q118" s="27" t="s">
        <v>8314</v>
      </c>
      <c r="R118" s="22" t="s">
        <v>8315</v>
      </c>
      <c r="S118" s="28">
        <v>42308.211215277777</v>
      </c>
      <c r="T118" s="28">
        <v>42338.252881944441</v>
      </c>
    </row>
    <row r="119" spans="1:20" ht="30" x14ac:dyDescent="0.25">
      <c r="A119" s="22">
        <v>3922</v>
      </c>
      <c r="B119" s="23" t="s">
        <v>3919</v>
      </c>
      <c r="C119" s="3" t="s">
        <v>8030</v>
      </c>
      <c r="D119" s="24">
        <v>750</v>
      </c>
      <c r="E119" s="25">
        <v>61</v>
      </c>
      <c r="F119" s="26">
        <v>8</v>
      </c>
      <c r="G119" s="22" t="s">
        <v>8220</v>
      </c>
      <c r="H119" s="22" t="s">
        <v>8223</v>
      </c>
      <c r="I119" s="22" t="s">
        <v>8245</v>
      </c>
      <c r="J119" s="22">
        <v>1425337200</v>
      </c>
      <c r="K119" s="22">
        <v>1421432810</v>
      </c>
      <c r="L119" s="22" t="b">
        <v>0</v>
      </c>
      <c r="M119" s="22">
        <v>6</v>
      </c>
      <c r="N119" s="22" t="b">
        <v>0</v>
      </c>
      <c r="O119" s="25">
        <v>10.166666666666666</v>
      </c>
      <c r="P119" s="22" t="s">
        <v>8269</v>
      </c>
      <c r="Q119" s="27" t="s">
        <v>8314</v>
      </c>
      <c r="R119" s="22" t="s">
        <v>8315</v>
      </c>
      <c r="S119" s="28">
        <v>42020.768634259264</v>
      </c>
      <c r="T119" s="28">
        <v>42065.958333333328</v>
      </c>
    </row>
    <row r="120" spans="1:20" ht="30" x14ac:dyDescent="0.25">
      <c r="A120" s="22">
        <v>3924</v>
      </c>
      <c r="B120" s="23" t="s">
        <v>3921</v>
      </c>
      <c r="C120" s="3" t="s">
        <v>8032</v>
      </c>
      <c r="D120" s="24">
        <v>15000</v>
      </c>
      <c r="E120" s="25">
        <v>2290</v>
      </c>
      <c r="F120" s="26">
        <v>15</v>
      </c>
      <c r="G120" s="22" t="s">
        <v>8220</v>
      </c>
      <c r="H120" s="22" t="s">
        <v>8223</v>
      </c>
      <c r="I120" s="22" t="s">
        <v>8245</v>
      </c>
      <c r="J120" s="22">
        <v>1403823722</v>
      </c>
      <c r="K120" s="22">
        <v>1401231722</v>
      </c>
      <c r="L120" s="22" t="b">
        <v>0</v>
      </c>
      <c r="M120" s="22">
        <v>40</v>
      </c>
      <c r="N120" s="22" t="b">
        <v>0</v>
      </c>
      <c r="O120" s="25">
        <v>57.25</v>
      </c>
      <c r="P120" s="22" t="s">
        <v>8269</v>
      </c>
      <c r="Q120" s="27" t="s">
        <v>8314</v>
      </c>
      <c r="R120" s="22" t="s">
        <v>8315</v>
      </c>
      <c r="S120" s="28">
        <v>41786.959745370368</v>
      </c>
      <c r="T120" s="28">
        <v>41816.959745370368</v>
      </c>
    </row>
    <row r="121" spans="1:20" ht="30" x14ac:dyDescent="0.25">
      <c r="A121" s="22">
        <v>3925</v>
      </c>
      <c r="B121" s="23" t="s">
        <v>3922</v>
      </c>
      <c r="C121" s="3" t="s">
        <v>8033</v>
      </c>
      <c r="D121" s="24">
        <v>150</v>
      </c>
      <c r="E121" s="25">
        <v>15</v>
      </c>
      <c r="F121" s="26">
        <v>10</v>
      </c>
      <c r="G121" s="22" t="s">
        <v>8220</v>
      </c>
      <c r="H121" s="22" t="s">
        <v>8223</v>
      </c>
      <c r="I121" s="22" t="s">
        <v>8245</v>
      </c>
      <c r="J121" s="22">
        <v>1406753639</v>
      </c>
      <c r="K121" s="22">
        <v>1404161639</v>
      </c>
      <c r="L121" s="22" t="b">
        <v>0</v>
      </c>
      <c r="M121" s="22">
        <v>3</v>
      </c>
      <c r="N121" s="22" t="b">
        <v>0</v>
      </c>
      <c r="O121" s="25">
        <v>5</v>
      </c>
      <c r="P121" s="22" t="s">
        <v>8269</v>
      </c>
      <c r="Q121" s="27" t="s">
        <v>8314</v>
      </c>
      <c r="R121" s="22" t="s">
        <v>8315</v>
      </c>
      <c r="S121" s="28">
        <v>41820.870821759258</v>
      </c>
      <c r="T121" s="28">
        <v>41850.870821759258</v>
      </c>
    </row>
    <row r="122" spans="1:20" ht="30" x14ac:dyDescent="0.25">
      <c r="A122" s="22">
        <v>3928</v>
      </c>
      <c r="B122" s="23" t="s">
        <v>3925</v>
      </c>
      <c r="C122" s="3" t="s">
        <v>8036</v>
      </c>
      <c r="D122" s="24">
        <v>5000</v>
      </c>
      <c r="E122" s="25">
        <v>651</v>
      </c>
      <c r="F122" s="26">
        <v>13</v>
      </c>
      <c r="G122" s="22" t="s">
        <v>8220</v>
      </c>
      <c r="H122" s="22" t="s">
        <v>8223</v>
      </c>
      <c r="I122" s="22" t="s">
        <v>8245</v>
      </c>
      <c r="J122" s="22">
        <v>1444971540</v>
      </c>
      <c r="K122" s="22">
        <v>1442593427</v>
      </c>
      <c r="L122" s="22" t="b">
        <v>0</v>
      </c>
      <c r="M122" s="22">
        <v>7</v>
      </c>
      <c r="N122" s="22" t="b">
        <v>0</v>
      </c>
      <c r="O122" s="25">
        <v>93</v>
      </c>
      <c r="P122" s="22" t="s">
        <v>8269</v>
      </c>
      <c r="Q122" s="27" t="s">
        <v>8314</v>
      </c>
      <c r="R122" s="22" t="s">
        <v>8315</v>
      </c>
      <c r="S122" s="28">
        <v>42265.683182870373</v>
      </c>
      <c r="T122" s="28">
        <v>42293.207638888889</v>
      </c>
    </row>
    <row r="123" spans="1:20" ht="30" x14ac:dyDescent="0.25">
      <c r="A123" s="22">
        <v>3929</v>
      </c>
      <c r="B123" s="23" t="s">
        <v>3926</v>
      </c>
      <c r="C123" s="3" t="s">
        <v>8037</v>
      </c>
      <c r="D123" s="24">
        <v>20000</v>
      </c>
      <c r="E123" s="25">
        <v>453</v>
      </c>
      <c r="F123" s="26">
        <v>2</v>
      </c>
      <c r="G123" s="22" t="s">
        <v>8220</v>
      </c>
      <c r="H123" s="22" t="s">
        <v>8223</v>
      </c>
      <c r="I123" s="22" t="s">
        <v>8245</v>
      </c>
      <c r="J123" s="22">
        <v>1474228265</v>
      </c>
      <c r="K123" s="22">
        <v>1471636265</v>
      </c>
      <c r="L123" s="22" t="b">
        <v>0</v>
      </c>
      <c r="M123" s="22">
        <v>14</v>
      </c>
      <c r="N123" s="22" t="b">
        <v>0</v>
      </c>
      <c r="O123" s="25">
        <v>32.357142857142854</v>
      </c>
      <c r="P123" s="22" t="s">
        <v>8269</v>
      </c>
      <c r="Q123" s="27" t="s">
        <v>8314</v>
      </c>
      <c r="R123" s="22" t="s">
        <v>8315</v>
      </c>
      <c r="S123" s="28">
        <v>42601.827141203699</v>
      </c>
      <c r="T123" s="28">
        <v>42631.827141203699</v>
      </c>
    </row>
    <row r="124" spans="1:20" ht="30" x14ac:dyDescent="0.25">
      <c r="A124" s="22">
        <v>3931</v>
      </c>
      <c r="B124" s="23" t="s">
        <v>3928</v>
      </c>
      <c r="C124" s="3" t="s">
        <v>8039</v>
      </c>
      <c r="D124" s="24">
        <v>8000</v>
      </c>
      <c r="E124" s="25">
        <v>0</v>
      </c>
      <c r="F124" s="26">
        <v>0</v>
      </c>
      <c r="G124" s="22" t="s">
        <v>8220</v>
      </c>
      <c r="H124" s="22" t="s">
        <v>8223</v>
      </c>
      <c r="I124" s="22" t="s">
        <v>8245</v>
      </c>
      <c r="J124" s="22">
        <v>1441510707</v>
      </c>
      <c r="K124" s="22">
        <v>1439350707</v>
      </c>
      <c r="L124" s="22" t="b">
        <v>0</v>
      </c>
      <c r="M124" s="22">
        <v>0</v>
      </c>
      <c r="N124" s="22" t="b">
        <v>0</v>
      </c>
      <c r="O124" s="25" t="e">
        <v>#DIV/0!</v>
      </c>
      <c r="P124" s="22" t="s">
        <v>8269</v>
      </c>
      <c r="Q124" s="27" t="s">
        <v>8314</v>
      </c>
      <c r="R124" s="22" t="s">
        <v>8315</v>
      </c>
      <c r="S124" s="28">
        <v>42228.151701388888</v>
      </c>
      <c r="T124" s="28">
        <v>42253.151701388888</v>
      </c>
    </row>
    <row r="125" spans="1:20" ht="30" x14ac:dyDescent="0.25">
      <c r="A125" s="22">
        <v>3932</v>
      </c>
      <c r="B125" s="23" t="s">
        <v>3929</v>
      </c>
      <c r="C125" s="3" t="s">
        <v>8040</v>
      </c>
      <c r="D125" s="24">
        <v>12000</v>
      </c>
      <c r="E125" s="25">
        <v>1</v>
      </c>
      <c r="F125" s="26">
        <v>0</v>
      </c>
      <c r="G125" s="22" t="s">
        <v>8220</v>
      </c>
      <c r="H125" s="22" t="s">
        <v>8223</v>
      </c>
      <c r="I125" s="22" t="s">
        <v>8245</v>
      </c>
      <c r="J125" s="22">
        <v>1458097364</v>
      </c>
      <c r="K125" s="22">
        <v>1455508964</v>
      </c>
      <c r="L125" s="22" t="b">
        <v>0</v>
      </c>
      <c r="M125" s="22">
        <v>1</v>
      </c>
      <c r="N125" s="22" t="b">
        <v>0</v>
      </c>
      <c r="O125" s="25">
        <v>1</v>
      </c>
      <c r="P125" s="22" t="s">
        <v>8269</v>
      </c>
      <c r="Q125" s="27" t="s">
        <v>8314</v>
      </c>
      <c r="R125" s="22" t="s">
        <v>8315</v>
      </c>
      <c r="S125" s="28">
        <v>42415.168564814812</v>
      </c>
      <c r="T125" s="28">
        <v>42445.126898148148</v>
      </c>
    </row>
    <row r="126" spans="1:20" ht="30" x14ac:dyDescent="0.25">
      <c r="A126" s="22">
        <v>3933</v>
      </c>
      <c r="B126" s="23" t="s">
        <v>3930</v>
      </c>
      <c r="C126" s="3" t="s">
        <v>8041</v>
      </c>
      <c r="D126" s="24">
        <v>7000</v>
      </c>
      <c r="E126" s="25">
        <v>1102</v>
      </c>
      <c r="F126" s="26">
        <v>16</v>
      </c>
      <c r="G126" s="22" t="s">
        <v>8220</v>
      </c>
      <c r="H126" s="22" t="s">
        <v>8223</v>
      </c>
      <c r="I126" s="22" t="s">
        <v>8245</v>
      </c>
      <c r="J126" s="22">
        <v>1468716180</v>
      </c>
      <c r="K126" s="22">
        <v>1466205262</v>
      </c>
      <c r="L126" s="22" t="b">
        <v>0</v>
      </c>
      <c r="M126" s="22">
        <v>12</v>
      </c>
      <c r="N126" s="22" t="b">
        <v>0</v>
      </c>
      <c r="O126" s="25">
        <v>91.833333333333329</v>
      </c>
      <c r="P126" s="22" t="s">
        <v>8269</v>
      </c>
      <c r="Q126" s="27" t="s">
        <v>8314</v>
      </c>
      <c r="R126" s="22" t="s">
        <v>8315</v>
      </c>
      <c r="S126" s="28">
        <v>42538.968310185184</v>
      </c>
      <c r="T126" s="28">
        <v>42568.029861111107</v>
      </c>
    </row>
    <row r="127" spans="1:20" ht="30" x14ac:dyDescent="0.25">
      <c r="A127" s="22">
        <v>3934</v>
      </c>
      <c r="B127" s="23" t="s">
        <v>3931</v>
      </c>
      <c r="C127" s="3" t="s">
        <v>8042</v>
      </c>
      <c r="D127" s="24">
        <v>5000</v>
      </c>
      <c r="E127" s="25">
        <v>550</v>
      </c>
      <c r="F127" s="26">
        <v>11</v>
      </c>
      <c r="G127" s="22" t="s">
        <v>8220</v>
      </c>
      <c r="H127" s="22" t="s">
        <v>8223</v>
      </c>
      <c r="I127" s="22" t="s">
        <v>8245</v>
      </c>
      <c r="J127" s="22">
        <v>1443704400</v>
      </c>
      <c r="K127" s="22">
        <v>1439827639</v>
      </c>
      <c r="L127" s="22" t="b">
        <v>0</v>
      </c>
      <c r="M127" s="22">
        <v>12</v>
      </c>
      <c r="N127" s="22" t="b">
        <v>0</v>
      </c>
      <c r="O127" s="25">
        <v>45.833333333333336</v>
      </c>
      <c r="P127" s="22" t="s">
        <v>8269</v>
      </c>
      <c r="Q127" s="27" t="s">
        <v>8314</v>
      </c>
      <c r="R127" s="22" t="s">
        <v>8315</v>
      </c>
      <c r="S127" s="28">
        <v>42233.671747685185</v>
      </c>
      <c r="T127" s="28">
        <v>42278.541666666672</v>
      </c>
    </row>
    <row r="128" spans="1:20" ht="30" x14ac:dyDescent="0.25">
      <c r="A128" s="22">
        <v>3936</v>
      </c>
      <c r="B128" s="23" t="s">
        <v>3933</v>
      </c>
      <c r="C128" s="3" t="s">
        <v>8044</v>
      </c>
      <c r="D128" s="24">
        <v>20000</v>
      </c>
      <c r="E128" s="25">
        <v>0</v>
      </c>
      <c r="F128" s="26">
        <v>0</v>
      </c>
      <c r="G128" s="22" t="s">
        <v>8220</v>
      </c>
      <c r="H128" s="22" t="s">
        <v>8223</v>
      </c>
      <c r="I128" s="22" t="s">
        <v>8245</v>
      </c>
      <c r="J128" s="22">
        <v>1480576720</v>
      </c>
      <c r="K128" s="22">
        <v>1477981120</v>
      </c>
      <c r="L128" s="22" t="b">
        <v>0</v>
      </c>
      <c r="M128" s="22">
        <v>0</v>
      </c>
      <c r="N128" s="22" t="b">
        <v>0</v>
      </c>
      <c r="O128" s="25" t="e">
        <v>#DIV/0!</v>
      </c>
      <c r="P128" s="22" t="s">
        <v>8269</v>
      </c>
      <c r="Q128" s="27" t="s">
        <v>8314</v>
      </c>
      <c r="R128" s="22" t="s">
        <v>8315</v>
      </c>
      <c r="S128" s="28">
        <v>42675.262962962966</v>
      </c>
      <c r="T128" s="28">
        <v>42705.304629629631</v>
      </c>
    </row>
    <row r="129" spans="1:20" ht="30" x14ac:dyDescent="0.25">
      <c r="A129" s="22">
        <v>3937</v>
      </c>
      <c r="B129" s="23" t="s">
        <v>3934</v>
      </c>
      <c r="C129" s="3" t="s">
        <v>8045</v>
      </c>
      <c r="D129" s="24">
        <v>2885</v>
      </c>
      <c r="E129" s="25">
        <v>2485</v>
      </c>
      <c r="F129" s="26">
        <v>86</v>
      </c>
      <c r="G129" s="22" t="s">
        <v>8220</v>
      </c>
      <c r="H129" s="22" t="s">
        <v>8223</v>
      </c>
      <c r="I129" s="22" t="s">
        <v>8245</v>
      </c>
      <c r="J129" s="22">
        <v>1468249760</v>
      </c>
      <c r="K129" s="22">
        <v>1465830560</v>
      </c>
      <c r="L129" s="22" t="b">
        <v>0</v>
      </c>
      <c r="M129" s="22">
        <v>10</v>
      </c>
      <c r="N129" s="22" t="b">
        <v>0</v>
      </c>
      <c r="O129" s="25">
        <v>248.5</v>
      </c>
      <c r="P129" s="22" t="s">
        <v>8269</v>
      </c>
      <c r="Q129" s="27" t="s">
        <v>8314</v>
      </c>
      <c r="R129" s="22" t="s">
        <v>8315</v>
      </c>
      <c r="S129" s="28">
        <v>42534.631481481483</v>
      </c>
      <c r="T129" s="28">
        <v>42562.631481481483</v>
      </c>
    </row>
    <row r="130" spans="1:20" ht="30" x14ac:dyDescent="0.25">
      <c r="A130" s="22">
        <v>3938</v>
      </c>
      <c r="B130" s="23" t="s">
        <v>3935</v>
      </c>
      <c r="C130" s="3" t="s">
        <v>8046</v>
      </c>
      <c r="D130" s="24">
        <v>3255</v>
      </c>
      <c r="E130" s="25">
        <v>397</v>
      </c>
      <c r="F130" s="26">
        <v>12</v>
      </c>
      <c r="G130" s="22" t="s">
        <v>8220</v>
      </c>
      <c r="H130" s="22" t="s">
        <v>8223</v>
      </c>
      <c r="I130" s="22" t="s">
        <v>8245</v>
      </c>
      <c r="J130" s="22">
        <v>1435441454</v>
      </c>
      <c r="K130" s="22">
        <v>1432763054</v>
      </c>
      <c r="L130" s="22" t="b">
        <v>0</v>
      </c>
      <c r="M130" s="22">
        <v>5</v>
      </c>
      <c r="N130" s="22" t="b">
        <v>0</v>
      </c>
      <c r="O130" s="25">
        <v>79.400000000000006</v>
      </c>
      <c r="P130" s="22" t="s">
        <v>8269</v>
      </c>
      <c r="Q130" s="27" t="s">
        <v>8314</v>
      </c>
      <c r="R130" s="22" t="s">
        <v>8315</v>
      </c>
      <c r="S130" s="28">
        <v>42151.905717592599</v>
      </c>
      <c r="T130" s="28">
        <v>42182.905717592599</v>
      </c>
    </row>
    <row r="131" spans="1:20" ht="30" x14ac:dyDescent="0.25">
      <c r="A131" s="22">
        <v>3940</v>
      </c>
      <c r="B131" s="23" t="s">
        <v>3937</v>
      </c>
      <c r="C131" s="3" t="s">
        <v>8048</v>
      </c>
      <c r="D131" s="24">
        <v>5000</v>
      </c>
      <c r="E131" s="25">
        <v>11</v>
      </c>
      <c r="F131" s="26">
        <v>0</v>
      </c>
      <c r="G131" s="22" t="s">
        <v>8220</v>
      </c>
      <c r="H131" s="22" t="s">
        <v>8223</v>
      </c>
      <c r="I131" s="22" t="s">
        <v>8245</v>
      </c>
      <c r="J131" s="22">
        <v>1420199351</v>
      </c>
      <c r="K131" s="22">
        <v>1416311351</v>
      </c>
      <c r="L131" s="22" t="b">
        <v>0</v>
      </c>
      <c r="M131" s="22">
        <v>2</v>
      </c>
      <c r="N131" s="22" t="b">
        <v>0</v>
      </c>
      <c r="O131" s="25">
        <v>5.5</v>
      </c>
      <c r="P131" s="22" t="s">
        <v>8269</v>
      </c>
      <c r="Q131" s="27" t="s">
        <v>8314</v>
      </c>
      <c r="R131" s="22" t="s">
        <v>8315</v>
      </c>
      <c r="S131" s="28">
        <v>41961.492488425924</v>
      </c>
      <c r="T131" s="28">
        <v>42006.492488425924</v>
      </c>
    </row>
    <row r="132" spans="1:20" ht="45" x14ac:dyDescent="0.25">
      <c r="A132" s="22">
        <v>3941</v>
      </c>
      <c r="B132" s="23" t="s">
        <v>3938</v>
      </c>
      <c r="C132" s="3" t="s">
        <v>8049</v>
      </c>
      <c r="D132" s="24">
        <v>5500</v>
      </c>
      <c r="E132" s="25">
        <v>50</v>
      </c>
      <c r="F132" s="26">
        <v>1</v>
      </c>
      <c r="G132" s="22" t="s">
        <v>8220</v>
      </c>
      <c r="H132" s="22" t="s">
        <v>8223</v>
      </c>
      <c r="I132" s="22" t="s">
        <v>8245</v>
      </c>
      <c r="J132" s="22">
        <v>1416877200</v>
      </c>
      <c r="K132" s="22">
        <v>1414505137</v>
      </c>
      <c r="L132" s="22" t="b">
        <v>0</v>
      </c>
      <c r="M132" s="22">
        <v>2</v>
      </c>
      <c r="N132" s="22" t="b">
        <v>0</v>
      </c>
      <c r="O132" s="25">
        <v>25</v>
      </c>
      <c r="P132" s="22" t="s">
        <v>8269</v>
      </c>
      <c r="Q132" s="27" t="s">
        <v>8314</v>
      </c>
      <c r="R132" s="22" t="s">
        <v>8315</v>
      </c>
      <c r="S132" s="28">
        <v>41940.587233796294</v>
      </c>
      <c r="T132" s="28">
        <v>41968.041666666672</v>
      </c>
    </row>
    <row r="133" spans="1:20" ht="30" x14ac:dyDescent="0.25">
      <c r="A133" s="22">
        <v>3942</v>
      </c>
      <c r="B133" s="23" t="s">
        <v>3939</v>
      </c>
      <c r="C133" s="3" t="s">
        <v>8050</v>
      </c>
      <c r="D133" s="24">
        <v>1200</v>
      </c>
      <c r="E133" s="25">
        <v>0</v>
      </c>
      <c r="F133" s="26">
        <v>0</v>
      </c>
      <c r="G133" s="22" t="s">
        <v>8220</v>
      </c>
      <c r="H133" s="22" t="s">
        <v>8223</v>
      </c>
      <c r="I133" s="22" t="s">
        <v>8245</v>
      </c>
      <c r="J133" s="22">
        <v>1434490914</v>
      </c>
      <c r="K133" s="22">
        <v>1429306914</v>
      </c>
      <c r="L133" s="22" t="b">
        <v>0</v>
      </c>
      <c r="M133" s="22">
        <v>0</v>
      </c>
      <c r="N133" s="22" t="b">
        <v>0</v>
      </c>
      <c r="O133" s="25" t="e">
        <v>#DIV/0!</v>
      </c>
      <c r="P133" s="22" t="s">
        <v>8269</v>
      </c>
      <c r="Q133" s="27" t="s">
        <v>8314</v>
      </c>
      <c r="R133" s="22" t="s">
        <v>8315</v>
      </c>
      <c r="S133" s="28">
        <v>42111.904097222221</v>
      </c>
      <c r="T133" s="28">
        <v>42171.904097222221</v>
      </c>
    </row>
    <row r="134" spans="1:20" ht="30" x14ac:dyDescent="0.25">
      <c r="A134" s="22">
        <v>3943</v>
      </c>
      <c r="B134" s="23" t="s">
        <v>3940</v>
      </c>
      <c r="C134" s="3" t="s">
        <v>8051</v>
      </c>
      <c r="D134" s="24">
        <v>5000</v>
      </c>
      <c r="E134" s="25">
        <v>1782</v>
      </c>
      <c r="F134" s="26">
        <v>36</v>
      </c>
      <c r="G134" s="22" t="s">
        <v>8220</v>
      </c>
      <c r="H134" s="22" t="s">
        <v>8223</v>
      </c>
      <c r="I134" s="22" t="s">
        <v>8245</v>
      </c>
      <c r="J134" s="22">
        <v>1446483000</v>
      </c>
      <c r="K134" s="22">
        <v>1443811268</v>
      </c>
      <c r="L134" s="22" t="b">
        <v>0</v>
      </c>
      <c r="M134" s="22">
        <v>13</v>
      </c>
      <c r="N134" s="22" t="b">
        <v>0</v>
      </c>
      <c r="O134" s="25">
        <v>137.07692307692307</v>
      </c>
      <c r="P134" s="22" t="s">
        <v>8269</v>
      </c>
      <c r="Q134" s="27" t="s">
        <v>8314</v>
      </c>
      <c r="R134" s="22" t="s">
        <v>8315</v>
      </c>
      <c r="S134" s="28">
        <v>42279.778564814813</v>
      </c>
      <c r="T134" s="28">
        <v>42310.701388888891</v>
      </c>
    </row>
    <row r="135" spans="1:20" ht="30" x14ac:dyDescent="0.25">
      <c r="A135" s="22">
        <v>3944</v>
      </c>
      <c r="B135" s="23" t="s">
        <v>3941</v>
      </c>
      <c r="C135" s="3" t="s">
        <v>8052</v>
      </c>
      <c r="D135" s="24">
        <v>5000</v>
      </c>
      <c r="E135" s="25">
        <v>0</v>
      </c>
      <c r="F135" s="26">
        <v>0</v>
      </c>
      <c r="G135" s="22" t="s">
        <v>8220</v>
      </c>
      <c r="H135" s="22" t="s">
        <v>8223</v>
      </c>
      <c r="I135" s="22" t="s">
        <v>8245</v>
      </c>
      <c r="J135" s="22">
        <v>1440690875</v>
      </c>
      <c r="K135" s="22">
        <v>1438098875</v>
      </c>
      <c r="L135" s="22" t="b">
        <v>0</v>
      </c>
      <c r="M135" s="22">
        <v>0</v>
      </c>
      <c r="N135" s="22" t="b">
        <v>0</v>
      </c>
      <c r="O135" s="25" t="e">
        <v>#DIV/0!</v>
      </c>
      <c r="P135" s="22" t="s">
        <v>8269</v>
      </c>
      <c r="Q135" s="27" t="s">
        <v>8314</v>
      </c>
      <c r="R135" s="22" t="s">
        <v>8315</v>
      </c>
      <c r="S135" s="28">
        <v>42213.662905092591</v>
      </c>
      <c r="T135" s="28">
        <v>42243.662905092591</v>
      </c>
    </row>
    <row r="136" spans="1:20" ht="30" x14ac:dyDescent="0.25">
      <c r="A136" s="22">
        <v>3945</v>
      </c>
      <c r="B136" s="23" t="s">
        <v>3942</v>
      </c>
      <c r="C136" s="3" t="s">
        <v>8053</v>
      </c>
      <c r="D136" s="24">
        <v>2000</v>
      </c>
      <c r="E136" s="25">
        <v>5</v>
      </c>
      <c r="F136" s="26">
        <v>0</v>
      </c>
      <c r="G136" s="22" t="s">
        <v>8220</v>
      </c>
      <c r="H136" s="22" t="s">
        <v>8223</v>
      </c>
      <c r="I136" s="22" t="s">
        <v>8245</v>
      </c>
      <c r="J136" s="22">
        <v>1431717268</v>
      </c>
      <c r="K136" s="22">
        <v>1429125268</v>
      </c>
      <c r="L136" s="22" t="b">
        <v>0</v>
      </c>
      <c r="M136" s="22">
        <v>1</v>
      </c>
      <c r="N136" s="22" t="b">
        <v>0</v>
      </c>
      <c r="O136" s="25">
        <v>5</v>
      </c>
      <c r="P136" s="22" t="s">
        <v>8269</v>
      </c>
      <c r="Q136" s="27" t="s">
        <v>8314</v>
      </c>
      <c r="R136" s="22" t="s">
        <v>8315</v>
      </c>
      <c r="S136" s="28">
        <v>42109.801712962959</v>
      </c>
      <c r="T136" s="28">
        <v>42139.801712962959</v>
      </c>
    </row>
    <row r="137" spans="1:20" x14ac:dyDescent="0.25">
      <c r="A137" s="22">
        <v>3946</v>
      </c>
      <c r="B137" s="23" t="s">
        <v>3943</v>
      </c>
      <c r="C137" s="3" t="s">
        <v>8054</v>
      </c>
      <c r="D137" s="24">
        <v>6000</v>
      </c>
      <c r="E137" s="25">
        <v>195</v>
      </c>
      <c r="F137" s="26">
        <v>3</v>
      </c>
      <c r="G137" s="22" t="s">
        <v>8220</v>
      </c>
      <c r="H137" s="22" t="s">
        <v>8223</v>
      </c>
      <c r="I137" s="22" t="s">
        <v>8245</v>
      </c>
      <c r="J137" s="22">
        <v>1425110400</v>
      </c>
      <c r="K137" s="22">
        <v>1422388822</v>
      </c>
      <c r="L137" s="22" t="b">
        <v>0</v>
      </c>
      <c r="M137" s="22">
        <v>5</v>
      </c>
      <c r="N137" s="22" t="b">
        <v>0</v>
      </c>
      <c r="O137" s="25">
        <v>39</v>
      </c>
      <c r="P137" s="22" t="s">
        <v>8269</v>
      </c>
      <c r="Q137" s="27" t="s">
        <v>8314</v>
      </c>
      <c r="R137" s="22" t="s">
        <v>8315</v>
      </c>
      <c r="S137" s="28">
        <v>42031.833587962959</v>
      </c>
      <c r="T137" s="28">
        <v>42063.333333333328</v>
      </c>
    </row>
    <row r="138" spans="1:20" ht="30" x14ac:dyDescent="0.25">
      <c r="A138" s="22">
        <v>3947</v>
      </c>
      <c r="B138" s="23" t="s">
        <v>3944</v>
      </c>
      <c r="C138" s="3" t="s">
        <v>8055</v>
      </c>
      <c r="D138" s="24">
        <v>3000</v>
      </c>
      <c r="E138" s="25">
        <v>101</v>
      </c>
      <c r="F138" s="26">
        <v>3</v>
      </c>
      <c r="G138" s="22" t="s">
        <v>8220</v>
      </c>
      <c r="H138" s="22" t="s">
        <v>8223</v>
      </c>
      <c r="I138" s="22" t="s">
        <v>8245</v>
      </c>
      <c r="J138" s="22">
        <v>1475378744</v>
      </c>
      <c r="K138" s="22">
        <v>1472786744</v>
      </c>
      <c r="L138" s="22" t="b">
        <v>0</v>
      </c>
      <c r="M138" s="22">
        <v>2</v>
      </c>
      <c r="N138" s="22" t="b">
        <v>0</v>
      </c>
      <c r="O138" s="25">
        <v>50.5</v>
      </c>
      <c r="P138" s="22" t="s">
        <v>8269</v>
      </c>
      <c r="Q138" s="27" t="s">
        <v>8314</v>
      </c>
      <c r="R138" s="22" t="s">
        <v>8315</v>
      </c>
      <c r="S138" s="28">
        <v>42615.142870370371</v>
      </c>
      <c r="T138" s="28">
        <v>42645.142870370371</v>
      </c>
    </row>
    <row r="139" spans="1:20" ht="30" x14ac:dyDescent="0.25">
      <c r="A139" s="22">
        <v>3950</v>
      </c>
      <c r="B139" s="23" t="s">
        <v>3947</v>
      </c>
      <c r="C139" s="3" t="s">
        <v>8058</v>
      </c>
      <c r="D139" s="24">
        <v>4000</v>
      </c>
      <c r="E139" s="25">
        <v>25</v>
      </c>
      <c r="F139" s="26">
        <v>1</v>
      </c>
      <c r="G139" s="22" t="s">
        <v>8220</v>
      </c>
      <c r="H139" s="22" t="s">
        <v>8223</v>
      </c>
      <c r="I139" s="22" t="s">
        <v>8245</v>
      </c>
      <c r="J139" s="22">
        <v>1460140500</v>
      </c>
      <c r="K139" s="22">
        <v>1457628680</v>
      </c>
      <c r="L139" s="22" t="b">
        <v>0</v>
      </c>
      <c r="M139" s="22">
        <v>1</v>
      </c>
      <c r="N139" s="22" t="b">
        <v>0</v>
      </c>
      <c r="O139" s="25">
        <v>25</v>
      </c>
      <c r="P139" s="22" t="s">
        <v>8269</v>
      </c>
      <c r="Q139" s="27" t="s">
        <v>8314</v>
      </c>
      <c r="R139" s="22" t="s">
        <v>8315</v>
      </c>
      <c r="S139" s="28">
        <v>42439.702314814815</v>
      </c>
      <c r="T139" s="28">
        <v>42468.774305555555</v>
      </c>
    </row>
    <row r="140" spans="1:20" ht="30" x14ac:dyDescent="0.25">
      <c r="A140" s="22">
        <v>3952</v>
      </c>
      <c r="B140" s="23" t="s">
        <v>3949</v>
      </c>
      <c r="C140" s="3" t="s">
        <v>8059</v>
      </c>
      <c r="D140" s="24">
        <v>26000</v>
      </c>
      <c r="E140" s="25">
        <v>25</v>
      </c>
      <c r="F140" s="26">
        <v>0</v>
      </c>
      <c r="G140" s="22" t="s">
        <v>8220</v>
      </c>
      <c r="H140" s="22" t="s">
        <v>8223</v>
      </c>
      <c r="I140" s="22" t="s">
        <v>8245</v>
      </c>
      <c r="J140" s="22">
        <v>1445885890</v>
      </c>
      <c r="K140" s="22">
        <v>1440701890</v>
      </c>
      <c r="L140" s="22" t="b">
        <v>0</v>
      </c>
      <c r="M140" s="22">
        <v>1</v>
      </c>
      <c r="N140" s="22" t="b">
        <v>0</v>
      </c>
      <c r="O140" s="25">
        <v>25</v>
      </c>
      <c r="P140" s="22" t="s">
        <v>8269</v>
      </c>
      <c r="Q140" s="27" t="s">
        <v>8314</v>
      </c>
      <c r="R140" s="22" t="s">
        <v>8315</v>
      </c>
      <c r="S140" s="28">
        <v>42243.790393518517</v>
      </c>
      <c r="T140" s="28">
        <v>42303.790393518517</v>
      </c>
    </row>
    <row r="141" spans="1:20" ht="30" x14ac:dyDescent="0.25">
      <c r="A141" s="22">
        <v>3953</v>
      </c>
      <c r="B141" s="23" t="s">
        <v>3950</v>
      </c>
      <c r="C141" s="3" t="s">
        <v>8060</v>
      </c>
      <c r="D141" s="24">
        <v>17600</v>
      </c>
      <c r="E141" s="25">
        <v>0</v>
      </c>
      <c r="F141" s="26">
        <v>0</v>
      </c>
      <c r="G141" s="22" t="s">
        <v>8220</v>
      </c>
      <c r="H141" s="22" t="s">
        <v>8223</v>
      </c>
      <c r="I141" s="22" t="s">
        <v>8245</v>
      </c>
      <c r="J141" s="22">
        <v>1469834940</v>
      </c>
      <c r="K141" s="22">
        <v>1467162586</v>
      </c>
      <c r="L141" s="22" t="b">
        <v>0</v>
      </c>
      <c r="M141" s="22">
        <v>0</v>
      </c>
      <c r="N141" s="22" t="b">
        <v>0</v>
      </c>
      <c r="O141" s="25" t="e">
        <v>#DIV/0!</v>
      </c>
      <c r="P141" s="22" t="s">
        <v>8269</v>
      </c>
      <c r="Q141" s="27" t="s">
        <v>8314</v>
      </c>
      <c r="R141" s="22" t="s">
        <v>8315</v>
      </c>
      <c r="S141" s="28">
        <v>42550.048449074078</v>
      </c>
      <c r="T141" s="28">
        <v>42580.978472222225</v>
      </c>
    </row>
    <row r="142" spans="1:20" ht="30" x14ac:dyDescent="0.25">
      <c r="A142" s="22">
        <v>3955</v>
      </c>
      <c r="B142" s="23" t="s">
        <v>3952</v>
      </c>
      <c r="C142" s="3" t="s">
        <v>8062</v>
      </c>
      <c r="D142" s="24">
        <v>1750</v>
      </c>
      <c r="E142" s="25">
        <v>425</v>
      </c>
      <c r="F142" s="26">
        <v>24</v>
      </c>
      <c r="G142" s="22" t="s">
        <v>8220</v>
      </c>
      <c r="H142" s="22" t="s">
        <v>8223</v>
      </c>
      <c r="I142" s="22" t="s">
        <v>8245</v>
      </c>
      <c r="J142" s="22">
        <v>1448745741</v>
      </c>
      <c r="K142" s="22">
        <v>1446150141</v>
      </c>
      <c r="L142" s="22" t="b">
        <v>0</v>
      </c>
      <c r="M142" s="22">
        <v>8</v>
      </c>
      <c r="N142" s="22" t="b">
        <v>0</v>
      </c>
      <c r="O142" s="25">
        <v>53.125</v>
      </c>
      <c r="P142" s="22" t="s">
        <v>8269</v>
      </c>
      <c r="Q142" s="27" t="s">
        <v>8314</v>
      </c>
      <c r="R142" s="22" t="s">
        <v>8315</v>
      </c>
      <c r="S142" s="28">
        <v>42306.848854166667</v>
      </c>
      <c r="T142" s="28">
        <v>42336.890520833331</v>
      </c>
    </row>
    <row r="143" spans="1:20" ht="30" x14ac:dyDescent="0.25">
      <c r="A143" s="22">
        <v>3956</v>
      </c>
      <c r="B143" s="23" t="s">
        <v>3953</v>
      </c>
      <c r="C143" s="3" t="s">
        <v>8063</v>
      </c>
      <c r="D143" s="24">
        <v>5500</v>
      </c>
      <c r="E143" s="25">
        <v>0</v>
      </c>
      <c r="F143" s="26">
        <v>0</v>
      </c>
      <c r="G143" s="22" t="s">
        <v>8220</v>
      </c>
      <c r="H143" s="22" t="s">
        <v>8223</v>
      </c>
      <c r="I143" s="22" t="s">
        <v>8245</v>
      </c>
      <c r="J143" s="22">
        <v>1461543600</v>
      </c>
      <c r="K143" s="22">
        <v>1459203727</v>
      </c>
      <c r="L143" s="22" t="b">
        <v>0</v>
      </c>
      <c r="M143" s="22">
        <v>0</v>
      </c>
      <c r="N143" s="22" t="b">
        <v>0</v>
      </c>
      <c r="O143" s="25" t="e">
        <v>#DIV/0!</v>
      </c>
      <c r="P143" s="22" t="s">
        <v>8269</v>
      </c>
      <c r="Q143" s="27" t="s">
        <v>8314</v>
      </c>
      <c r="R143" s="22" t="s">
        <v>8315</v>
      </c>
      <c r="S143" s="28">
        <v>42457.932025462964</v>
      </c>
      <c r="T143" s="28">
        <v>42485.013888888891</v>
      </c>
    </row>
    <row r="144" spans="1:20" ht="30" x14ac:dyDescent="0.25">
      <c r="A144" s="22">
        <v>3957</v>
      </c>
      <c r="B144" s="23" t="s">
        <v>3954</v>
      </c>
      <c r="C144" s="3" t="s">
        <v>8064</v>
      </c>
      <c r="D144" s="24">
        <v>28000</v>
      </c>
      <c r="E144" s="25">
        <v>7</v>
      </c>
      <c r="F144" s="26">
        <v>0</v>
      </c>
      <c r="G144" s="22" t="s">
        <v>8220</v>
      </c>
      <c r="H144" s="22" t="s">
        <v>8223</v>
      </c>
      <c r="I144" s="22" t="s">
        <v>8245</v>
      </c>
      <c r="J144" s="22">
        <v>1468020354</v>
      </c>
      <c r="K144" s="22">
        <v>1464045954</v>
      </c>
      <c r="L144" s="22" t="b">
        <v>0</v>
      </c>
      <c r="M144" s="22">
        <v>1</v>
      </c>
      <c r="N144" s="22" t="b">
        <v>0</v>
      </c>
      <c r="O144" s="25">
        <v>7</v>
      </c>
      <c r="P144" s="22" t="s">
        <v>8269</v>
      </c>
      <c r="Q144" s="27" t="s">
        <v>8314</v>
      </c>
      <c r="R144" s="22" t="s">
        <v>8315</v>
      </c>
      <c r="S144" s="28">
        <v>42513.976319444439</v>
      </c>
      <c r="T144" s="28">
        <v>42559.976319444439</v>
      </c>
    </row>
    <row r="145" spans="1:20" ht="30" x14ac:dyDescent="0.25">
      <c r="A145" s="22">
        <v>3958</v>
      </c>
      <c r="B145" s="23" t="s">
        <v>3955</v>
      </c>
      <c r="C145" s="3" t="s">
        <v>8065</v>
      </c>
      <c r="D145" s="24">
        <v>2000</v>
      </c>
      <c r="E145" s="25">
        <v>641</v>
      </c>
      <c r="F145" s="26">
        <v>32</v>
      </c>
      <c r="G145" s="22" t="s">
        <v>8220</v>
      </c>
      <c r="H145" s="22" t="s">
        <v>8223</v>
      </c>
      <c r="I145" s="22" t="s">
        <v>8245</v>
      </c>
      <c r="J145" s="22">
        <v>1406988000</v>
      </c>
      <c r="K145" s="22">
        <v>1403822912</v>
      </c>
      <c r="L145" s="22" t="b">
        <v>0</v>
      </c>
      <c r="M145" s="22">
        <v>16</v>
      </c>
      <c r="N145" s="22" t="b">
        <v>0</v>
      </c>
      <c r="O145" s="25">
        <v>40.0625</v>
      </c>
      <c r="P145" s="22" t="s">
        <v>8269</v>
      </c>
      <c r="Q145" s="27" t="s">
        <v>8314</v>
      </c>
      <c r="R145" s="22" t="s">
        <v>8315</v>
      </c>
      <c r="S145" s="28">
        <v>41816.950370370374</v>
      </c>
      <c r="T145" s="28">
        <v>41853.583333333336</v>
      </c>
    </row>
    <row r="146" spans="1:20" ht="30" x14ac:dyDescent="0.25">
      <c r="A146" s="22">
        <v>3959</v>
      </c>
      <c r="B146" s="23" t="s">
        <v>3956</v>
      </c>
      <c r="C146" s="3" t="s">
        <v>8066</v>
      </c>
      <c r="D146" s="24">
        <v>1200</v>
      </c>
      <c r="E146" s="25">
        <v>292</v>
      </c>
      <c r="F146" s="26">
        <v>24</v>
      </c>
      <c r="G146" s="22" t="s">
        <v>8220</v>
      </c>
      <c r="H146" s="22" t="s">
        <v>8223</v>
      </c>
      <c r="I146" s="22" t="s">
        <v>8245</v>
      </c>
      <c r="J146" s="22">
        <v>1411930556</v>
      </c>
      <c r="K146" s="22">
        <v>1409338556</v>
      </c>
      <c r="L146" s="22" t="b">
        <v>0</v>
      </c>
      <c r="M146" s="22">
        <v>12</v>
      </c>
      <c r="N146" s="22" t="b">
        <v>0</v>
      </c>
      <c r="O146" s="25">
        <v>24.333333333333332</v>
      </c>
      <c r="P146" s="22" t="s">
        <v>8269</v>
      </c>
      <c r="Q146" s="27" t="s">
        <v>8314</v>
      </c>
      <c r="R146" s="22" t="s">
        <v>8315</v>
      </c>
      <c r="S146" s="28">
        <v>41880.788842592592</v>
      </c>
      <c r="T146" s="28">
        <v>41910.788842592592</v>
      </c>
    </row>
    <row r="147" spans="1:20" ht="30" x14ac:dyDescent="0.25">
      <c r="A147" s="22">
        <v>3960</v>
      </c>
      <c r="B147" s="23" t="s">
        <v>3957</v>
      </c>
      <c r="C147" s="3" t="s">
        <v>8067</v>
      </c>
      <c r="D147" s="24">
        <v>3000</v>
      </c>
      <c r="E147" s="25">
        <v>45</v>
      </c>
      <c r="F147" s="26">
        <v>2</v>
      </c>
      <c r="G147" s="22" t="s">
        <v>8220</v>
      </c>
      <c r="H147" s="22" t="s">
        <v>8223</v>
      </c>
      <c r="I147" s="22" t="s">
        <v>8245</v>
      </c>
      <c r="J147" s="22">
        <v>1451852256</v>
      </c>
      <c r="K147" s="22">
        <v>1449260256</v>
      </c>
      <c r="L147" s="22" t="b">
        <v>0</v>
      </c>
      <c r="M147" s="22">
        <v>4</v>
      </c>
      <c r="N147" s="22" t="b">
        <v>0</v>
      </c>
      <c r="O147" s="25">
        <v>11.25</v>
      </c>
      <c r="P147" s="22" t="s">
        <v>8269</v>
      </c>
      <c r="Q147" s="27" t="s">
        <v>8314</v>
      </c>
      <c r="R147" s="22" t="s">
        <v>8315</v>
      </c>
      <c r="S147" s="28">
        <v>42342.845555555556</v>
      </c>
      <c r="T147" s="28">
        <v>42372.845555555556</v>
      </c>
    </row>
    <row r="148" spans="1:20" ht="30" x14ac:dyDescent="0.25">
      <c r="A148" s="22">
        <v>3964</v>
      </c>
      <c r="B148" s="23" t="s">
        <v>3961</v>
      </c>
      <c r="C148" s="3" t="s">
        <v>8071</v>
      </c>
      <c r="D148" s="24">
        <v>2000</v>
      </c>
      <c r="E148" s="25">
        <v>126</v>
      </c>
      <c r="F148" s="26">
        <v>6</v>
      </c>
      <c r="G148" s="22" t="s">
        <v>8220</v>
      </c>
      <c r="H148" s="22" t="s">
        <v>8223</v>
      </c>
      <c r="I148" s="22" t="s">
        <v>8245</v>
      </c>
      <c r="J148" s="22">
        <v>1429460386</v>
      </c>
      <c r="K148" s="22">
        <v>1424279986</v>
      </c>
      <c r="L148" s="22" t="b">
        <v>0</v>
      </c>
      <c r="M148" s="22">
        <v>3</v>
      </c>
      <c r="N148" s="22" t="b">
        <v>0</v>
      </c>
      <c r="O148" s="25">
        <v>42</v>
      </c>
      <c r="P148" s="22" t="s">
        <v>8269</v>
      </c>
      <c r="Q148" s="27" t="s">
        <v>8314</v>
      </c>
      <c r="R148" s="22" t="s">
        <v>8315</v>
      </c>
      <c r="S148" s="28">
        <v>42053.722060185188</v>
      </c>
      <c r="T148" s="28">
        <v>42113.680393518516</v>
      </c>
    </row>
    <row r="149" spans="1:20" ht="30" x14ac:dyDescent="0.25">
      <c r="A149" s="22">
        <v>3965</v>
      </c>
      <c r="B149" s="23" t="s">
        <v>3962</v>
      </c>
      <c r="C149" s="3" t="s">
        <v>8072</v>
      </c>
      <c r="D149" s="24">
        <v>2000</v>
      </c>
      <c r="E149" s="25">
        <v>285</v>
      </c>
      <c r="F149" s="26">
        <v>14</v>
      </c>
      <c r="G149" s="22" t="s">
        <v>8220</v>
      </c>
      <c r="H149" s="22" t="s">
        <v>8223</v>
      </c>
      <c r="I149" s="22" t="s">
        <v>8245</v>
      </c>
      <c r="J149" s="22">
        <v>1460608780</v>
      </c>
      <c r="K149" s="22">
        <v>1455428380</v>
      </c>
      <c r="L149" s="22" t="b">
        <v>0</v>
      </c>
      <c r="M149" s="22">
        <v>4</v>
      </c>
      <c r="N149" s="22" t="b">
        <v>0</v>
      </c>
      <c r="O149" s="25">
        <v>71.25</v>
      </c>
      <c r="P149" s="22" t="s">
        <v>8269</v>
      </c>
      <c r="Q149" s="27" t="s">
        <v>8314</v>
      </c>
      <c r="R149" s="22" t="s">
        <v>8315</v>
      </c>
      <c r="S149" s="28">
        <v>42414.235879629632</v>
      </c>
      <c r="T149" s="28">
        <v>42474.194212962961</v>
      </c>
    </row>
    <row r="150" spans="1:20" ht="30" x14ac:dyDescent="0.25">
      <c r="A150" s="22">
        <v>3966</v>
      </c>
      <c r="B150" s="23" t="s">
        <v>3963</v>
      </c>
      <c r="C150" s="3" t="s">
        <v>8073</v>
      </c>
      <c r="D150" s="24">
        <v>7500</v>
      </c>
      <c r="E150" s="25">
        <v>45</v>
      </c>
      <c r="F150" s="26">
        <v>1</v>
      </c>
      <c r="G150" s="22" t="s">
        <v>8220</v>
      </c>
      <c r="H150" s="22" t="s">
        <v>8223</v>
      </c>
      <c r="I150" s="22" t="s">
        <v>8245</v>
      </c>
      <c r="J150" s="22">
        <v>1406170740</v>
      </c>
      <c r="K150" s="22">
        <v>1402506278</v>
      </c>
      <c r="L150" s="22" t="b">
        <v>0</v>
      </c>
      <c r="M150" s="22">
        <v>2</v>
      </c>
      <c r="N150" s="22" t="b">
        <v>0</v>
      </c>
      <c r="O150" s="25">
        <v>22.5</v>
      </c>
      <c r="P150" s="22" t="s">
        <v>8269</v>
      </c>
      <c r="Q150" s="27" t="s">
        <v>8314</v>
      </c>
      <c r="R150" s="22" t="s">
        <v>8315</v>
      </c>
      <c r="S150" s="28">
        <v>41801.711550925924</v>
      </c>
      <c r="T150" s="28">
        <v>41844.124305555553</v>
      </c>
    </row>
    <row r="151" spans="1:20" ht="30" x14ac:dyDescent="0.25">
      <c r="A151" s="22">
        <v>3967</v>
      </c>
      <c r="B151" s="23" t="s">
        <v>3964</v>
      </c>
      <c r="C151" s="3" t="s">
        <v>8074</v>
      </c>
      <c r="D151" s="24">
        <v>1700</v>
      </c>
      <c r="E151" s="25">
        <v>410</v>
      </c>
      <c r="F151" s="26">
        <v>24</v>
      </c>
      <c r="G151" s="22" t="s">
        <v>8220</v>
      </c>
      <c r="H151" s="22" t="s">
        <v>8223</v>
      </c>
      <c r="I151" s="22" t="s">
        <v>8245</v>
      </c>
      <c r="J151" s="22">
        <v>1488783507</v>
      </c>
      <c r="K151" s="22">
        <v>1486191507</v>
      </c>
      <c r="L151" s="22" t="b">
        <v>0</v>
      </c>
      <c r="M151" s="22">
        <v>10</v>
      </c>
      <c r="N151" s="22" t="b">
        <v>0</v>
      </c>
      <c r="O151" s="25">
        <v>41</v>
      </c>
      <c r="P151" s="22" t="s">
        <v>8269</v>
      </c>
      <c r="Q151" s="27" t="s">
        <v>8314</v>
      </c>
      <c r="R151" s="22" t="s">
        <v>8315</v>
      </c>
      <c r="S151" s="28">
        <v>42770.290590277778</v>
      </c>
      <c r="T151" s="28">
        <v>42800.290590277778</v>
      </c>
    </row>
    <row r="152" spans="1:20" ht="30" x14ac:dyDescent="0.25">
      <c r="A152" s="22">
        <v>3968</v>
      </c>
      <c r="B152" s="23" t="s">
        <v>3965</v>
      </c>
      <c r="C152" s="3" t="s">
        <v>8075</v>
      </c>
      <c r="D152" s="24">
        <v>5000</v>
      </c>
      <c r="E152" s="25">
        <v>527</v>
      </c>
      <c r="F152" s="26">
        <v>11</v>
      </c>
      <c r="G152" s="22" t="s">
        <v>8220</v>
      </c>
      <c r="H152" s="22" t="s">
        <v>8223</v>
      </c>
      <c r="I152" s="22" t="s">
        <v>8245</v>
      </c>
      <c r="J152" s="22">
        <v>1463945673</v>
      </c>
      <c r="K152" s="22">
        <v>1458761673</v>
      </c>
      <c r="L152" s="22" t="b">
        <v>0</v>
      </c>
      <c r="M152" s="22">
        <v>11</v>
      </c>
      <c r="N152" s="22" t="b">
        <v>0</v>
      </c>
      <c r="O152" s="25">
        <v>47.909090909090907</v>
      </c>
      <c r="P152" s="22" t="s">
        <v>8269</v>
      </c>
      <c r="Q152" s="27" t="s">
        <v>8314</v>
      </c>
      <c r="R152" s="22" t="s">
        <v>8315</v>
      </c>
      <c r="S152" s="28">
        <v>42452.815659722226</v>
      </c>
      <c r="T152" s="28">
        <v>42512.815659722226</v>
      </c>
    </row>
    <row r="153" spans="1:20" ht="30" x14ac:dyDescent="0.25">
      <c r="A153" s="22">
        <v>3969</v>
      </c>
      <c r="B153" s="23" t="s">
        <v>3966</v>
      </c>
      <c r="C153" s="3" t="s">
        <v>8076</v>
      </c>
      <c r="D153" s="24">
        <v>2825</v>
      </c>
      <c r="E153" s="25">
        <v>211</v>
      </c>
      <c r="F153" s="26">
        <v>7</v>
      </c>
      <c r="G153" s="22" t="s">
        <v>8220</v>
      </c>
      <c r="H153" s="22" t="s">
        <v>8223</v>
      </c>
      <c r="I153" s="22" t="s">
        <v>8245</v>
      </c>
      <c r="J153" s="22">
        <v>1472442900</v>
      </c>
      <c r="K153" s="22">
        <v>1471638646</v>
      </c>
      <c r="L153" s="22" t="b">
        <v>0</v>
      </c>
      <c r="M153" s="22">
        <v>6</v>
      </c>
      <c r="N153" s="22" t="b">
        <v>0</v>
      </c>
      <c r="O153" s="25">
        <v>35.166666666666664</v>
      </c>
      <c r="P153" s="22" t="s">
        <v>8269</v>
      </c>
      <c r="Q153" s="27" t="s">
        <v>8314</v>
      </c>
      <c r="R153" s="22" t="s">
        <v>8315</v>
      </c>
      <c r="S153" s="28">
        <v>42601.854699074072</v>
      </c>
      <c r="T153" s="28">
        <v>42611.163194444445</v>
      </c>
    </row>
    <row r="154" spans="1:20" ht="30" x14ac:dyDescent="0.25">
      <c r="A154" s="22">
        <v>3970</v>
      </c>
      <c r="B154" s="23" t="s">
        <v>3967</v>
      </c>
      <c r="C154" s="3" t="s">
        <v>8077</v>
      </c>
      <c r="D154" s="24">
        <v>15000</v>
      </c>
      <c r="E154" s="25">
        <v>11</v>
      </c>
      <c r="F154" s="26">
        <v>0</v>
      </c>
      <c r="G154" s="22" t="s">
        <v>8220</v>
      </c>
      <c r="H154" s="22" t="s">
        <v>8223</v>
      </c>
      <c r="I154" s="22" t="s">
        <v>8245</v>
      </c>
      <c r="J154" s="22">
        <v>1460925811</v>
      </c>
      <c r="K154" s="22">
        <v>1458333811</v>
      </c>
      <c r="L154" s="22" t="b">
        <v>0</v>
      </c>
      <c r="M154" s="22">
        <v>2</v>
      </c>
      <c r="N154" s="22" t="b">
        <v>0</v>
      </c>
      <c r="O154" s="25">
        <v>5.5</v>
      </c>
      <c r="P154" s="22" t="s">
        <v>8269</v>
      </c>
      <c r="Q154" s="27" t="s">
        <v>8314</v>
      </c>
      <c r="R154" s="22" t="s">
        <v>8315</v>
      </c>
      <c r="S154" s="28">
        <v>42447.863553240735</v>
      </c>
      <c r="T154" s="28">
        <v>42477.863553240735</v>
      </c>
    </row>
    <row r="155" spans="1:20" ht="30" x14ac:dyDescent="0.25">
      <c r="A155" s="22">
        <v>3971</v>
      </c>
      <c r="B155" s="23" t="s">
        <v>3968</v>
      </c>
      <c r="C155" s="3" t="s">
        <v>8078</v>
      </c>
      <c r="D155" s="24">
        <v>14000</v>
      </c>
      <c r="E155" s="25">
        <v>136</v>
      </c>
      <c r="F155" s="26">
        <v>1</v>
      </c>
      <c r="G155" s="22" t="s">
        <v>8220</v>
      </c>
      <c r="H155" s="22" t="s">
        <v>8223</v>
      </c>
      <c r="I155" s="22" t="s">
        <v>8245</v>
      </c>
      <c r="J155" s="22">
        <v>1405947126</v>
      </c>
      <c r="K155" s="22">
        <v>1403355126</v>
      </c>
      <c r="L155" s="22" t="b">
        <v>0</v>
      </c>
      <c r="M155" s="22">
        <v>6</v>
      </c>
      <c r="N155" s="22" t="b">
        <v>0</v>
      </c>
      <c r="O155" s="25">
        <v>22.666666666666668</v>
      </c>
      <c r="P155" s="22" t="s">
        <v>8269</v>
      </c>
      <c r="Q155" s="27" t="s">
        <v>8314</v>
      </c>
      <c r="R155" s="22" t="s">
        <v>8315</v>
      </c>
      <c r="S155" s="28">
        <v>41811.536180555559</v>
      </c>
      <c r="T155" s="28">
        <v>41841.536180555559</v>
      </c>
    </row>
    <row r="156" spans="1:20" ht="30" x14ac:dyDescent="0.25">
      <c r="A156" s="22">
        <v>3972</v>
      </c>
      <c r="B156" s="23" t="s">
        <v>3969</v>
      </c>
      <c r="C156" s="3" t="s">
        <v>8079</v>
      </c>
      <c r="D156" s="24">
        <v>1000</v>
      </c>
      <c r="E156" s="25">
        <v>211</v>
      </c>
      <c r="F156" s="26">
        <v>21</v>
      </c>
      <c r="G156" s="22" t="s">
        <v>8220</v>
      </c>
      <c r="H156" s="22" t="s">
        <v>8223</v>
      </c>
      <c r="I156" s="22" t="s">
        <v>8245</v>
      </c>
      <c r="J156" s="22">
        <v>1423186634</v>
      </c>
      <c r="K156" s="22">
        <v>1418002634</v>
      </c>
      <c r="L156" s="22" t="b">
        <v>0</v>
      </c>
      <c r="M156" s="22">
        <v>8</v>
      </c>
      <c r="N156" s="22" t="b">
        <v>0</v>
      </c>
      <c r="O156" s="25">
        <v>26.375</v>
      </c>
      <c r="P156" s="22" t="s">
        <v>8269</v>
      </c>
      <c r="Q156" s="27" t="s">
        <v>8314</v>
      </c>
      <c r="R156" s="22" t="s">
        <v>8315</v>
      </c>
      <c r="S156" s="28">
        <v>41981.067523148144</v>
      </c>
      <c r="T156" s="28">
        <v>42041.067523148144</v>
      </c>
    </row>
    <row r="157" spans="1:20" ht="30" x14ac:dyDescent="0.25">
      <c r="A157" s="22">
        <v>3973</v>
      </c>
      <c r="B157" s="23" t="s">
        <v>3970</v>
      </c>
      <c r="C157" s="3" t="s">
        <v>8080</v>
      </c>
      <c r="D157" s="24">
        <v>5000</v>
      </c>
      <c r="E157" s="25">
        <v>3905</v>
      </c>
      <c r="F157" s="26">
        <v>78</v>
      </c>
      <c r="G157" s="22" t="s">
        <v>8220</v>
      </c>
      <c r="H157" s="22" t="s">
        <v>8223</v>
      </c>
      <c r="I157" s="22" t="s">
        <v>8245</v>
      </c>
      <c r="J157" s="22">
        <v>1462766400</v>
      </c>
      <c r="K157" s="22">
        <v>1460219110</v>
      </c>
      <c r="L157" s="22" t="b">
        <v>0</v>
      </c>
      <c r="M157" s="22">
        <v>37</v>
      </c>
      <c r="N157" s="22" t="b">
        <v>0</v>
      </c>
      <c r="O157" s="25">
        <v>105.54054054054055</v>
      </c>
      <c r="P157" s="22" t="s">
        <v>8269</v>
      </c>
      <c r="Q157" s="27" t="s">
        <v>8314</v>
      </c>
      <c r="R157" s="22" t="s">
        <v>8315</v>
      </c>
      <c r="S157" s="28">
        <v>42469.68414351852</v>
      </c>
      <c r="T157" s="28">
        <v>42499.166666666672</v>
      </c>
    </row>
    <row r="158" spans="1:20" ht="30" x14ac:dyDescent="0.25">
      <c r="A158" s="22">
        <v>3975</v>
      </c>
      <c r="B158" s="23" t="s">
        <v>3972</v>
      </c>
      <c r="C158" s="3" t="s">
        <v>8082</v>
      </c>
      <c r="D158" s="24">
        <v>678</v>
      </c>
      <c r="E158" s="25">
        <v>0</v>
      </c>
      <c r="F158" s="26">
        <v>0</v>
      </c>
      <c r="G158" s="22" t="s">
        <v>8220</v>
      </c>
      <c r="H158" s="22" t="s">
        <v>8223</v>
      </c>
      <c r="I158" s="22" t="s">
        <v>8245</v>
      </c>
      <c r="J158" s="22">
        <v>1468442898</v>
      </c>
      <c r="K158" s="22">
        <v>1465850898</v>
      </c>
      <c r="L158" s="22" t="b">
        <v>0</v>
      </c>
      <c r="M158" s="22">
        <v>0</v>
      </c>
      <c r="N158" s="22" t="b">
        <v>0</v>
      </c>
      <c r="O158" s="25" t="e">
        <v>#DIV/0!</v>
      </c>
      <c r="P158" s="22" t="s">
        <v>8269</v>
      </c>
      <c r="Q158" s="27" t="s">
        <v>8314</v>
      </c>
      <c r="R158" s="22" t="s">
        <v>8315</v>
      </c>
      <c r="S158" s="28">
        <v>42534.866875</v>
      </c>
      <c r="T158" s="28">
        <v>42564.866875</v>
      </c>
    </row>
    <row r="159" spans="1:20" ht="30" x14ac:dyDescent="0.25">
      <c r="A159" s="22">
        <v>3976</v>
      </c>
      <c r="B159" s="23" t="s">
        <v>3973</v>
      </c>
      <c r="C159" s="3" t="s">
        <v>8083</v>
      </c>
      <c r="D159" s="24">
        <v>1300</v>
      </c>
      <c r="E159" s="25">
        <v>620</v>
      </c>
      <c r="F159" s="26">
        <v>48</v>
      </c>
      <c r="G159" s="22" t="s">
        <v>8220</v>
      </c>
      <c r="H159" s="22" t="s">
        <v>8223</v>
      </c>
      <c r="I159" s="22" t="s">
        <v>8245</v>
      </c>
      <c r="J159" s="22">
        <v>1406876400</v>
      </c>
      <c r="K159" s="22">
        <v>1405024561</v>
      </c>
      <c r="L159" s="22" t="b">
        <v>0</v>
      </c>
      <c r="M159" s="22">
        <v>10</v>
      </c>
      <c r="N159" s="22" t="b">
        <v>0</v>
      </c>
      <c r="O159" s="25">
        <v>62</v>
      </c>
      <c r="P159" s="22" t="s">
        <v>8269</v>
      </c>
      <c r="Q159" s="27" t="s">
        <v>8314</v>
      </c>
      <c r="R159" s="22" t="s">
        <v>8315</v>
      </c>
      <c r="S159" s="28">
        <v>41830.858344907407</v>
      </c>
      <c r="T159" s="28">
        <v>41852.291666666664</v>
      </c>
    </row>
    <row r="160" spans="1:20" ht="30" x14ac:dyDescent="0.25">
      <c r="A160" s="22">
        <v>3977</v>
      </c>
      <c r="B160" s="23" t="s">
        <v>3974</v>
      </c>
      <c r="C160" s="3" t="s">
        <v>8084</v>
      </c>
      <c r="D160" s="24">
        <v>90000</v>
      </c>
      <c r="E160" s="25">
        <v>1305</v>
      </c>
      <c r="F160" s="26">
        <v>1</v>
      </c>
      <c r="G160" s="22" t="s">
        <v>8220</v>
      </c>
      <c r="H160" s="22" t="s">
        <v>8223</v>
      </c>
      <c r="I160" s="22" t="s">
        <v>8245</v>
      </c>
      <c r="J160" s="22">
        <v>1469213732</v>
      </c>
      <c r="K160" s="22">
        <v>1466621732</v>
      </c>
      <c r="L160" s="22" t="b">
        <v>0</v>
      </c>
      <c r="M160" s="22">
        <v>6</v>
      </c>
      <c r="N160" s="22" t="b">
        <v>0</v>
      </c>
      <c r="O160" s="25">
        <v>217.5</v>
      </c>
      <c r="P160" s="22" t="s">
        <v>8269</v>
      </c>
      <c r="Q160" s="27" t="s">
        <v>8314</v>
      </c>
      <c r="R160" s="22" t="s">
        <v>8315</v>
      </c>
      <c r="S160" s="28">
        <v>42543.788564814815</v>
      </c>
      <c r="T160" s="28">
        <v>42573.788564814815</v>
      </c>
    </row>
    <row r="161" spans="1:20" ht="30" x14ac:dyDescent="0.25">
      <c r="A161" s="22">
        <v>3978</v>
      </c>
      <c r="B161" s="23" t="s">
        <v>3975</v>
      </c>
      <c r="C161" s="3" t="s">
        <v>8085</v>
      </c>
      <c r="D161" s="24">
        <v>2000</v>
      </c>
      <c r="E161" s="25">
        <v>214</v>
      </c>
      <c r="F161" s="26">
        <v>11</v>
      </c>
      <c r="G161" s="22" t="s">
        <v>8220</v>
      </c>
      <c r="H161" s="22" t="s">
        <v>8223</v>
      </c>
      <c r="I161" s="22" t="s">
        <v>8245</v>
      </c>
      <c r="J161" s="22">
        <v>1422717953</v>
      </c>
      <c r="K161" s="22">
        <v>1417533953</v>
      </c>
      <c r="L161" s="22" t="b">
        <v>0</v>
      </c>
      <c r="M161" s="22">
        <v>8</v>
      </c>
      <c r="N161" s="22" t="b">
        <v>0</v>
      </c>
      <c r="O161" s="25">
        <v>26.75</v>
      </c>
      <c r="P161" s="22" t="s">
        <v>8269</v>
      </c>
      <c r="Q161" s="27" t="s">
        <v>8314</v>
      </c>
      <c r="R161" s="22" t="s">
        <v>8315</v>
      </c>
      <c r="S161" s="28">
        <v>41975.642974537041</v>
      </c>
      <c r="T161" s="28">
        <v>42035.642974537041</v>
      </c>
    </row>
    <row r="162" spans="1:20" ht="30" x14ac:dyDescent="0.25">
      <c r="A162" s="22">
        <v>3980</v>
      </c>
      <c r="B162" s="23" t="s">
        <v>3977</v>
      </c>
      <c r="C162" s="3" t="s">
        <v>8087</v>
      </c>
      <c r="D162" s="24">
        <v>2500</v>
      </c>
      <c r="E162" s="25">
        <v>450</v>
      </c>
      <c r="F162" s="26">
        <v>18</v>
      </c>
      <c r="G162" s="22" t="s">
        <v>8220</v>
      </c>
      <c r="H162" s="22" t="s">
        <v>8223</v>
      </c>
      <c r="I162" s="22" t="s">
        <v>8245</v>
      </c>
      <c r="J162" s="22">
        <v>1404570147</v>
      </c>
      <c r="K162" s="22">
        <v>1401978147</v>
      </c>
      <c r="L162" s="22" t="b">
        <v>0</v>
      </c>
      <c r="M162" s="22">
        <v>7</v>
      </c>
      <c r="N162" s="22" t="b">
        <v>0</v>
      </c>
      <c r="O162" s="25">
        <v>64.285714285714292</v>
      </c>
      <c r="P162" s="22" t="s">
        <v>8269</v>
      </c>
      <c r="Q162" s="27" t="s">
        <v>8314</v>
      </c>
      <c r="R162" s="22" t="s">
        <v>8315</v>
      </c>
      <c r="S162" s="28">
        <v>41795.598923611113</v>
      </c>
      <c r="T162" s="28">
        <v>41825.598923611113</v>
      </c>
    </row>
    <row r="163" spans="1:20" ht="30" x14ac:dyDescent="0.25">
      <c r="A163" s="22">
        <v>3981</v>
      </c>
      <c r="B163" s="23" t="s">
        <v>3358</v>
      </c>
      <c r="C163" s="3" t="s">
        <v>7469</v>
      </c>
      <c r="D163" s="24">
        <v>30000</v>
      </c>
      <c r="E163" s="25">
        <v>1225</v>
      </c>
      <c r="F163" s="26">
        <v>4</v>
      </c>
      <c r="G163" s="22" t="s">
        <v>8220</v>
      </c>
      <c r="H163" s="22" t="s">
        <v>8223</v>
      </c>
      <c r="I163" s="22" t="s">
        <v>8245</v>
      </c>
      <c r="J163" s="22">
        <v>1468729149</v>
      </c>
      <c r="K163" s="22">
        <v>1463545149</v>
      </c>
      <c r="L163" s="22" t="b">
        <v>0</v>
      </c>
      <c r="M163" s="22">
        <v>7</v>
      </c>
      <c r="N163" s="22" t="b">
        <v>0</v>
      </c>
      <c r="O163" s="25">
        <v>175</v>
      </c>
      <c r="P163" s="22" t="s">
        <v>8269</v>
      </c>
      <c r="Q163" s="27" t="s">
        <v>8314</v>
      </c>
      <c r="R163" s="22" t="s">
        <v>8315</v>
      </c>
      <c r="S163" s="28">
        <v>42508.179965277777</v>
      </c>
      <c r="T163" s="28">
        <v>42568.179965277777</v>
      </c>
    </row>
    <row r="164" spans="1:20" ht="30" x14ac:dyDescent="0.25">
      <c r="A164" s="22">
        <v>3983</v>
      </c>
      <c r="B164" s="23" t="s">
        <v>3979</v>
      </c>
      <c r="C164" s="3" t="s">
        <v>8089</v>
      </c>
      <c r="D164" s="24">
        <v>11140</v>
      </c>
      <c r="E164" s="25">
        <v>3877</v>
      </c>
      <c r="F164" s="26">
        <v>35</v>
      </c>
      <c r="G164" s="22" t="s">
        <v>8220</v>
      </c>
      <c r="H164" s="22" t="s">
        <v>8223</v>
      </c>
      <c r="I164" s="22" t="s">
        <v>8245</v>
      </c>
      <c r="J164" s="22">
        <v>1400569140</v>
      </c>
      <c r="K164" s="22">
        <v>1397854356</v>
      </c>
      <c r="L164" s="22" t="b">
        <v>0</v>
      </c>
      <c r="M164" s="22">
        <v>46</v>
      </c>
      <c r="N164" s="22" t="b">
        <v>0</v>
      </c>
      <c r="O164" s="25">
        <v>84.282608695652172</v>
      </c>
      <c r="P164" s="22" t="s">
        <v>8269</v>
      </c>
      <c r="Q164" s="27" t="s">
        <v>8314</v>
      </c>
      <c r="R164" s="22" t="s">
        <v>8315</v>
      </c>
      <c r="S164" s="28">
        <v>41747.86986111111</v>
      </c>
      <c r="T164" s="28">
        <v>41779.290972222225</v>
      </c>
    </row>
    <row r="165" spans="1:20" ht="30" x14ac:dyDescent="0.25">
      <c r="A165" s="22">
        <v>3985</v>
      </c>
      <c r="B165" s="23" t="s">
        <v>3981</v>
      </c>
      <c r="C165" s="3" t="s">
        <v>8091</v>
      </c>
      <c r="D165" s="24">
        <v>2000</v>
      </c>
      <c r="E165" s="25">
        <v>641</v>
      </c>
      <c r="F165" s="26">
        <v>32</v>
      </c>
      <c r="G165" s="22" t="s">
        <v>8220</v>
      </c>
      <c r="H165" s="22" t="s">
        <v>8223</v>
      </c>
      <c r="I165" s="22" t="s">
        <v>8245</v>
      </c>
      <c r="J165" s="22">
        <v>1456002300</v>
      </c>
      <c r="K165" s="22">
        <v>1454173120</v>
      </c>
      <c r="L165" s="22" t="b">
        <v>0</v>
      </c>
      <c r="M165" s="22">
        <v>19</v>
      </c>
      <c r="N165" s="22" t="b">
        <v>0</v>
      </c>
      <c r="O165" s="25">
        <v>33.736842105263158</v>
      </c>
      <c r="P165" s="22" t="s">
        <v>8269</v>
      </c>
      <c r="Q165" s="27" t="s">
        <v>8314</v>
      </c>
      <c r="R165" s="22" t="s">
        <v>8315</v>
      </c>
      <c r="S165" s="28">
        <v>42399.707407407404</v>
      </c>
      <c r="T165" s="28">
        <v>42420.878472222219</v>
      </c>
    </row>
    <row r="166" spans="1:20" x14ac:dyDescent="0.25">
      <c r="A166" s="22">
        <v>3988</v>
      </c>
      <c r="B166" s="23" t="s">
        <v>3984</v>
      </c>
      <c r="C166" s="3" t="s">
        <v>8094</v>
      </c>
      <c r="D166" s="24">
        <v>1500</v>
      </c>
      <c r="E166" s="25">
        <v>32</v>
      </c>
      <c r="F166" s="26">
        <v>2</v>
      </c>
      <c r="G166" s="22" t="s">
        <v>8220</v>
      </c>
      <c r="H166" s="22" t="s">
        <v>8223</v>
      </c>
      <c r="I166" s="22" t="s">
        <v>8245</v>
      </c>
      <c r="J166" s="22">
        <v>1440813413</v>
      </c>
      <c r="K166" s="22">
        <v>1439517413</v>
      </c>
      <c r="L166" s="22" t="b">
        <v>0</v>
      </c>
      <c r="M166" s="22">
        <v>4</v>
      </c>
      <c r="N166" s="22" t="b">
        <v>0</v>
      </c>
      <c r="O166" s="25">
        <v>8</v>
      </c>
      <c r="P166" s="22" t="s">
        <v>8269</v>
      </c>
      <c r="Q166" s="27" t="s">
        <v>8314</v>
      </c>
      <c r="R166" s="22" t="s">
        <v>8315</v>
      </c>
      <c r="S166" s="28">
        <v>42230.08116898148</v>
      </c>
      <c r="T166" s="28">
        <v>42245.08116898148</v>
      </c>
    </row>
    <row r="167" spans="1:20" ht="30" x14ac:dyDescent="0.25">
      <c r="A167" s="22">
        <v>3989</v>
      </c>
      <c r="B167" s="23" t="s">
        <v>3985</v>
      </c>
      <c r="C167" s="3" t="s">
        <v>8095</v>
      </c>
      <c r="D167" s="24">
        <v>3000</v>
      </c>
      <c r="E167" s="25">
        <v>0</v>
      </c>
      <c r="F167" s="26">
        <v>0</v>
      </c>
      <c r="G167" s="22" t="s">
        <v>8220</v>
      </c>
      <c r="H167" s="22" t="s">
        <v>8223</v>
      </c>
      <c r="I167" s="22" t="s">
        <v>8245</v>
      </c>
      <c r="J167" s="22">
        <v>1447009181</v>
      </c>
      <c r="K167" s="22">
        <v>1444413581</v>
      </c>
      <c r="L167" s="22" t="b">
        <v>0</v>
      </c>
      <c r="M167" s="22">
        <v>0</v>
      </c>
      <c r="N167" s="22" t="b">
        <v>0</v>
      </c>
      <c r="O167" s="25" t="e">
        <v>#DIV/0!</v>
      </c>
      <c r="P167" s="22" t="s">
        <v>8269</v>
      </c>
      <c r="Q167" s="27" t="s">
        <v>8314</v>
      </c>
      <c r="R167" s="22" t="s">
        <v>8315</v>
      </c>
      <c r="S167" s="28">
        <v>42286.749780092592</v>
      </c>
      <c r="T167" s="28">
        <v>42316.791446759264</v>
      </c>
    </row>
    <row r="168" spans="1:20" x14ac:dyDescent="0.25">
      <c r="A168" s="22">
        <v>3991</v>
      </c>
      <c r="B168" s="23" t="s">
        <v>3987</v>
      </c>
      <c r="C168" s="3" t="s">
        <v>8097</v>
      </c>
      <c r="D168" s="24">
        <v>500</v>
      </c>
      <c r="E168" s="25">
        <v>100</v>
      </c>
      <c r="F168" s="26">
        <v>20</v>
      </c>
      <c r="G168" s="22" t="s">
        <v>8220</v>
      </c>
      <c r="H168" s="22" t="s">
        <v>8223</v>
      </c>
      <c r="I168" s="22" t="s">
        <v>8245</v>
      </c>
      <c r="J168" s="22">
        <v>1433086082</v>
      </c>
      <c r="K168" s="22">
        <v>1430494082</v>
      </c>
      <c r="L168" s="22" t="b">
        <v>0</v>
      </c>
      <c r="M168" s="22">
        <v>1</v>
      </c>
      <c r="N168" s="22" t="b">
        <v>0</v>
      </c>
      <c r="O168" s="25">
        <v>100</v>
      </c>
      <c r="P168" s="22" t="s">
        <v>8269</v>
      </c>
      <c r="Q168" s="27" t="s">
        <v>8314</v>
      </c>
      <c r="R168" s="22" t="s">
        <v>8315</v>
      </c>
      <c r="S168" s="28">
        <v>42125.644467592589</v>
      </c>
      <c r="T168" s="28">
        <v>42155.644467592589</v>
      </c>
    </row>
    <row r="169" spans="1:20" ht="30" x14ac:dyDescent="0.25">
      <c r="A169" s="22">
        <v>3992</v>
      </c>
      <c r="B169" s="23" t="s">
        <v>3988</v>
      </c>
      <c r="C169" s="3" t="s">
        <v>8098</v>
      </c>
      <c r="D169" s="24">
        <v>10000</v>
      </c>
      <c r="E169" s="25">
        <v>541</v>
      </c>
      <c r="F169" s="26">
        <v>5</v>
      </c>
      <c r="G169" s="22" t="s">
        <v>8220</v>
      </c>
      <c r="H169" s="22" t="s">
        <v>8223</v>
      </c>
      <c r="I169" s="22" t="s">
        <v>8245</v>
      </c>
      <c r="J169" s="22">
        <v>1449876859</v>
      </c>
      <c r="K169" s="22">
        <v>1444689259</v>
      </c>
      <c r="L169" s="22" t="b">
        <v>0</v>
      </c>
      <c r="M169" s="22">
        <v>9</v>
      </c>
      <c r="N169" s="22" t="b">
        <v>0</v>
      </c>
      <c r="O169" s="25">
        <v>60.111111111111114</v>
      </c>
      <c r="P169" s="22" t="s">
        <v>8269</v>
      </c>
      <c r="Q169" s="27" t="s">
        <v>8314</v>
      </c>
      <c r="R169" s="22" t="s">
        <v>8315</v>
      </c>
      <c r="S169" s="28">
        <v>42289.94049768518</v>
      </c>
      <c r="T169" s="28">
        <v>42349.982164351852</v>
      </c>
    </row>
    <row r="170" spans="1:20" ht="30" x14ac:dyDescent="0.25">
      <c r="A170" s="22">
        <v>3993</v>
      </c>
      <c r="B170" s="23" t="s">
        <v>3989</v>
      </c>
      <c r="C170" s="3" t="s">
        <v>8099</v>
      </c>
      <c r="D170" s="24">
        <v>50000</v>
      </c>
      <c r="E170" s="25">
        <v>3</v>
      </c>
      <c r="F170" s="26">
        <v>0</v>
      </c>
      <c r="G170" s="22" t="s">
        <v>8220</v>
      </c>
      <c r="H170" s="22" t="s">
        <v>8223</v>
      </c>
      <c r="I170" s="22" t="s">
        <v>8245</v>
      </c>
      <c r="J170" s="22">
        <v>1431549912</v>
      </c>
      <c r="K170" s="22">
        <v>1428957912</v>
      </c>
      <c r="L170" s="22" t="b">
        <v>0</v>
      </c>
      <c r="M170" s="22">
        <v>1</v>
      </c>
      <c r="N170" s="22" t="b">
        <v>0</v>
      </c>
      <c r="O170" s="25">
        <v>3</v>
      </c>
      <c r="P170" s="22" t="s">
        <v>8269</v>
      </c>
      <c r="Q170" s="27" t="s">
        <v>8314</v>
      </c>
      <c r="R170" s="22" t="s">
        <v>8315</v>
      </c>
      <c r="S170" s="28">
        <v>42107.864722222221</v>
      </c>
      <c r="T170" s="28">
        <v>42137.864722222221</v>
      </c>
    </row>
    <row r="171" spans="1:20" ht="30" x14ac:dyDescent="0.25">
      <c r="A171" s="22">
        <v>3994</v>
      </c>
      <c r="B171" s="23" t="s">
        <v>3990</v>
      </c>
      <c r="C171" s="3" t="s">
        <v>8100</v>
      </c>
      <c r="D171" s="24">
        <v>2000</v>
      </c>
      <c r="E171" s="25">
        <v>5</v>
      </c>
      <c r="F171" s="26">
        <v>0</v>
      </c>
      <c r="G171" s="22" t="s">
        <v>8220</v>
      </c>
      <c r="H171" s="22" t="s">
        <v>8223</v>
      </c>
      <c r="I171" s="22" t="s">
        <v>8245</v>
      </c>
      <c r="J171" s="22">
        <v>1405761690</v>
      </c>
      <c r="K171" s="22">
        <v>1403169690</v>
      </c>
      <c r="L171" s="22" t="b">
        <v>0</v>
      </c>
      <c r="M171" s="22">
        <v>1</v>
      </c>
      <c r="N171" s="22" t="b">
        <v>0</v>
      </c>
      <c r="O171" s="25">
        <v>5</v>
      </c>
      <c r="P171" s="22" t="s">
        <v>8269</v>
      </c>
      <c r="Q171" s="27" t="s">
        <v>8314</v>
      </c>
      <c r="R171" s="22" t="s">
        <v>8315</v>
      </c>
      <c r="S171" s="28">
        <v>41809.389930555553</v>
      </c>
      <c r="T171" s="28">
        <v>41839.389930555553</v>
      </c>
    </row>
    <row r="172" spans="1:20" ht="30" x14ac:dyDescent="0.25">
      <c r="A172" s="22">
        <v>3996</v>
      </c>
      <c r="B172" s="23" t="s">
        <v>3992</v>
      </c>
      <c r="C172" s="3" t="s">
        <v>8102</v>
      </c>
      <c r="D172" s="24">
        <v>3000</v>
      </c>
      <c r="E172" s="25">
        <v>497</v>
      </c>
      <c r="F172" s="26">
        <v>17</v>
      </c>
      <c r="G172" s="22" t="s">
        <v>8220</v>
      </c>
      <c r="H172" s="22" t="s">
        <v>8223</v>
      </c>
      <c r="I172" s="22" t="s">
        <v>8245</v>
      </c>
      <c r="J172" s="22">
        <v>1416499440</v>
      </c>
      <c r="K172" s="22">
        <v>1415341464</v>
      </c>
      <c r="L172" s="22" t="b">
        <v>0</v>
      </c>
      <c r="M172" s="22">
        <v>17</v>
      </c>
      <c r="N172" s="22" t="b">
        <v>0</v>
      </c>
      <c r="O172" s="25">
        <v>29.235294117647058</v>
      </c>
      <c r="P172" s="22" t="s">
        <v>8269</v>
      </c>
      <c r="Q172" s="27" t="s">
        <v>8314</v>
      </c>
      <c r="R172" s="22" t="s">
        <v>8315</v>
      </c>
      <c r="S172" s="28">
        <v>41950.26694444444</v>
      </c>
      <c r="T172" s="28">
        <v>41963.669444444444</v>
      </c>
    </row>
    <row r="173" spans="1:20" ht="30" x14ac:dyDescent="0.25">
      <c r="A173" s="22">
        <v>3998</v>
      </c>
      <c r="B173" s="23" t="s">
        <v>3994</v>
      </c>
      <c r="C173" s="3" t="s">
        <v>8104</v>
      </c>
      <c r="D173" s="24">
        <v>1250</v>
      </c>
      <c r="E173" s="25">
        <v>715</v>
      </c>
      <c r="F173" s="26">
        <v>57</v>
      </c>
      <c r="G173" s="22" t="s">
        <v>8220</v>
      </c>
      <c r="H173" s="22" t="s">
        <v>8223</v>
      </c>
      <c r="I173" s="22" t="s">
        <v>8245</v>
      </c>
      <c r="J173" s="22">
        <v>1427580426</v>
      </c>
      <c r="K173" s="22">
        <v>1424992026</v>
      </c>
      <c r="L173" s="22" t="b">
        <v>0</v>
      </c>
      <c r="M173" s="22">
        <v>12</v>
      </c>
      <c r="N173" s="22" t="b">
        <v>0</v>
      </c>
      <c r="O173" s="25">
        <v>59.583333333333336</v>
      </c>
      <c r="P173" s="22" t="s">
        <v>8269</v>
      </c>
      <c r="Q173" s="27" t="s">
        <v>8314</v>
      </c>
      <c r="R173" s="22" t="s">
        <v>8315</v>
      </c>
      <c r="S173" s="28">
        <v>42061.963263888887</v>
      </c>
      <c r="T173" s="28">
        <v>42091.921597222223</v>
      </c>
    </row>
    <row r="174" spans="1:20" ht="30" x14ac:dyDescent="0.25">
      <c r="A174" s="22">
        <v>3999</v>
      </c>
      <c r="B174" s="23" t="s">
        <v>3995</v>
      </c>
      <c r="C174" s="3" t="s">
        <v>8105</v>
      </c>
      <c r="D174" s="24">
        <v>7000</v>
      </c>
      <c r="E174" s="25">
        <v>1156</v>
      </c>
      <c r="F174" s="26">
        <v>17</v>
      </c>
      <c r="G174" s="22" t="s">
        <v>8220</v>
      </c>
      <c r="H174" s="22" t="s">
        <v>8223</v>
      </c>
      <c r="I174" s="22" t="s">
        <v>8245</v>
      </c>
      <c r="J174" s="22">
        <v>1409514709</v>
      </c>
      <c r="K174" s="22">
        <v>1406058798</v>
      </c>
      <c r="L174" s="22" t="b">
        <v>0</v>
      </c>
      <c r="M174" s="22">
        <v>14</v>
      </c>
      <c r="N174" s="22" t="b">
        <v>0</v>
      </c>
      <c r="O174" s="25">
        <v>82.571428571428569</v>
      </c>
      <c r="P174" s="22" t="s">
        <v>8269</v>
      </c>
      <c r="Q174" s="27" t="s">
        <v>8314</v>
      </c>
      <c r="R174" s="22" t="s">
        <v>8315</v>
      </c>
      <c r="S174" s="28">
        <v>41842.828680555554</v>
      </c>
      <c r="T174" s="28">
        <v>41882.827650462961</v>
      </c>
    </row>
    <row r="175" spans="1:20" x14ac:dyDescent="0.25">
      <c r="A175" s="22">
        <v>4000</v>
      </c>
      <c r="B175" s="23" t="s">
        <v>3996</v>
      </c>
      <c r="C175" s="3" t="s">
        <v>8106</v>
      </c>
      <c r="D175" s="24">
        <v>8000</v>
      </c>
      <c r="E175" s="25">
        <v>10</v>
      </c>
      <c r="F175" s="26">
        <v>0</v>
      </c>
      <c r="G175" s="22" t="s">
        <v>8220</v>
      </c>
      <c r="H175" s="22" t="s">
        <v>8223</v>
      </c>
      <c r="I175" s="22" t="s">
        <v>8245</v>
      </c>
      <c r="J175" s="22">
        <v>1462631358</v>
      </c>
      <c r="K175" s="22">
        <v>1457450958</v>
      </c>
      <c r="L175" s="22" t="b">
        <v>0</v>
      </c>
      <c r="M175" s="22">
        <v>1</v>
      </c>
      <c r="N175" s="22" t="b">
        <v>0</v>
      </c>
      <c r="O175" s="25">
        <v>10</v>
      </c>
      <c r="P175" s="22" t="s">
        <v>8269</v>
      </c>
      <c r="Q175" s="27" t="s">
        <v>8314</v>
      </c>
      <c r="R175" s="22" t="s">
        <v>8315</v>
      </c>
      <c r="S175" s="28">
        <v>42437.64534722222</v>
      </c>
      <c r="T175" s="28">
        <v>42497.603680555556</v>
      </c>
    </row>
    <row r="176" spans="1:20" ht="30" x14ac:dyDescent="0.25">
      <c r="A176" s="22">
        <v>4002</v>
      </c>
      <c r="B176" s="23" t="s">
        <v>3998</v>
      </c>
      <c r="C176" s="3" t="s">
        <v>8108</v>
      </c>
      <c r="D176" s="24">
        <v>1250</v>
      </c>
      <c r="E176" s="25">
        <v>23</v>
      </c>
      <c r="F176" s="26">
        <v>2</v>
      </c>
      <c r="G176" s="22" t="s">
        <v>8220</v>
      </c>
      <c r="H176" s="22" t="s">
        <v>8223</v>
      </c>
      <c r="I176" s="22" t="s">
        <v>8245</v>
      </c>
      <c r="J176" s="22">
        <v>1411779761</v>
      </c>
      <c r="K176" s="22">
        <v>1409187761</v>
      </c>
      <c r="L176" s="22" t="b">
        <v>0</v>
      </c>
      <c r="M176" s="22">
        <v>4</v>
      </c>
      <c r="N176" s="22" t="b">
        <v>0</v>
      </c>
      <c r="O176" s="25">
        <v>5.75</v>
      </c>
      <c r="P176" s="22" t="s">
        <v>8269</v>
      </c>
      <c r="Q176" s="27" t="s">
        <v>8314</v>
      </c>
      <c r="R176" s="22" t="s">
        <v>8315</v>
      </c>
      <c r="S176" s="28">
        <v>41879.043530092589</v>
      </c>
      <c r="T176" s="28">
        <v>41909.043530092589</v>
      </c>
    </row>
    <row r="177" spans="1:20" ht="30" x14ac:dyDescent="0.25">
      <c r="A177" s="22">
        <v>4003</v>
      </c>
      <c r="B177" s="23" t="s">
        <v>3999</v>
      </c>
      <c r="C177" s="3" t="s">
        <v>8071</v>
      </c>
      <c r="D177" s="24">
        <v>2000</v>
      </c>
      <c r="E177" s="25">
        <v>201</v>
      </c>
      <c r="F177" s="26">
        <v>10</v>
      </c>
      <c r="G177" s="22" t="s">
        <v>8220</v>
      </c>
      <c r="H177" s="22" t="s">
        <v>8223</v>
      </c>
      <c r="I177" s="22" t="s">
        <v>8245</v>
      </c>
      <c r="J177" s="22">
        <v>1424009147</v>
      </c>
      <c r="K177" s="22">
        <v>1421417147</v>
      </c>
      <c r="L177" s="22" t="b">
        <v>0</v>
      </c>
      <c r="M177" s="22">
        <v>2</v>
      </c>
      <c r="N177" s="22" t="b">
        <v>0</v>
      </c>
      <c r="O177" s="25">
        <v>100.5</v>
      </c>
      <c r="P177" s="22" t="s">
        <v>8269</v>
      </c>
      <c r="Q177" s="27" t="s">
        <v>8314</v>
      </c>
      <c r="R177" s="22" t="s">
        <v>8315</v>
      </c>
      <c r="S177" s="28">
        <v>42020.587349537032</v>
      </c>
      <c r="T177" s="28">
        <v>42050.587349537032</v>
      </c>
    </row>
    <row r="178" spans="1:20" x14ac:dyDescent="0.25">
      <c r="A178" s="22">
        <v>4004</v>
      </c>
      <c r="B178" s="23" t="s">
        <v>4000</v>
      </c>
      <c r="C178" s="3" t="s">
        <v>8109</v>
      </c>
      <c r="D178" s="24">
        <v>500</v>
      </c>
      <c r="E178" s="25">
        <v>1</v>
      </c>
      <c r="F178" s="26">
        <v>0</v>
      </c>
      <c r="G178" s="22" t="s">
        <v>8220</v>
      </c>
      <c r="H178" s="22" t="s">
        <v>8223</v>
      </c>
      <c r="I178" s="22" t="s">
        <v>8245</v>
      </c>
      <c r="J178" s="22">
        <v>1412740457</v>
      </c>
      <c r="K178" s="22">
        <v>1410148457</v>
      </c>
      <c r="L178" s="22" t="b">
        <v>0</v>
      </c>
      <c r="M178" s="22">
        <v>1</v>
      </c>
      <c r="N178" s="22" t="b">
        <v>0</v>
      </c>
      <c r="O178" s="25">
        <v>1</v>
      </c>
      <c r="P178" s="22" t="s">
        <v>8269</v>
      </c>
      <c r="Q178" s="27" t="s">
        <v>8314</v>
      </c>
      <c r="R178" s="22" t="s">
        <v>8315</v>
      </c>
      <c r="S178" s="28">
        <v>41890.16269675926</v>
      </c>
      <c r="T178" s="28">
        <v>41920.16269675926</v>
      </c>
    </row>
    <row r="179" spans="1:20" ht="30" x14ac:dyDescent="0.25">
      <c r="A179" s="22">
        <v>4005</v>
      </c>
      <c r="B179" s="23" t="s">
        <v>4001</v>
      </c>
      <c r="C179" s="3" t="s">
        <v>8110</v>
      </c>
      <c r="D179" s="24">
        <v>3000</v>
      </c>
      <c r="E179" s="25">
        <v>40</v>
      </c>
      <c r="F179" s="26">
        <v>1</v>
      </c>
      <c r="G179" s="22" t="s">
        <v>8220</v>
      </c>
      <c r="H179" s="22" t="s">
        <v>8223</v>
      </c>
      <c r="I179" s="22" t="s">
        <v>8245</v>
      </c>
      <c r="J179" s="22">
        <v>1413832985</v>
      </c>
      <c r="K179" s="22">
        <v>1408648985</v>
      </c>
      <c r="L179" s="22" t="b">
        <v>0</v>
      </c>
      <c r="M179" s="22">
        <v>2</v>
      </c>
      <c r="N179" s="22" t="b">
        <v>0</v>
      </c>
      <c r="O179" s="25">
        <v>20</v>
      </c>
      <c r="P179" s="22" t="s">
        <v>8269</v>
      </c>
      <c r="Q179" s="27" t="s">
        <v>8314</v>
      </c>
      <c r="R179" s="22" t="s">
        <v>8315</v>
      </c>
      <c r="S179" s="28">
        <v>41872.807696759257</v>
      </c>
      <c r="T179" s="28">
        <v>41932.807696759257</v>
      </c>
    </row>
    <row r="180" spans="1:20" ht="30" x14ac:dyDescent="0.25">
      <c r="A180" s="22">
        <v>4006</v>
      </c>
      <c r="B180" s="23" t="s">
        <v>4002</v>
      </c>
      <c r="C180" s="3" t="s">
        <v>8111</v>
      </c>
      <c r="D180" s="24">
        <v>30000</v>
      </c>
      <c r="E180" s="25">
        <v>2</v>
      </c>
      <c r="F180" s="26">
        <v>0</v>
      </c>
      <c r="G180" s="22" t="s">
        <v>8220</v>
      </c>
      <c r="H180" s="22" t="s">
        <v>8223</v>
      </c>
      <c r="I180" s="22" t="s">
        <v>8245</v>
      </c>
      <c r="J180" s="22">
        <v>1455647587</v>
      </c>
      <c r="K180" s="22">
        <v>1453487587</v>
      </c>
      <c r="L180" s="22" t="b">
        <v>0</v>
      </c>
      <c r="M180" s="22">
        <v>1</v>
      </c>
      <c r="N180" s="22" t="b">
        <v>0</v>
      </c>
      <c r="O180" s="25">
        <v>2</v>
      </c>
      <c r="P180" s="22" t="s">
        <v>8269</v>
      </c>
      <c r="Q180" s="27" t="s">
        <v>8314</v>
      </c>
      <c r="R180" s="22" t="s">
        <v>8315</v>
      </c>
      <c r="S180" s="28">
        <v>42391.772997685184</v>
      </c>
      <c r="T180" s="28">
        <v>42416.772997685184</v>
      </c>
    </row>
    <row r="181" spans="1:20" ht="30" x14ac:dyDescent="0.25">
      <c r="A181" s="22">
        <v>4007</v>
      </c>
      <c r="B181" s="23" t="s">
        <v>4003</v>
      </c>
      <c r="C181" s="3" t="s">
        <v>8112</v>
      </c>
      <c r="D181" s="24">
        <v>2000</v>
      </c>
      <c r="E181" s="25">
        <v>5</v>
      </c>
      <c r="F181" s="26">
        <v>0</v>
      </c>
      <c r="G181" s="22" t="s">
        <v>8220</v>
      </c>
      <c r="H181" s="22" t="s">
        <v>8223</v>
      </c>
      <c r="I181" s="22" t="s">
        <v>8245</v>
      </c>
      <c r="J181" s="22">
        <v>1409070480</v>
      </c>
      <c r="K181" s="22">
        <v>1406572381</v>
      </c>
      <c r="L181" s="22" t="b">
        <v>0</v>
      </c>
      <c r="M181" s="22">
        <v>1</v>
      </c>
      <c r="N181" s="22" t="b">
        <v>0</v>
      </c>
      <c r="O181" s="25">
        <v>5</v>
      </c>
      <c r="P181" s="22" t="s">
        <v>8269</v>
      </c>
      <c r="Q181" s="27" t="s">
        <v>8314</v>
      </c>
      <c r="R181" s="22" t="s">
        <v>8315</v>
      </c>
      <c r="S181" s="28">
        <v>41848.772928240738</v>
      </c>
      <c r="T181" s="28">
        <v>41877.686111111114</v>
      </c>
    </row>
    <row r="182" spans="1:20" ht="30" x14ac:dyDescent="0.25">
      <c r="A182" s="22">
        <v>4010</v>
      </c>
      <c r="B182" s="23" t="s">
        <v>4006</v>
      </c>
      <c r="C182" s="3" t="s">
        <v>8115</v>
      </c>
      <c r="D182" s="24">
        <v>7200</v>
      </c>
      <c r="E182" s="25">
        <v>1742</v>
      </c>
      <c r="F182" s="26">
        <v>24</v>
      </c>
      <c r="G182" s="22" t="s">
        <v>8220</v>
      </c>
      <c r="H182" s="22" t="s">
        <v>8223</v>
      </c>
      <c r="I182" s="22" t="s">
        <v>8245</v>
      </c>
      <c r="J182" s="22">
        <v>1414348166</v>
      </c>
      <c r="K182" s="22">
        <v>1412879366</v>
      </c>
      <c r="L182" s="22" t="b">
        <v>0</v>
      </c>
      <c r="M182" s="22">
        <v>38</v>
      </c>
      <c r="N182" s="22" t="b">
        <v>0</v>
      </c>
      <c r="O182" s="25">
        <v>45.842105263157897</v>
      </c>
      <c r="P182" s="22" t="s">
        <v>8269</v>
      </c>
      <c r="Q182" s="27" t="s">
        <v>8314</v>
      </c>
      <c r="R182" s="22" t="s">
        <v>8315</v>
      </c>
      <c r="S182" s="28">
        <v>41921.770439814813</v>
      </c>
      <c r="T182" s="28">
        <v>41938.770439814813</v>
      </c>
    </row>
    <row r="183" spans="1:20" ht="30" x14ac:dyDescent="0.25">
      <c r="A183" s="22">
        <v>4013</v>
      </c>
      <c r="B183" s="23" t="s">
        <v>4009</v>
      </c>
      <c r="C183" s="3" t="s">
        <v>8118</v>
      </c>
      <c r="D183" s="24">
        <v>2000</v>
      </c>
      <c r="E183" s="25">
        <v>26</v>
      </c>
      <c r="F183" s="26">
        <v>1</v>
      </c>
      <c r="G183" s="22" t="s">
        <v>8220</v>
      </c>
      <c r="H183" s="22" t="s">
        <v>8223</v>
      </c>
      <c r="I183" s="22" t="s">
        <v>8245</v>
      </c>
      <c r="J183" s="22">
        <v>1424070823</v>
      </c>
      <c r="K183" s="22">
        <v>1421478823</v>
      </c>
      <c r="L183" s="22" t="b">
        <v>0</v>
      </c>
      <c r="M183" s="22">
        <v>2</v>
      </c>
      <c r="N183" s="22" t="b">
        <v>0</v>
      </c>
      <c r="O183" s="25">
        <v>13</v>
      </c>
      <c r="P183" s="22" t="s">
        <v>8269</v>
      </c>
      <c r="Q183" s="27" t="s">
        <v>8314</v>
      </c>
      <c r="R183" s="22" t="s">
        <v>8315</v>
      </c>
      <c r="S183" s="28">
        <v>42021.301192129627</v>
      </c>
      <c r="T183" s="28">
        <v>42051.301192129627</v>
      </c>
    </row>
    <row r="184" spans="1:20" ht="30" x14ac:dyDescent="0.25">
      <c r="A184" s="22">
        <v>4014</v>
      </c>
      <c r="B184" s="23" t="s">
        <v>4010</v>
      </c>
      <c r="C184" s="3" t="s">
        <v>8119</v>
      </c>
      <c r="D184" s="24">
        <v>9000</v>
      </c>
      <c r="E184" s="25">
        <v>0</v>
      </c>
      <c r="F184" s="26">
        <v>0</v>
      </c>
      <c r="G184" s="22" t="s">
        <v>8220</v>
      </c>
      <c r="H184" s="22" t="s">
        <v>8223</v>
      </c>
      <c r="I184" s="22" t="s">
        <v>8245</v>
      </c>
      <c r="J184" s="22">
        <v>1457157269</v>
      </c>
      <c r="K184" s="22">
        <v>1455861269</v>
      </c>
      <c r="L184" s="22" t="b">
        <v>0</v>
      </c>
      <c r="M184" s="22">
        <v>0</v>
      </c>
      <c r="N184" s="22" t="b">
        <v>0</v>
      </c>
      <c r="O184" s="25" t="e">
        <v>#DIV/0!</v>
      </c>
      <c r="P184" s="22" t="s">
        <v>8269</v>
      </c>
      <c r="Q184" s="27" t="s">
        <v>8314</v>
      </c>
      <c r="R184" s="22" t="s">
        <v>8315</v>
      </c>
      <c r="S184" s="28">
        <v>42419.246168981481</v>
      </c>
      <c r="T184" s="28">
        <v>42434.246168981481</v>
      </c>
    </row>
    <row r="185" spans="1:20" ht="30" x14ac:dyDescent="0.25">
      <c r="A185" s="22">
        <v>4015</v>
      </c>
      <c r="B185" s="23" t="s">
        <v>4011</v>
      </c>
      <c r="C185" s="3" t="s">
        <v>8120</v>
      </c>
      <c r="D185" s="24">
        <v>7000</v>
      </c>
      <c r="E185" s="25">
        <v>1</v>
      </c>
      <c r="F185" s="26">
        <v>0</v>
      </c>
      <c r="G185" s="22" t="s">
        <v>8220</v>
      </c>
      <c r="H185" s="22" t="s">
        <v>8223</v>
      </c>
      <c r="I185" s="22" t="s">
        <v>8245</v>
      </c>
      <c r="J185" s="22">
        <v>1437331463</v>
      </c>
      <c r="K185" s="22">
        <v>1434739463</v>
      </c>
      <c r="L185" s="22" t="b">
        <v>0</v>
      </c>
      <c r="M185" s="22">
        <v>1</v>
      </c>
      <c r="N185" s="22" t="b">
        <v>0</v>
      </c>
      <c r="O185" s="25">
        <v>1</v>
      </c>
      <c r="P185" s="22" t="s">
        <v>8269</v>
      </c>
      <c r="Q185" s="27" t="s">
        <v>8314</v>
      </c>
      <c r="R185" s="22" t="s">
        <v>8315</v>
      </c>
      <c r="S185" s="28">
        <v>42174.780821759254</v>
      </c>
      <c r="T185" s="28">
        <v>42204.780821759254</v>
      </c>
    </row>
    <row r="186" spans="1:20" ht="30" x14ac:dyDescent="0.25">
      <c r="A186" s="22">
        <v>4017</v>
      </c>
      <c r="B186" s="23" t="s">
        <v>4013</v>
      </c>
      <c r="C186" s="3" t="s">
        <v>8122</v>
      </c>
      <c r="D186" s="24">
        <v>10000</v>
      </c>
      <c r="E186" s="25">
        <v>105</v>
      </c>
      <c r="F186" s="26">
        <v>1</v>
      </c>
      <c r="G186" s="22" t="s">
        <v>8220</v>
      </c>
      <c r="H186" s="22" t="s">
        <v>8223</v>
      </c>
      <c r="I186" s="22" t="s">
        <v>8245</v>
      </c>
      <c r="J186" s="22">
        <v>1409846874</v>
      </c>
      <c r="K186" s="22">
        <v>1407254874</v>
      </c>
      <c r="L186" s="22" t="b">
        <v>0</v>
      </c>
      <c r="M186" s="22">
        <v>2</v>
      </c>
      <c r="N186" s="22" t="b">
        <v>0</v>
      </c>
      <c r="O186" s="25">
        <v>52.5</v>
      </c>
      <c r="P186" s="22" t="s">
        <v>8269</v>
      </c>
      <c r="Q186" s="27" t="s">
        <v>8314</v>
      </c>
      <c r="R186" s="22" t="s">
        <v>8315</v>
      </c>
      <c r="S186" s="28">
        <v>41856.672152777777</v>
      </c>
      <c r="T186" s="28">
        <v>41886.672152777777</v>
      </c>
    </row>
    <row r="187" spans="1:20" ht="30" x14ac:dyDescent="0.25">
      <c r="A187" s="22">
        <v>4019</v>
      </c>
      <c r="B187" s="23" t="s">
        <v>4015</v>
      </c>
      <c r="C187" s="3" t="s">
        <v>8124</v>
      </c>
      <c r="D187" s="24">
        <v>3500</v>
      </c>
      <c r="E187" s="25">
        <v>29</v>
      </c>
      <c r="F187" s="26">
        <v>1</v>
      </c>
      <c r="G187" s="22" t="s">
        <v>8220</v>
      </c>
      <c r="H187" s="22" t="s">
        <v>8223</v>
      </c>
      <c r="I187" s="22" t="s">
        <v>8245</v>
      </c>
      <c r="J187" s="22">
        <v>1460737680</v>
      </c>
      <c r="K187" s="22">
        <v>1455725596</v>
      </c>
      <c r="L187" s="22" t="b">
        <v>0</v>
      </c>
      <c r="M187" s="22">
        <v>4</v>
      </c>
      <c r="N187" s="22" t="b">
        <v>0</v>
      </c>
      <c r="O187" s="25">
        <v>7.25</v>
      </c>
      <c r="P187" s="22" t="s">
        <v>8269</v>
      </c>
      <c r="Q187" s="27" t="s">
        <v>8314</v>
      </c>
      <c r="R187" s="22" t="s">
        <v>8315</v>
      </c>
      <c r="S187" s="28">
        <v>42417.675879629634</v>
      </c>
      <c r="T187" s="28">
        <v>42475.686111111107</v>
      </c>
    </row>
    <row r="188" spans="1:20" ht="30" x14ac:dyDescent="0.25">
      <c r="A188" s="22">
        <v>4020</v>
      </c>
      <c r="B188" s="23" t="s">
        <v>4016</v>
      </c>
      <c r="C188" s="3" t="s">
        <v>8125</v>
      </c>
      <c r="D188" s="24">
        <v>600</v>
      </c>
      <c r="E188" s="25">
        <v>100</v>
      </c>
      <c r="F188" s="26">
        <v>17</v>
      </c>
      <c r="G188" s="22" t="s">
        <v>8220</v>
      </c>
      <c r="H188" s="22" t="s">
        <v>8223</v>
      </c>
      <c r="I188" s="22" t="s">
        <v>8245</v>
      </c>
      <c r="J188" s="22">
        <v>1427168099</v>
      </c>
      <c r="K188" s="22">
        <v>1424579699</v>
      </c>
      <c r="L188" s="22" t="b">
        <v>0</v>
      </c>
      <c r="M188" s="22">
        <v>3</v>
      </c>
      <c r="N188" s="22" t="b">
        <v>0</v>
      </c>
      <c r="O188" s="25">
        <v>33.333333333333336</v>
      </c>
      <c r="P188" s="22" t="s">
        <v>8269</v>
      </c>
      <c r="Q188" s="27" t="s">
        <v>8314</v>
      </c>
      <c r="R188" s="22" t="s">
        <v>8315</v>
      </c>
      <c r="S188" s="28">
        <v>42057.190960648149</v>
      </c>
      <c r="T188" s="28">
        <v>42087.149293981478</v>
      </c>
    </row>
    <row r="189" spans="1:20" ht="30" x14ac:dyDescent="0.25">
      <c r="A189" s="22">
        <v>4021</v>
      </c>
      <c r="B189" s="23" t="s">
        <v>4017</v>
      </c>
      <c r="C189" s="3" t="s">
        <v>8126</v>
      </c>
      <c r="D189" s="24">
        <v>15000</v>
      </c>
      <c r="E189" s="25">
        <v>125</v>
      </c>
      <c r="F189" s="26">
        <v>1</v>
      </c>
      <c r="G189" s="22" t="s">
        <v>8220</v>
      </c>
      <c r="H189" s="22" t="s">
        <v>8223</v>
      </c>
      <c r="I189" s="22" t="s">
        <v>8245</v>
      </c>
      <c r="J189" s="22">
        <v>1414360358</v>
      </c>
      <c r="K189" s="22">
        <v>1409176358</v>
      </c>
      <c r="L189" s="22" t="b">
        <v>0</v>
      </c>
      <c r="M189" s="22">
        <v>2</v>
      </c>
      <c r="N189" s="22" t="b">
        <v>0</v>
      </c>
      <c r="O189" s="25">
        <v>62.5</v>
      </c>
      <c r="P189" s="22" t="s">
        <v>8269</v>
      </c>
      <c r="Q189" s="27" t="s">
        <v>8314</v>
      </c>
      <c r="R189" s="22" t="s">
        <v>8315</v>
      </c>
      <c r="S189" s="28">
        <v>41878.911550925928</v>
      </c>
      <c r="T189" s="28">
        <v>41938.911550925928</v>
      </c>
    </row>
    <row r="190" spans="1:20" ht="30" x14ac:dyDescent="0.25">
      <c r="A190" s="22">
        <v>4022</v>
      </c>
      <c r="B190" s="23" t="s">
        <v>4018</v>
      </c>
      <c r="C190" s="3" t="s">
        <v>8127</v>
      </c>
      <c r="D190" s="24">
        <v>18000</v>
      </c>
      <c r="E190" s="25">
        <v>12521</v>
      </c>
      <c r="F190" s="26">
        <v>70</v>
      </c>
      <c r="G190" s="22" t="s">
        <v>8220</v>
      </c>
      <c r="H190" s="22" t="s">
        <v>8223</v>
      </c>
      <c r="I190" s="22" t="s">
        <v>8245</v>
      </c>
      <c r="J190" s="22">
        <v>1422759240</v>
      </c>
      <c r="K190" s="22">
        <v>1418824867</v>
      </c>
      <c r="L190" s="22" t="b">
        <v>0</v>
      </c>
      <c r="M190" s="22">
        <v>197</v>
      </c>
      <c r="N190" s="22" t="b">
        <v>0</v>
      </c>
      <c r="O190" s="25">
        <v>63.558375634517766</v>
      </c>
      <c r="P190" s="22" t="s">
        <v>8269</v>
      </c>
      <c r="Q190" s="27" t="s">
        <v>8314</v>
      </c>
      <c r="R190" s="22" t="s">
        <v>8315</v>
      </c>
      <c r="S190" s="28">
        <v>41990.584108796291</v>
      </c>
      <c r="T190" s="28">
        <v>42036.120833333334</v>
      </c>
    </row>
    <row r="191" spans="1:20" ht="30" x14ac:dyDescent="0.25">
      <c r="A191" s="22">
        <v>4023</v>
      </c>
      <c r="B191" s="23" t="s">
        <v>4019</v>
      </c>
      <c r="C191" s="3" t="s">
        <v>8128</v>
      </c>
      <c r="D191" s="24">
        <v>7000</v>
      </c>
      <c r="E191" s="25">
        <v>0</v>
      </c>
      <c r="F191" s="26">
        <v>0</v>
      </c>
      <c r="G191" s="22" t="s">
        <v>8220</v>
      </c>
      <c r="H191" s="22" t="s">
        <v>8223</v>
      </c>
      <c r="I191" s="22" t="s">
        <v>8245</v>
      </c>
      <c r="J191" s="22">
        <v>1458860363</v>
      </c>
      <c r="K191" s="22">
        <v>1454975963</v>
      </c>
      <c r="L191" s="22" t="b">
        <v>0</v>
      </c>
      <c r="M191" s="22">
        <v>0</v>
      </c>
      <c r="N191" s="22" t="b">
        <v>0</v>
      </c>
      <c r="O191" s="25" t="e">
        <v>#DIV/0!</v>
      </c>
      <c r="P191" s="22" t="s">
        <v>8269</v>
      </c>
      <c r="Q191" s="27" t="s">
        <v>8314</v>
      </c>
      <c r="R191" s="22" t="s">
        <v>8315</v>
      </c>
      <c r="S191" s="28">
        <v>42408.999571759254</v>
      </c>
      <c r="T191" s="28">
        <v>42453.957905092597</v>
      </c>
    </row>
    <row r="192" spans="1:20" ht="30" x14ac:dyDescent="0.25">
      <c r="A192" s="22">
        <v>4024</v>
      </c>
      <c r="B192" s="23" t="s">
        <v>4020</v>
      </c>
      <c r="C192" s="3" t="s">
        <v>8129</v>
      </c>
      <c r="D192" s="24">
        <v>800</v>
      </c>
      <c r="E192" s="25">
        <v>10</v>
      </c>
      <c r="F192" s="26">
        <v>1</v>
      </c>
      <c r="G192" s="22" t="s">
        <v>8220</v>
      </c>
      <c r="H192" s="22" t="s">
        <v>8223</v>
      </c>
      <c r="I192" s="22" t="s">
        <v>8245</v>
      </c>
      <c r="J192" s="22">
        <v>1441037097</v>
      </c>
      <c r="K192" s="22">
        <v>1438445097</v>
      </c>
      <c r="L192" s="22" t="b">
        <v>0</v>
      </c>
      <c r="M192" s="22">
        <v>1</v>
      </c>
      <c r="N192" s="22" t="b">
        <v>0</v>
      </c>
      <c r="O192" s="25">
        <v>10</v>
      </c>
      <c r="P192" s="22" t="s">
        <v>8269</v>
      </c>
      <c r="Q192" s="27" t="s">
        <v>8314</v>
      </c>
      <c r="R192" s="22" t="s">
        <v>8315</v>
      </c>
      <c r="S192" s="28">
        <v>42217.670104166667</v>
      </c>
      <c r="T192" s="28">
        <v>42247.670104166667</v>
      </c>
    </row>
    <row r="193" spans="1:20" ht="30" x14ac:dyDescent="0.25">
      <c r="A193" s="22">
        <v>4026</v>
      </c>
      <c r="B193" s="23" t="s">
        <v>4022</v>
      </c>
      <c r="C193" s="3" t="s">
        <v>8131</v>
      </c>
      <c r="D193" s="24">
        <v>4000</v>
      </c>
      <c r="E193" s="25">
        <v>0</v>
      </c>
      <c r="F193" s="26">
        <v>0</v>
      </c>
      <c r="G193" s="22" t="s">
        <v>8220</v>
      </c>
      <c r="H193" s="22" t="s">
        <v>8223</v>
      </c>
      <c r="I193" s="22" t="s">
        <v>8245</v>
      </c>
      <c r="J193" s="22">
        <v>1449247439</v>
      </c>
      <c r="K193" s="22">
        <v>1444059839</v>
      </c>
      <c r="L193" s="22" t="b">
        <v>0</v>
      </c>
      <c r="M193" s="22">
        <v>0</v>
      </c>
      <c r="N193" s="22" t="b">
        <v>0</v>
      </c>
      <c r="O193" s="25" t="e">
        <v>#DIV/0!</v>
      </c>
      <c r="P193" s="22" t="s">
        <v>8269</v>
      </c>
      <c r="Q193" s="27" t="s">
        <v>8314</v>
      </c>
      <c r="R193" s="22" t="s">
        <v>8315</v>
      </c>
      <c r="S193" s="28">
        <v>42282.655543981484</v>
      </c>
      <c r="T193" s="28">
        <v>42342.697210648148</v>
      </c>
    </row>
    <row r="194" spans="1:20" ht="30" x14ac:dyDescent="0.25">
      <c r="A194" s="22">
        <v>4027</v>
      </c>
      <c r="B194" s="23" t="s">
        <v>4023</v>
      </c>
      <c r="C194" s="3" t="s">
        <v>8132</v>
      </c>
      <c r="D194" s="24">
        <v>3000</v>
      </c>
      <c r="E194" s="25">
        <v>215</v>
      </c>
      <c r="F194" s="26">
        <v>7</v>
      </c>
      <c r="G194" s="22" t="s">
        <v>8220</v>
      </c>
      <c r="H194" s="22" t="s">
        <v>8223</v>
      </c>
      <c r="I194" s="22" t="s">
        <v>8245</v>
      </c>
      <c r="J194" s="22">
        <v>1487811600</v>
      </c>
      <c r="K194" s="22">
        <v>1486077481</v>
      </c>
      <c r="L194" s="22" t="b">
        <v>0</v>
      </c>
      <c r="M194" s="22">
        <v>7</v>
      </c>
      <c r="N194" s="22" t="b">
        <v>0</v>
      </c>
      <c r="O194" s="25">
        <v>30.714285714285715</v>
      </c>
      <c r="P194" s="22" t="s">
        <v>8269</v>
      </c>
      <c r="Q194" s="27" t="s">
        <v>8314</v>
      </c>
      <c r="R194" s="22" t="s">
        <v>8315</v>
      </c>
      <c r="S194" s="28">
        <v>42768.97084490741</v>
      </c>
      <c r="T194" s="28">
        <v>42789.041666666672</v>
      </c>
    </row>
    <row r="195" spans="1:20" ht="30" x14ac:dyDescent="0.25">
      <c r="A195" s="22">
        <v>4028</v>
      </c>
      <c r="B195" s="23" t="s">
        <v>4024</v>
      </c>
      <c r="C195" s="3" t="s">
        <v>8133</v>
      </c>
      <c r="D195" s="24">
        <v>2000</v>
      </c>
      <c r="E195" s="25">
        <v>561</v>
      </c>
      <c r="F195" s="26">
        <v>28</v>
      </c>
      <c r="G195" s="22" t="s">
        <v>8220</v>
      </c>
      <c r="H195" s="22" t="s">
        <v>8223</v>
      </c>
      <c r="I195" s="22" t="s">
        <v>8245</v>
      </c>
      <c r="J195" s="22">
        <v>1402007500</v>
      </c>
      <c r="K195" s="22">
        <v>1399415500</v>
      </c>
      <c r="L195" s="22" t="b">
        <v>0</v>
      </c>
      <c r="M195" s="22">
        <v>11</v>
      </c>
      <c r="N195" s="22" t="b">
        <v>0</v>
      </c>
      <c r="O195" s="25">
        <v>51</v>
      </c>
      <c r="P195" s="22" t="s">
        <v>8269</v>
      </c>
      <c r="Q195" s="27" t="s">
        <v>8314</v>
      </c>
      <c r="R195" s="22" t="s">
        <v>8315</v>
      </c>
      <c r="S195" s="28">
        <v>41765.938657407409</v>
      </c>
      <c r="T195" s="28">
        <v>41795.938657407409</v>
      </c>
    </row>
    <row r="196" spans="1:20" ht="30" x14ac:dyDescent="0.25">
      <c r="A196" s="22">
        <v>4029</v>
      </c>
      <c r="B196" s="23" t="s">
        <v>4025</v>
      </c>
      <c r="C196" s="3" t="s">
        <v>8134</v>
      </c>
      <c r="D196" s="24">
        <v>20000</v>
      </c>
      <c r="E196" s="25">
        <v>0</v>
      </c>
      <c r="F196" s="26">
        <v>0</v>
      </c>
      <c r="G196" s="22" t="s">
        <v>8220</v>
      </c>
      <c r="H196" s="22" t="s">
        <v>8223</v>
      </c>
      <c r="I196" s="22" t="s">
        <v>8245</v>
      </c>
      <c r="J196" s="22">
        <v>1450053370</v>
      </c>
      <c r="K196" s="22">
        <v>1447461370</v>
      </c>
      <c r="L196" s="22" t="b">
        <v>0</v>
      </c>
      <c r="M196" s="22">
        <v>0</v>
      </c>
      <c r="N196" s="22" t="b">
        <v>0</v>
      </c>
      <c r="O196" s="25" t="e">
        <v>#DIV/0!</v>
      </c>
      <c r="P196" s="22" t="s">
        <v>8269</v>
      </c>
      <c r="Q196" s="27" t="s">
        <v>8314</v>
      </c>
      <c r="R196" s="22" t="s">
        <v>8315</v>
      </c>
      <c r="S196" s="28">
        <v>42322.025115740747</v>
      </c>
      <c r="T196" s="28">
        <v>42352.025115740747</v>
      </c>
    </row>
    <row r="197" spans="1:20" ht="30" x14ac:dyDescent="0.25">
      <c r="A197" s="22">
        <v>4030</v>
      </c>
      <c r="B197" s="23" t="s">
        <v>4026</v>
      </c>
      <c r="C197" s="3" t="s">
        <v>8135</v>
      </c>
      <c r="D197" s="24">
        <v>2500</v>
      </c>
      <c r="E197" s="25">
        <v>400</v>
      </c>
      <c r="F197" s="26">
        <v>16</v>
      </c>
      <c r="G197" s="22" t="s">
        <v>8220</v>
      </c>
      <c r="H197" s="22" t="s">
        <v>8223</v>
      </c>
      <c r="I197" s="22" t="s">
        <v>8245</v>
      </c>
      <c r="J197" s="22">
        <v>1454525340</v>
      </c>
      <c r="K197" s="22">
        <v>1452008599</v>
      </c>
      <c r="L197" s="22" t="b">
        <v>0</v>
      </c>
      <c r="M197" s="22">
        <v>6</v>
      </c>
      <c r="N197" s="22" t="b">
        <v>0</v>
      </c>
      <c r="O197" s="25">
        <v>66.666666666666671</v>
      </c>
      <c r="P197" s="22" t="s">
        <v>8269</v>
      </c>
      <c r="Q197" s="27" t="s">
        <v>8314</v>
      </c>
      <c r="R197" s="22" t="s">
        <v>8315</v>
      </c>
      <c r="S197" s="28">
        <v>42374.655081018514</v>
      </c>
      <c r="T197" s="28">
        <v>42403.784027777772</v>
      </c>
    </row>
    <row r="198" spans="1:20" ht="30" x14ac:dyDescent="0.25">
      <c r="A198" s="22">
        <v>4031</v>
      </c>
      <c r="B198" s="23" t="s">
        <v>4027</v>
      </c>
      <c r="C198" s="3" t="s">
        <v>8136</v>
      </c>
      <c r="D198" s="24">
        <v>5000</v>
      </c>
      <c r="E198" s="25">
        <v>0</v>
      </c>
      <c r="F198" s="26">
        <v>0</v>
      </c>
      <c r="G198" s="22" t="s">
        <v>8220</v>
      </c>
      <c r="H198" s="22" t="s">
        <v>8223</v>
      </c>
      <c r="I198" s="22" t="s">
        <v>8245</v>
      </c>
      <c r="J198" s="22">
        <v>1418914964</v>
      </c>
      <c r="K198" s="22">
        <v>1414591364</v>
      </c>
      <c r="L198" s="22" t="b">
        <v>0</v>
      </c>
      <c r="M198" s="22">
        <v>0</v>
      </c>
      <c r="N198" s="22" t="b">
        <v>0</v>
      </c>
      <c r="O198" s="25" t="e">
        <v>#DIV/0!</v>
      </c>
      <c r="P198" s="22" t="s">
        <v>8269</v>
      </c>
      <c r="Q198" s="27" t="s">
        <v>8314</v>
      </c>
      <c r="R198" s="22" t="s">
        <v>8315</v>
      </c>
      <c r="S198" s="28">
        <v>41941.585231481484</v>
      </c>
      <c r="T198" s="28">
        <v>41991.626898148148</v>
      </c>
    </row>
    <row r="199" spans="1:20" ht="30" x14ac:dyDescent="0.25">
      <c r="A199" s="22">
        <v>4032</v>
      </c>
      <c r="B199" s="23" t="s">
        <v>4028</v>
      </c>
      <c r="C199" s="3" t="s">
        <v>8137</v>
      </c>
      <c r="D199" s="24">
        <v>6048</v>
      </c>
      <c r="E199" s="25">
        <v>413</v>
      </c>
      <c r="F199" s="26">
        <v>7</v>
      </c>
      <c r="G199" s="22" t="s">
        <v>8220</v>
      </c>
      <c r="H199" s="22" t="s">
        <v>8223</v>
      </c>
      <c r="I199" s="22" t="s">
        <v>8245</v>
      </c>
      <c r="J199" s="22">
        <v>1450211116</v>
      </c>
      <c r="K199" s="22">
        <v>1445023516</v>
      </c>
      <c r="L199" s="22" t="b">
        <v>0</v>
      </c>
      <c r="M199" s="22">
        <v>7</v>
      </c>
      <c r="N199" s="22" t="b">
        <v>0</v>
      </c>
      <c r="O199" s="25">
        <v>59</v>
      </c>
      <c r="P199" s="22" t="s">
        <v>8269</v>
      </c>
      <c r="Q199" s="27" t="s">
        <v>8314</v>
      </c>
      <c r="R199" s="22" t="s">
        <v>8315</v>
      </c>
      <c r="S199" s="28">
        <v>42293.809212962966</v>
      </c>
      <c r="T199" s="28">
        <v>42353.85087962963</v>
      </c>
    </row>
    <row r="200" spans="1:20" ht="30" x14ac:dyDescent="0.25">
      <c r="A200" s="22">
        <v>4034</v>
      </c>
      <c r="B200" s="23" t="s">
        <v>4030</v>
      </c>
      <c r="C200" s="3" t="s">
        <v>8139</v>
      </c>
      <c r="D200" s="24">
        <v>13500</v>
      </c>
      <c r="E200" s="25">
        <v>200</v>
      </c>
      <c r="F200" s="26">
        <v>1</v>
      </c>
      <c r="G200" s="22" t="s">
        <v>8220</v>
      </c>
      <c r="H200" s="22" t="s">
        <v>8223</v>
      </c>
      <c r="I200" s="22" t="s">
        <v>8245</v>
      </c>
      <c r="J200" s="22">
        <v>1428097450</v>
      </c>
      <c r="K200" s="22">
        <v>1425509050</v>
      </c>
      <c r="L200" s="22" t="b">
        <v>0</v>
      </c>
      <c r="M200" s="22">
        <v>2</v>
      </c>
      <c r="N200" s="22" t="b">
        <v>0</v>
      </c>
      <c r="O200" s="25">
        <v>100</v>
      </c>
      <c r="P200" s="22" t="s">
        <v>8269</v>
      </c>
      <c r="Q200" s="27" t="s">
        <v>8314</v>
      </c>
      <c r="R200" s="22" t="s">
        <v>8315</v>
      </c>
      <c r="S200" s="28">
        <v>42067.947337962964</v>
      </c>
      <c r="T200" s="28">
        <v>42097.905671296292</v>
      </c>
    </row>
    <row r="201" spans="1:20" ht="30" x14ac:dyDescent="0.25">
      <c r="A201" s="22">
        <v>4035</v>
      </c>
      <c r="B201" s="23" t="s">
        <v>4031</v>
      </c>
      <c r="C201" s="3" t="s">
        <v>8140</v>
      </c>
      <c r="D201" s="24">
        <v>10000</v>
      </c>
      <c r="E201" s="25">
        <v>3685</v>
      </c>
      <c r="F201" s="26">
        <v>37</v>
      </c>
      <c r="G201" s="22" t="s">
        <v>8220</v>
      </c>
      <c r="H201" s="22" t="s">
        <v>8223</v>
      </c>
      <c r="I201" s="22" t="s">
        <v>8245</v>
      </c>
      <c r="J201" s="22">
        <v>1413925887</v>
      </c>
      <c r="K201" s="22">
        <v>1411333887</v>
      </c>
      <c r="L201" s="22" t="b">
        <v>0</v>
      </c>
      <c r="M201" s="22">
        <v>25</v>
      </c>
      <c r="N201" s="22" t="b">
        <v>0</v>
      </c>
      <c r="O201" s="25">
        <v>147.4</v>
      </c>
      <c r="P201" s="22" t="s">
        <v>8269</v>
      </c>
      <c r="Q201" s="27" t="s">
        <v>8314</v>
      </c>
      <c r="R201" s="22" t="s">
        <v>8315</v>
      </c>
      <c r="S201" s="28">
        <v>41903.882951388885</v>
      </c>
      <c r="T201" s="28">
        <v>41933.882951388885</v>
      </c>
    </row>
    <row r="202" spans="1:20" ht="30" x14ac:dyDescent="0.25">
      <c r="A202" s="22">
        <v>4036</v>
      </c>
      <c r="B202" s="23" t="s">
        <v>4032</v>
      </c>
      <c r="C202" s="3" t="s">
        <v>7438</v>
      </c>
      <c r="D202" s="24">
        <v>6000</v>
      </c>
      <c r="E202" s="25">
        <v>2823</v>
      </c>
      <c r="F202" s="26">
        <v>47</v>
      </c>
      <c r="G202" s="22" t="s">
        <v>8220</v>
      </c>
      <c r="H202" s="22" t="s">
        <v>8223</v>
      </c>
      <c r="I202" s="22" t="s">
        <v>8245</v>
      </c>
      <c r="J202" s="22">
        <v>1404253800</v>
      </c>
      <c r="K202" s="22">
        <v>1402784964</v>
      </c>
      <c r="L202" s="22" t="b">
        <v>0</v>
      </c>
      <c r="M202" s="22">
        <v>17</v>
      </c>
      <c r="N202" s="22" t="b">
        <v>0</v>
      </c>
      <c r="O202" s="25">
        <v>166.05882352941177</v>
      </c>
      <c r="P202" s="22" t="s">
        <v>8269</v>
      </c>
      <c r="Q202" s="27" t="s">
        <v>8314</v>
      </c>
      <c r="R202" s="22" t="s">
        <v>8315</v>
      </c>
      <c r="S202" s="28">
        <v>41804.937083333331</v>
      </c>
      <c r="T202" s="28">
        <v>41821.9375</v>
      </c>
    </row>
    <row r="203" spans="1:20" ht="30" x14ac:dyDescent="0.25">
      <c r="A203" s="22">
        <v>4037</v>
      </c>
      <c r="B203" s="23" t="s">
        <v>4033</v>
      </c>
      <c r="C203" s="3" t="s">
        <v>8141</v>
      </c>
      <c r="D203" s="24">
        <v>700</v>
      </c>
      <c r="E203" s="25">
        <v>80</v>
      </c>
      <c r="F203" s="26">
        <v>11</v>
      </c>
      <c r="G203" s="22" t="s">
        <v>8220</v>
      </c>
      <c r="H203" s="22" t="s">
        <v>8223</v>
      </c>
      <c r="I203" s="22" t="s">
        <v>8245</v>
      </c>
      <c r="J203" s="22">
        <v>1464099900</v>
      </c>
      <c r="K203" s="22">
        <v>1462585315</v>
      </c>
      <c r="L203" s="22" t="b">
        <v>0</v>
      </c>
      <c r="M203" s="22">
        <v>2</v>
      </c>
      <c r="N203" s="22" t="b">
        <v>0</v>
      </c>
      <c r="O203" s="25">
        <v>40</v>
      </c>
      <c r="P203" s="22" t="s">
        <v>8269</v>
      </c>
      <c r="Q203" s="27" t="s">
        <v>8314</v>
      </c>
      <c r="R203" s="22" t="s">
        <v>8315</v>
      </c>
      <c r="S203" s="28">
        <v>42497.070775462969</v>
      </c>
      <c r="T203" s="28">
        <v>42514.600694444445</v>
      </c>
    </row>
    <row r="204" spans="1:20" ht="30" x14ac:dyDescent="0.25">
      <c r="A204" s="22">
        <v>4038</v>
      </c>
      <c r="B204" s="23" t="s">
        <v>4034</v>
      </c>
      <c r="C204" s="3" t="s">
        <v>8142</v>
      </c>
      <c r="D204" s="24">
        <v>2500</v>
      </c>
      <c r="E204" s="25">
        <v>301</v>
      </c>
      <c r="F204" s="26">
        <v>12</v>
      </c>
      <c r="G204" s="22" t="s">
        <v>8220</v>
      </c>
      <c r="H204" s="22" t="s">
        <v>8223</v>
      </c>
      <c r="I204" s="22" t="s">
        <v>8245</v>
      </c>
      <c r="J204" s="22">
        <v>1413573010</v>
      </c>
      <c r="K204" s="22">
        <v>1408389010</v>
      </c>
      <c r="L204" s="22" t="b">
        <v>0</v>
      </c>
      <c r="M204" s="22">
        <v>4</v>
      </c>
      <c r="N204" s="22" t="b">
        <v>0</v>
      </c>
      <c r="O204" s="25">
        <v>75.25</v>
      </c>
      <c r="P204" s="22" t="s">
        <v>8269</v>
      </c>
      <c r="Q204" s="27" t="s">
        <v>8314</v>
      </c>
      <c r="R204" s="22" t="s">
        <v>8315</v>
      </c>
      <c r="S204" s="28">
        <v>41869.798726851855</v>
      </c>
      <c r="T204" s="28">
        <v>41929.798726851855</v>
      </c>
    </row>
    <row r="205" spans="1:20" ht="30" x14ac:dyDescent="0.25">
      <c r="A205" s="22">
        <v>4039</v>
      </c>
      <c r="B205" s="23" t="s">
        <v>4035</v>
      </c>
      <c r="C205" s="3" t="s">
        <v>8143</v>
      </c>
      <c r="D205" s="24">
        <v>500</v>
      </c>
      <c r="E205" s="25">
        <v>300</v>
      </c>
      <c r="F205" s="26">
        <v>60</v>
      </c>
      <c r="G205" s="22" t="s">
        <v>8220</v>
      </c>
      <c r="H205" s="22" t="s">
        <v>8223</v>
      </c>
      <c r="I205" s="22" t="s">
        <v>8245</v>
      </c>
      <c r="J205" s="22">
        <v>1448949540</v>
      </c>
      <c r="K205" s="22">
        <v>1446048367</v>
      </c>
      <c r="L205" s="22" t="b">
        <v>0</v>
      </c>
      <c r="M205" s="22">
        <v>5</v>
      </c>
      <c r="N205" s="22" t="b">
        <v>0</v>
      </c>
      <c r="O205" s="25">
        <v>60</v>
      </c>
      <c r="P205" s="22" t="s">
        <v>8269</v>
      </c>
      <c r="Q205" s="27" t="s">
        <v>8314</v>
      </c>
      <c r="R205" s="22" t="s">
        <v>8315</v>
      </c>
      <c r="S205" s="28">
        <v>42305.670914351853</v>
      </c>
      <c r="T205" s="28">
        <v>42339.249305555553</v>
      </c>
    </row>
    <row r="206" spans="1:20" ht="30" x14ac:dyDescent="0.25">
      <c r="A206" s="22">
        <v>4040</v>
      </c>
      <c r="B206" s="23" t="s">
        <v>4036</v>
      </c>
      <c r="C206" s="3" t="s">
        <v>8144</v>
      </c>
      <c r="D206" s="24">
        <v>8000</v>
      </c>
      <c r="E206" s="25">
        <v>2500</v>
      </c>
      <c r="F206" s="26">
        <v>31</v>
      </c>
      <c r="G206" s="22" t="s">
        <v>8220</v>
      </c>
      <c r="H206" s="22" t="s">
        <v>8223</v>
      </c>
      <c r="I206" s="22" t="s">
        <v>8245</v>
      </c>
      <c r="J206" s="22">
        <v>1437188400</v>
      </c>
      <c r="K206" s="22">
        <v>1432100004</v>
      </c>
      <c r="L206" s="22" t="b">
        <v>0</v>
      </c>
      <c r="M206" s="22">
        <v>2</v>
      </c>
      <c r="N206" s="22" t="b">
        <v>0</v>
      </c>
      <c r="O206" s="25">
        <v>1250</v>
      </c>
      <c r="P206" s="22" t="s">
        <v>8269</v>
      </c>
      <c r="Q206" s="27" t="s">
        <v>8314</v>
      </c>
      <c r="R206" s="22" t="s">
        <v>8315</v>
      </c>
      <c r="S206" s="28">
        <v>42144.231527777782</v>
      </c>
      <c r="T206" s="28">
        <v>42203.125</v>
      </c>
    </row>
    <row r="207" spans="1:20" ht="30" x14ac:dyDescent="0.25">
      <c r="A207" s="22">
        <v>4042</v>
      </c>
      <c r="B207" s="23" t="s">
        <v>4038</v>
      </c>
      <c r="C207" s="3" t="s">
        <v>8146</v>
      </c>
      <c r="D207" s="24">
        <v>10000</v>
      </c>
      <c r="E207" s="25">
        <v>21</v>
      </c>
      <c r="F207" s="26">
        <v>0</v>
      </c>
      <c r="G207" s="22" t="s">
        <v>8220</v>
      </c>
      <c r="H207" s="22" t="s">
        <v>8223</v>
      </c>
      <c r="I207" s="22" t="s">
        <v>8245</v>
      </c>
      <c r="J207" s="22">
        <v>1421781360</v>
      </c>
      <c r="K207" s="22">
        <v>1419213664</v>
      </c>
      <c r="L207" s="22" t="b">
        <v>0</v>
      </c>
      <c r="M207" s="22">
        <v>3</v>
      </c>
      <c r="N207" s="22" t="b">
        <v>0</v>
      </c>
      <c r="O207" s="25">
        <v>7</v>
      </c>
      <c r="P207" s="22" t="s">
        <v>8269</v>
      </c>
      <c r="Q207" s="27" t="s">
        <v>8314</v>
      </c>
      <c r="R207" s="22" t="s">
        <v>8315</v>
      </c>
      <c r="S207" s="28">
        <v>41995.084074074075</v>
      </c>
      <c r="T207" s="28">
        <v>42024.802777777775</v>
      </c>
    </row>
    <row r="208" spans="1:20" ht="30" x14ac:dyDescent="0.25">
      <c r="A208" s="22">
        <v>4044</v>
      </c>
      <c r="B208" s="23" t="s">
        <v>4040</v>
      </c>
      <c r="C208" s="3" t="s">
        <v>8148</v>
      </c>
      <c r="D208" s="24">
        <v>600</v>
      </c>
      <c r="E208" s="25">
        <v>225</v>
      </c>
      <c r="F208" s="26">
        <v>38</v>
      </c>
      <c r="G208" s="22" t="s">
        <v>8220</v>
      </c>
      <c r="H208" s="22" t="s">
        <v>8223</v>
      </c>
      <c r="I208" s="22" t="s">
        <v>8245</v>
      </c>
      <c r="J208" s="22">
        <v>1428642000</v>
      </c>
      <c r="K208" s="22">
        <v>1426050982</v>
      </c>
      <c r="L208" s="22" t="b">
        <v>0</v>
      </c>
      <c r="M208" s="22">
        <v>4</v>
      </c>
      <c r="N208" s="22" t="b">
        <v>0</v>
      </c>
      <c r="O208" s="25">
        <v>56.25</v>
      </c>
      <c r="P208" s="22" t="s">
        <v>8269</v>
      </c>
      <c r="Q208" s="27" t="s">
        <v>8314</v>
      </c>
      <c r="R208" s="22" t="s">
        <v>8315</v>
      </c>
      <c r="S208" s="28">
        <v>42074.219699074078</v>
      </c>
      <c r="T208" s="28">
        <v>42104.208333333328</v>
      </c>
    </row>
    <row r="209" spans="1:20" ht="30" x14ac:dyDescent="0.25">
      <c r="A209" s="22">
        <v>4046</v>
      </c>
      <c r="B209" s="23" t="s">
        <v>4042</v>
      </c>
      <c r="C209" s="3" t="s">
        <v>8150</v>
      </c>
      <c r="D209" s="24">
        <v>5600</v>
      </c>
      <c r="E209" s="25">
        <v>460</v>
      </c>
      <c r="F209" s="26">
        <v>8</v>
      </c>
      <c r="G209" s="22" t="s">
        <v>8220</v>
      </c>
      <c r="H209" s="22" t="s">
        <v>8223</v>
      </c>
      <c r="I209" s="22" t="s">
        <v>8245</v>
      </c>
      <c r="J209" s="22">
        <v>1413992210</v>
      </c>
      <c r="K209" s="22">
        <v>1411400210</v>
      </c>
      <c r="L209" s="22" t="b">
        <v>0</v>
      </c>
      <c r="M209" s="22">
        <v>12</v>
      </c>
      <c r="N209" s="22" t="b">
        <v>0</v>
      </c>
      <c r="O209" s="25">
        <v>38.333333333333336</v>
      </c>
      <c r="P209" s="22" t="s">
        <v>8269</v>
      </c>
      <c r="Q209" s="27" t="s">
        <v>8314</v>
      </c>
      <c r="R209" s="22" t="s">
        <v>8315</v>
      </c>
      <c r="S209" s="28">
        <v>41904.650578703702</v>
      </c>
      <c r="T209" s="28">
        <v>41934.650578703702</v>
      </c>
    </row>
    <row r="210" spans="1:20" ht="30" x14ac:dyDescent="0.25">
      <c r="A210" s="22">
        <v>4047</v>
      </c>
      <c r="B210" s="23" t="s">
        <v>4043</v>
      </c>
      <c r="C210" s="3" t="s">
        <v>8151</v>
      </c>
      <c r="D210" s="24">
        <v>5000</v>
      </c>
      <c r="E210" s="25">
        <v>110</v>
      </c>
      <c r="F210" s="26">
        <v>2</v>
      </c>
      <c r="G210" s="22" t="s">
        <v>8220</v>
      </c>
      <c r="H210" s="22" t="s">
        <v>8223</v>
      </c>
      <c r="I210" s="22" t="s">
        <v>8245</v>
      </c>
      <c r="J210" s="22">
        <v>1420938000</v>
      </c>
      <c r="K210" s="22">
        <v>1418862743</v>
      </c>
      <c r="L210" s="22" t="b">
        <v>0</v>
      </c>
      <c r="M210" s="22">
        <v>4</v>
      </c>
      <c r="N210" s="22" t="b">
        <v>0</v>
      </c>
      <c r="O210" s="25">
        <v>27.5</v>
      </c>
      <c r="P210" s="22" t="s">
        <v>8269</v>
      </c>
      <c r="Q210" s="27" t="s">
        <v>8314</v>
      </c>
      <c r="R210" s="22" t="s">
        <v>8315</v>
      </c>
      <c r="S210" s="28">
        <v>41991.022488425922</v>
      </c>
      <c r="T210" s="28">
        <v>42015.041666666672</v>
      </c>
    </row>
    <row r="211" spans="1:20" ht="30" x14ac:dyDescent="0.25">
      <c r="A211" s="22">
        <v>4049</v>
      </c>
      <c r="B211" s="23" t="s">
        <v>4045</v>
      </c>
      <c r="C211" s="3" t="s">
        <v>8153</v>
      </c>
      <c r="D211" s="24">
        <v>20000</v>
      </c>
      <c r="E211" s="25">
        <v>16</v>
      </c>
      <c r="F211" s="26">
        <v>0</v>
      </c>
      <c r="G211" s="22" t="s">
        <v>8220</v>
      </c>
      <c r="H211" s="22" t="s">
        <v>8223</v>
      </c>
      <c r="I211" s="22" t="s">
        <v>8245</v>
      </c>
      <c r="J211" s="22">
        <v>1436914815</v>
      </c>
      <c r="K211" s="22">
        <v>1434322815</v>
      </c>
      <c r="L211" s="22" t="b">
        <v>0</v>
      </c>
      <c r="M211" s="22">
        <v>1</v>
      </c>
      <c r="N211" s="22" t="b">
        <v>0</v>
      </c>
      <c r="O211" s="25">
        <v>16</v>
      </c>
      <c r="P211" s="22" t="s">
        <v>8269</v>
      </c>
      <c r="Q211" s="27" t="s">
        <v>8314</v>
      </c>
      <c r="R211" s="22" t="s">
        <v>8315</v>
      </c>
      <c r="S211" s="28">
        <v>42169.958506944444</v>
      </c>
      <c r="T211" s="28">
        <v>42199.958506944444</v>
      </c>
    </row>
    <row r="212" spans="1:20" ht="30" x14ac:dyDescent="0.25">
      <c r="A212" s="22">
        <v>4050</v>
      </c>
      <c r="B212" s="23" t="s">
        <v>4046</v>
      </c>
      <c r="C212" s="3" t="s">
        <v>8154</v>
      </c>
      <c r="D212" s="24">
        <v>1500</v>
      </c>
      <c r="E212" s="25">
        <v>1</v>
      </c>
      <c r="F212" s="26">
        <v>0</v>
      </c>
      <c r="G212" s="22" t="s">
        <v>8220</v>
      </c>
      <c r="H212" s="22" t="s">
        <v>8223</v>
      </c>
      <c r="I212" s="22" t="s">
        <v>8245</v>
      </c>
      <c r="J212" s="22">
        <v>1414077391</v>
      </c>
      <c r="K212" s="22">
        <v>1411485391</v>
      </c>
      <c r="L212" s="22" t="b">
        <v>0</v>
      </c>
      <c r="M212" s="22">
        <v>1</v>
      </c>
      <c r="N212" s="22" t="b">
        <v>0</v>
      </c>
      <c r="O212" s="25">
        <v>1</v>
      </c>
      <c r="P212" s="22" t="s">
        <v>8269</v>
      </c>
      <c r="Q212" s="27" t="s">
        <v>8314</v>
      </c>
      <c r="R212" s="22" t="s">
        <v>8315</v>
      </c>
      <c r="S212" s="28">
        <v>41905.636469907404</v>
      </c>
      <c r="T212" s="28">
        <v>41935.636469907404</v>
      </c>
    </row>
    <row r="213" spans="1:20" ht="30" x14ac:dyDescent="0.25">
      <c r="A213" s="22">
        <v>4051</v>
      </c>
      <c r="B213" s="23" t="s">
        <v>4047</v>
      </c>
      <c r="C213" s="3" t="s">
        <v>8155</v>
      </c>
      <c r="D213" s="24">
        <v>500</v>
      </c>
      <c r="E213" s="25">
        <v>0</v>
      </c>
      <c r="F213" s="26">
        <v>0</v>
      </c>
      <c r="G213" s="22" t="s">
        <v>8220</v>
      </c>
      <c r="H213" s="22" t="s">
        <v>8223</v>
      </c>
      <c r="I213" s="22" t="s">
        <v>8245</v>
      </c>
      <c r="J213" s="22">
        <v>1399618380</v>
      </c>
      <c r="K213" s="22">
        <v>1399058797</v>
      </c>
      <c r="L213" s="22" t="b">
        <v>0</v>
      </c>
      <c r="M213" s="22">
        <v>0</v>
      </c>
      <c r="N213" s="22" t="b">
        <v>0</v>
      </c>
      <c r="O213" s="25" t="e">
        <v>#DIV/0!</v>
      </c>
      <c r="P213" s="22" t="s">
        <v>8269</v>
      </c>
      <c r="Q213" s="27" t="s">
        <v>8314</v>
      </c>
      <c r="R213" s="22" t="s">
        <v>8315</v>
      </c>
      <c r="S213" s="28">
        <v>41761.810150462967</v>
      </c>
      <c r="T213" s="28">
        <v>41768.286805555559</v>
      </c>
    </row>
    <row r="214" spans="1:20" ht="45" x14ac:dyDescent="0.25">
      <c r="A214" s="22">
        <v>4052</v>
      </c>
      <c r="B214" s="23" t="s">
        <v>4048</v>
      </c>
      <c r="C214" s="3" t="s">
        <v>8156</v>
      </c>
      <c r="D214" s="24">
        <v>3000</v>
      </c>
      <c r="E214" s="25">
        <v>1126</v>
      </c>
      <c r="F214" s="26">
        <v>38</v>
      </c>
      <c r="G214" s="22" t="s">
        <v>8220</v>
      </c>
      <c r="H214" s="22" t="s">
        <v>8223</v>
      </c>
      <c r="I214" s="22" t="s">
        <v>8245</v>
      </c>
      <c r="J214" s="22">
        <v>1413234316</v>
      </c>
      <c r="K214" s="22">
        <v>1408050316</v>
      </c>
      <c r="L214" s="22" t="b">
        <v>0</v>
      </c>
      <c r="M214" s="22">
        <v>13</v>
      </c>
      <c r="N214" s="22" t="b">
        <v>0</v>
      </c>
      <c r="O214" s="25">
        <v>86.615384615384613</v>
      </c>
      <c r="P214" s="22" t="s">
        <v>8269</v>
      </c>
      <c r="Q214" s="27" t="s">
        <v>8314</v>
      </c>
      <c r="R214" s="22" t="s">
        <v>8315</v>
      </c>
      <c r="S214" s="28">
        <v>41865.878657407404</v>
      </c>
      <c r="T214" s="28">
        <v>41925.878657407404</v>
      </c>
    </row>
    <row r="215" spans="1:20" ht="30" x14ac:dyDescent="0.25">
      <c r="A215" s="22">
        <v>4054</v>
      </c>
      <c r="B215" s="23" t="s">
        <v>4050</v>
      </c>
      <c r="C215" s="3" t="s">
        <v>8158</v>
      </c>
      <c r="D215" s="24">
        <v>8880</v>
      </c>
      <c r="E215" s="25">
        <v>0</v>
      </c>
      <c r="F215" s="26">
        <v>0</v>
      </c>
      <c r="G215" s="22" t="s">
        <v>8220</v>
      </c>
      <c r="H215" s="22" t="s">
        <v>8223</v>
      </c>
      <c r="I215" s="22" t="s">
        <v>8245</v>
      </c>
      <c r="J215" s="22">
        <v>1475294400</v>
      </c>
      <c r="K215" s="22">
        <v>1472674285</v>
      </c>
      <c r="L215" s="22" t="b">
        <v>0</v>
      </c>
      <c r="M215" s="22">
        <v>0</v>
      </c>
      <c r="N215" s="22" t="b">
        <v>0</v>
      </c>
      <c r="O215" s="25" t="e">
        <v>#DIV/0!</v>
      </c>
      <c r="P215" s="22" t="s">
        <v>8269</v>
      </c>
      <c r="Q215" s="27" t="s">
        <v>8314</v>
      </c>
      <c r="R215" s="22" t="s">
        <v>8315</v>
      </c>
      <c r="S215" s="28">
        <v>42613.841261574074</v>
      </c>
      <c r="T215" s="28">
        <v>42644.166666666672</v>
      </c>
    </row>
    <row r="216" spans="1:20" ht="30" x14ac:dyDescent="0.25">
      <c r="A216" s="22">
        <v>4056</v>
      </c>
      <c r="B216" s="23" t="s">
        <v>4052</v>
      </c>
      <c r="C216" s="3" t="s">
        <v>8160</v>
      </c>
      <c r="D216" s="24">
        <v>1500</v>
      </c>
      <c r="E216" s="25">
        <v>795</v>
      </c>
      <c r="F216" s="26">
        <v>53</v>
      </c>
      <c r="G216" s="22" t="s">
        <v>8220</v>
      </c>
      <c r="H216" s="22" t="s">
        <v>8223</v>
      </c>
      <c r="I216" s="22" t="s">
        <v>8245</v>
      </c>
      <c r="J216" s="22">
        <v>1467575940</v>
      </c>
      <c r="K216" s="22">
        <v>1465856639</v>
      </c>
      <c r="L216" s="22" t="b">
        <v>0</v>
      </c>
      <c r="M216" s="22">
        <v>9</v>
      </c>
      <c r="N216" s="22" t="b">
        <v>0</v>
      </c>
      <c r="O216" s="25">
        <v>88.333333333333329</v>
      </c>
      <c r="P216" s="22" t="s">
        <v>8269</v>
      </c>
      <c r="Q216" s="27" t="s">
        <v>8314</v>
      </c>
      <c r="R216" s="22" t="s">
        <v>8315</v>
      </c>
      <c r="S216" s="28">
        <v>42534.933321759265</v>
      </c>
      <c r="T216" s="28">
        <v>42554.832638888889</v>
      </c>
    </row>
    <row r="217" spans="1:20" ht="30" x14ac:dyDescent="0.25">
      <c r="A217" s="22">
        <v>4058</v>
      </c>
      <c r="B217" s="23" t="s">
        <v>4054</v>
      </c>
      <c r="C217" s="3" t="s">
        <v>8162</v>
      </c>
      <c r="D217" s="24">
        <v>3750</v>
      </c>
      <c r="E217" s="25">
        <v>95</v>
      </c>
      <c r="F217" s="26">
        <v>3</v>
      </c>
      <c r="G217" s="22" t="s">
        <v>8220</v>
      </c>
      <c r="H217" s="22" t="s">
        <v>8223</v>
      </c>
      <c r="I217" s="22" t="s">
        <v>8245</v>
      </c>
      <c r="J217" s="22">
        <v>1459483140</v>
      </c>
      <c r="K217" s="22">
        <v>1458178044</v>
      </c>
      <c r="L217" s="22" t="b">
        <v>0</v>
      </c>
      <c r="M217" s="22">
        <v>4</v>
      </c>
      <c r="N217" s="22" t="b">
        <v>0</v>
      </c>
      <c r="O217" s="25">
        <v>23.75</v>
      </c>
      <c r="P217" s="22" t="s">
        <v>8269</v>
      </c>
      <c r="Q217" s="27" t="s">
        <v>8314</v>
      </c>
      <c r="R217" s="22" t="s">
        <v>8315</v>
      </c>
      <c r="S217" s="28">
        <v>42446.060694444444</v>
      </c>
      <c r="T217" s="28">
        <v>42461.165972222225</v>
      </c>
    </row>
    <row r="218" spans="1:20" ht="30" x14ac:dyDescent="0.25">
      <c r="A218" s="22">
        <v>4061</v>
      </c>
      <c r="B218" s="23" t="s">
        <v>4057</v>
      </c>
      <c r="C218" s="3" t="s">
        <v>8165</v>
      </c>
      <c r="D218" s="24">
        <v>525</v>
      </c>
      <c r="E218" s="25">
        <v>0</v>
      </c>
      <c r="F218" s="26">
        <v>0</v>
      </c>
      <c r="G218" s="22" t="s">
        <v>8220</v>
      </c>
      <c r="H218" s="22" t="s">
        <v>8223</v>
      </c>
      <c r="I218" s="22" t="s">
        <v>8245</v>
      </c>
      <c r="J218" s="22">
        <v>1461205423</v>
      </c>
      <c r="K218" s="22">
        <v>1456025023</v>
      </c>
      <c r="L218" s="22" t="b">
        <v>0</v>
      </c>
      <c r="M218" s="22">
        <v>0</v>
      </c>
      <c r="N218" s="22" t="b">
        <v>0</v>
      </c>
      <c r="O218" s="25" t="e">
        <v>#DIV/0!</v>
      </c>
      <c r="P218" s="22" t="s">
        <v>8269</v>
      </c>
      <c r="Q218" s="27" t="s">
        <v>8314</v>
      </c>
      <c r="R218" s="22" t="s">
        <v>8315</v>
      </c>
      <c r="S218" s="28">
        <v>42421.141469907408</v>
      </c>
      <c r="T218" s="28">
        <v>42481.099803240737</v>
      </c>
    </row>
    <row r="219" spans="1:20" ht="30" x14ac:dyDescent="0.25">
      <c r="A219" s="22">
        <v>4062</v>
      </c>
      <c r="B219" s="23" t="s">
        <v>4058</v>
      </c>
      <c r="C219" s="3" t="s">
        <v>8166</v>
      </c>
      <c r="D219" s="24">
        <v>20000</v>
      </c>
      <c r="E219" s="25">
        <v>490</v>
      </c>
      <c r="F219" s="26">
        <v>2</v>
      </c>
      <c r="G219" s="22" t="s">
        <v>8220</v>
      </c>
      <c r="H219" s="22" t="s">
        <v>8223</v>
      </c>
      <c r="I219" s="22" t="s">
        <v>8245</v>
      </c>
      <c r="J219" s="22">
        <v>1467481468</v>
      </c>
      <c r="K219" s="22">
        <v>1464889468</v>
      </c>
      <c r="L219" s="22" t="b">
        <v>0</v>
      </c>
      <c r="M219" s="22">
        <v>3</v>
      </c>
      <c r="N219" s="22" t="b">
        <v>0</v>
      </c>
      <c r="O219" s="25">
        <v>163.33333333333334</v>
      </c>
      <c r="P219" s="22" t="s">
        <v>8269</v>
      </c>
      <c r="Q219" s="27" t="s">
        <v>8314</v>
      </c>
      <c r="R219" s="22" t="s">
        <v>8315</v>
      </c>
      <c r="S219" s="28">
        <v>42523.739212962959</v>
      </c>
      <c r="T219" s="28">
        <v>42553.739212962959</v>
      </c>
    </row>
    <row r="220" spans="1:20" ht="30" x14ac:dyDescent="0.25">
      <c r="A220" s="22">
        <v>4065</v>
      </c>
      <c r="B220" s="23" t="s">
        <v>4061</v>
      </c>
      <c r="C220" s="3" t="s">
        <v>8169</v>
      </c>
      <c r="D220" s="24">
        <v>4000</v>
      </c>
      <c r="E220" s="25">
        <v>27</v>
      </c>
      <c r="F220" s="26">
        <v>1</v>
      </c>
      <c r="G220" s="22" t="s">
        <v>8220</v>
      </c>
      <c r="H220" s="22" t="s">
        <v>8223</v>
      </c>
      <c r="I220" s="22" t="s">
        <v>8245</v>
      </c>
      <c r="J220" s="22">
        <v>1407883811</v>
      </c>
      <c r="K220" s="22">
        <v>1405291811</v>
      </c>
      <c r="L220" s="22" t="b">
        <v>0</v>
      </c>
      <c r="M220" s="22">
        <v>4</v>
      </c>
      <c r="N220" s="22" t="b">
        <v>0</v>
      </c>
      <c r="O220" s="25">
        <v>6.75</v>
      </c>
      <c r="P220" s="22" t="s">
        <v>8269</v>
      </c>
      <c r="Q220" s="27" t="s">
        <v>8314</v>
      </c>
      <c r="R220" s="22" t="s">
        <v>8315</v>
      </c>
      <c r="S220" s="28">
        <v>41833.951516203706</v>
      </c>
      <c r="T220" s="28">
        <v>41863.951516203706</v>
      </c>
    </row>
    <row r="221" spans="1:20" ht="30" x14ac:dyDescent="0.25">
      <c r="A221" s="22">
        <v>4066</v>
      </c>
      <c r="B221" s="23" t="s">
        <v>4062</v>
      </c>
      <c r="C221" s="3" t="s">
        <v>8170</v>
      </c>
      <c r="D221" s="24">
        <v>15000</v>
      </c>
      <c r="E221" s="25">
        <v>25</v>
      </c>
      <c r="F221" s="26">
        <v>0</v>
      </c>
      <c r="G221" s="22" t="s">
        <v>8220</v>
      </c>
      <c r="H221" s="22" t="s">
        <v>8223</v>
      </c>
      <c r="I221" s="22" t="s">
        <v>8245</v>
      </c>
      <c r="J221" s="22">
        <v>1463619388</v>
      </c>
      <c r="K221" s="22">
        <v>1461027388</v>
      </c>
      <c r="L221" s="22" t="b">
        <v>0</v>
      </c>
      <c r="M221" s="22">
        <v>1</v>
      </c>
      <c r="N221" s="22" t="b">
        <v>0</v>
      </c>
      <c r="O221" s="25">
        <v>25</v>
      </c>
      <c r="P221" s="22" t="s">
        <v>8269</v>
      </c>
      <c r="Q221" s="27" t="s">
        <v>8314</v>
      </c>
      <c r="R221" s="22" t="s">
        <v>8315</v>
      </c>
      <c r="S221" s="28">
        <v>42479.039212962962</v>
      </c>
      <c r="T221" s="28">
        <v>42509.039212962962</v>
      </c>
    </row>
    <row r="222" spans="1:20" ht="30" x14ac:dyDescent="0.25">
      <c r="A222" s="22">
        <v>4067</v>
      </c>
      <c r="B222" s="23" t="s">
        <v>4063</v>
      </c>
      <c r="C222" s="3" t="s">
        <v>7998</v>
      </c>
      <c r="D222" s="24">
        <v>5000</v>
      </c>
      <c r="E222" s="25">
        <v>3045</v>
      </c>
      <c r="F222" s="26">
        <v>61</v>
      </c>
      <c r="G222" s="22" t="s">
        <v>8220</v>
      </c>
      <c r="H222" s="22" t="s">
        <v>8223</v>
      </c>
      <c r="I222" s="22" t="s">
        <v>8245</v>
      </c>
      <c r="J222" s="22">
        <v>1443408550</v>
      </c>
      <c r="K222" s="22">
        <v>1439952550</v>
      </c>
      <c r="L222" s="22" t="b">
        <v>0</v>
      </c>
      <c r="M222" s="22">
        <v>17</v>
      </c>
      <c r="N222" s="22" t="b">
        <v>0</v>
      </c>
      <c r="O222" s="25">
        <v>179.11764705882354</v>
      </c>
      <c r="P222" s="22" t="s">
        <v>8269</v>
      </c>
      <c r="Q222" s="27" t="s">
        <v>8314</v>
      </c>
      <c r="R222" s="22" t="s">
        <v>8315</v>
      </c>
      <c r="S222" s="28">
        <v>42235.117476851854</v>
      </c>
      <c r="T222" s="28">
        <v>42275.117476851854</v>
      </c>
    </row>
    <row r="223" spans="1:20" ht="30" x14ac:dyDescent="0.25">
      <c r="A223" s="22">
        <v>4068</v>
      </c>
      <c r="B223" s="23" t="s">
        <v>4064</v>
      </c>
      <c r="C223" s="3" t="s">
        <v>8171</v>
      </c>
      <c r="D223" s="24">
        <v>3495</v>
      </c>
      <c r="E223" s="25">
        <v>34.950000000000003</v>
      </c>
      <c r="F223" s="26">
        <v>1</v>
      </c>
      <c r="G223" s="22" t="s">
        <v>8220</v>
      </c>
      <c r="H223" s="22" t="s">
        <v>8223</v>
      </c>
      <c r="I223" s="22" t="s">
        <v>8245</v>
      </c>
      <c r="J223" s="22">
        <v>1484348700</v>
      </c>
      <c r="K223" s="22">
        <v>1481756855</v>
      </c>
      <c r="L223" s="22" t="b">
        <v>0</v>
      </c>
      <c r="M223" s="22">
        <v>1</v>
      </c>
      <c r="N223" s="22" t="b">
        <v>0</v>
      </c>
      <c r="O223" s="25">
        <v>34.950000000000003</v>
      </c>
      <c r="P223" s="22" t="s">
        <v>8269</v>
      </c>
      <c r="Q223" s="27" t="s">
        <v>8314</v>
      </c>
      <c r="R223" s="22" t="s">
        <v>8315</v>
      </c>
      <c r="S223" s="28">
        <v>42718.963599537034</v>
      </c>
      <c r="T223" s="28">
        <v>42748.961805555555</v>
      </c>
    </row>
    <row r="224" spans="1:20" ht="30" x14ac:dyDescent="0.25">
      <c r="A224" s="22">
        <v>4070</v>
      </c>
      <c r="B224" s="23" t="s">
        <v>4066</v>
      </c>
      <c r="C224" s="3" t="s">
        <v>8173</v>
      </c>
      <c r="D224" s="24">
        <v>1000</v>
      </c>
      <c r="E224" s="25">
        <v>165</v>
      </c>
      <c r="F224" s="26">
        <v>17</v>
      </c>
      <c r="G224" s="22" t="s">
        <v>8220</v>
      </c>
      <c r="H224" s="22" t="s">
        <v>8223</v>
      </c>
      <c r="I224" s="22" t="s">
        <v>8245</v>
      </c>
      <c r="J224" s="22">
        <v>1425178800</v>
      </c>
      <c r="K224" s="22">
        <v>1422374420</v>
      </c>
      <c r="L224" s="22" t="b">
        <v>0</v>
      </c>
      <c r="M224" s="22">
        <v>6</v>
      </c>
      <c r="N224" s="22" t="b">
        <v>0</v>
      </c>
      <c r="O224" s="25">
        <v>27.5</v>
      </c>
      <c r="P224" s="22" t="s">
        <v>8269</v>
      </c>
      <c r="Q224" s="27" t="s">
        <v>8314</v>
      </c>
      <c r="R224" s="22" t="s">
        <v>8315</v>
      </c>
      <c r="S224" s="28">
        <v>42031.666898148149</v>
      </c>
      <c r="T224" s="28">
        <v>42064.125</v>
      </c>
    </row>
    <row r="225" spans="1:20" ht="30" x14ac:dyDescent="0.25">
      <c r="A225" s="22">
        <v>4073</v>
      </c>
      <c r="B225" s="23" t="s">
        <v>4069</v>
      </c>
      <c r="C225" s="3" t="s">
        <v>8176</v>
      </c>
      <c r="D225" s="24">
        <v>3500</v>
      </c>
      <c r="E225" s="25">
        <v>37</v>
      </c>
      <c r="F225" s="26">
        <v>1</v>
      </c>
      <c r="G225" s="22" t="s">
        <v>8220</v>
      </c>
      <c r="H225" s="22" t="s">
        <v>8223</v>
      </c>
      <c r="I225" s="22" t="s">
        <v>8245</v>
      </c>
      <c r="J225" s="22">
        <v>1431144000</v>
      </c>
      <c r="K225" s="22">
        <v>1426407426</v>
      </c>
      <c r="L225" s="22" t="b">
        <v>0</v>
      </c>
      <c r="M225" s="22">
        <v>2</v>
      </c>
      <c r="N225" s="22" t="b">
        <v>0</v>
      </c>
      <c r="O225" s="25">
        <v>18.5</v>
      </c>
      <c r="P225" s="22" t="s">
        <v>8269</v>
      </c>
      <c r="Q225" s="27" t="s">
        <v>8314</v>
      </c>
      <c r="R225" s="22" t="s">
        <v>8315</v>
      </c>
      <c r="S225" s="28">
        <v>42078.34520833334</v>
      </c>
      <c r="T225" s="28">
        <v>42133.166666666672</v>
      </c>
    </row>
    <row r="226" spans="1:20" ht="30" x14ac:dyDescent="0.25">
      <c r="A226" s="22">
        <v>4076</v>
      </c>
      <c r="B226" s="23" t="s">
        <v>4072</v>
      </c>
      <c r="C226" s="3" t="s">
        <v>8179</v>
      </c>
      <c r="D226" s="24">
        <v>700</v>
      </c>
      <c r="E226" s="25">
        <v>0</v>
      </c>
      <c r="F226" s="26">
        <v>0</v>
      </c>
      <c r="G226" s="22" t="s">
        <v>8220</v>
      </c>
      <c r="H226" s="22" t="s">
        <v>8223</v>
      </c>
      <c r="I226" s="22" t="s">
        <v>8245</v>
      </c>
      <c r="J226" s="22">
        <v>1413921060</v>
      </c>
      <c r="K226" s="22">
        <v>1411499149</v>
      </c>
      <c r="L226" s="22" t="b">
        <v>0</v>
      </c>
      <c r="M226" s="22">
        <v>0</v>
      </c>
      <c r="N226" s="22" t="b">
        <v>0</v>
      </c>
      <c r="O226" s="25" t="e">
        <v>#DIV/0!</v>
      </c>
      <c r="P226" s="22" t="s">
        <v>8269</v>
      </c>
      <c r="Q226" s="27" t="s">
        <v>8314</v>
      </c>
      <c r="R226" s="22" t="s">
        <v>8315</v>
      </c>
      <c r="S226" s="28">
        <v>41905.795706018522</v>
      </c>
      <c r="T226" s="28">
        <v>41933.82708333333</v>
      </c>
    </row>
    <row r="227" spans="1:20" ht="30" x14ac:dyDescent="0.25">
      <c r="A227" s="22">
        <v>4077</v>
      </c>
      <c r="B227" s="23" t="s">
        <v>4073</v>
      </c>
      <c r="C227" s="3" t="s">
        <v>8180</v>
      </c>
      <c r="D227" s="24">
        <v>15000</v>
      </c>
      <c r="E227" s="25">
        <v>1335</v>
      </c>
      <c r="F227" s="26">
        <v>9</v>
      </c>
      <c r="G227" s="22" t="s">
        <v>8220</v>
      </c>
      <c r="H227" s="22" t="s">
        <v>8223</v>
      </c>
      <c r="I227" s="22" t="s">
        <v>8245</v>
      </c>
      <c r="J227" s="22">
        <v>1482339794</v>
      </c>
      <c r="K227" s="22">
        <v>1479747794</v>
      </c>
      <c r="L227" s="22" t="b">
        <v>0</v>
      </c>
      <c r="M227" s="22">
        <v>6</v>
      </c>
      <c r="N227" s="22" t="b">
        <v>0</v>
      </c>
      <c r="O227" s="25">
        <v>222.5</v>
      </c>
      <c r="P227" s="22" t="s">
        <v>8269</v>
      </c>
      <c r="Q227" s="27" t="s">
        <v>8314</v>
      </c>
      <c r="R227" s="22" t="s">
        <v>8315</v>
      </c>
      <c r="S227" s="28">
        <v>42695.7105787037</v>
      </c>
      <c r="T227" s="28">
        <v>42725.7105787037</v>
      </c>
    </row>
    <row r="228" spans="1:20" ht="30" x14ac:dyDescent="0.25">
      <c r="A228" s="22">
        <v>4079</v>
      </c>
      <c r="B228" s="23" t="s">
        <v>4075</v>
      </c>
      <c r="C228" s="3" t="s">
        <v>8182</v>
      </c>
      <c r="D228" s="24">
        <v>3000</v>
      </c>
      <c r="E228" s="25">
        <v>5</v>
      </c>
      <c r="F228" s="26">
        <v>0</v>
      </c>
      <c r="G228" s="22" t="s">
        <v>8220</v>
      </c>
      <c r="H228" s="22" t="s">
        <v>8223</v>
      </c>
      <c r="I228" s="22" t="s">
        <v>8245</v>
      </c>
      <c r="J228" s="22">
        <v>1466375521</v>
      </c>
      <c r="K228" s="22">
        <v>1463783521</v>
      </c>
      <c r="L228" s="22" t="b">
        <v>0</v>
      </c>
      <c r="M228" s="22">
        <v>1</v>
      </c>
      <c r="N228" s="22" t="b">
        <v>0</v>
      </c>
      <c r="O228" s="25">
        <v>5</v>
      </c>
      <c r="P228" s="22" t="s">
        <v>8269</v>
      </c>
      <c r="Q228" s="27" t="s">
        <v>8314</v>
      </c>
      <c r="R228" s="22" t="s">
        <v>8315</v>
      </c>
      <c r="S228" s="28">
        <v>42510.938900462963</v>
      </c>
      <c r="T228" s="28">
        <v>42540.938900462963</v>
      </c>
    </row>
    <row r="229" spans="1:20" ht="30" x14ac:dyDescent="0.25">
      <c r="A229" s="22">
        <v>4080</v>
      </c>
      <c r="B229" s="23" t="s">
        <v>4076</v>
      </c>
      <c r="C229" s="3" t="s">
        <v>8183</v>
      </c>
      <c r="D229" s="24">
        <v>3000</v>
      </c>
      <c r="E229" s="25">
        <v>0</v>
      </c>
      <c r="F229" s="26">
        <v>0</v>
      </c>
      <c r="G229" s="22" t="s">
        <v>8220</v>
      </c>
      <c r="H229" s="22" t="s">
        <v>8223</v>
      </c>
      <c r="I229" s="22" t="s">
        <v>8245</v>
      </c>
      <c r="J229" s="22">
        <v>1465930440</v>
      </c>
      <c r="K229" s="22">
        <v>1463849116</v>
      </c>
      <c r="L229" s="22" t="b">
        <v>0</v>
      </c>
      <c r="M229" s="22">
        <v>0</v>
      </c>
      <c r="N229" s="22" t="b">
        <v>0</v>
      </c>
      <c r="O229" s="25" t="e">
        <v>#DIV/0!</v>
      </c>
      <c r="P229" s="22" t="s">
        <v>8269</v>
      </c>
      <c r="Q229" s="27" t="s">
        <v>8314</v>
      </c>
      <c r="R229" s="22" t="s">
        <v>8315</v>
      </c>
      <c r="S229" s="28">
        <v>42511.698101851856</v>
      </c>
      <c r="T229" s="28">
        <v>42535.787500000006</v>
      </c>
    </row>
    <row r="230" spans="1:20" ht="30" x14ac:dyDescent="0.25">
      <c r="A230" s="22">
        <v>4081</v>
      </c>
      <c r="B230" s="23" t="s">
        <v>4077</v>
      </c>
      <c r="C230" s="3" t="s">
        <v>8184</v>
      </c>
      <c r="D230" s="24">
        <v>2224</v>
      </c>
      <c r="E230" s="25">
        <v>350</v>
      </c>
      <c r="F230" s="26">
        <v>16</v>
      </c>
      <c r="G230" s="22" t="s">
        <v>8220</v>
      </c>
      <c r="H230" s="22" t="s">
        <v>8223</v>
      </c>
      <c r="I230" s="22" t="s">
        <v>8245</v>
      </c>
      <c r="J230" s="22">
        <v>1425819425</v>
      </c>
      <c r="K230" s="22">
        <v>1423231025</v>
      </c>
      <c r="L230" s="22" t="b">
        <v>0</v>
      </c>
      <c r="M230" s="22">
        <v>12</v>
      </c>
      <c r="N230" s="22" t="b">
        <v>0</v>
      </c>
      <c r="O230" s="25">
        <v>29.166666666666668</v>
      </c>
      <c r="P230" s="22" t="s">
        <v>8269</v>
      </c>
      <c r="Q230" s="27" t="s">
        <v>8314</v>
      </c>
      <c r="R230" s="22" t="s">
        <v>8315</v>
      </c>
      <c r="S230" s="28">
        <v>42041.581307870365</v>
      </c>
      <c r="T230" s="28">
        <v>42071.539641203708</v>
      </c>
    </row>
    <row r="231" spans="1:20" ht="30" x14ac:dyDescent="0.25">
      <c r="A231" s="22">
        <v>4082</v>
      </c>
      <c r="B231" s="23" t="s">
        <v>4078</v>
      </c>
      <c r="C231" s="3" t="s">
        <v>8185</v>
      </c>
      <c r="D231" s="24">
        <v>150</v>
      </c>
      <c r="E231" s="25">
        <v>3</v>
      </c>
      <c r="F231" s="26">
        <v>2</v>
      </c>
      <c r="G231" s="22" t="s">
        <v>8220</v>
      </c>
      <c r="H231" s="22" t="s">
        <v>8223</v>
      </c>
      <c r="I231" s="22" t="s">
        <v>8245</v>
      </c>
      <c r="J231" s="22">
        <v>1447542000</v>
      </c>
      <c r="K231" s="22">
        <v>1446179553</v>
      </c>
      <c r="L231" s="22" t="b">
        <v>0</v>
      </c>
      <c r="M231" s="22">
        <v>2</v>
      </c>
      <c r="N231" s="22" t="b">
        <v>0</v>
      </c>
      <c r="O231" s="25">
        <v>1.5</v>
      </c>
      <c r="P231" s="22" t="s">
        <v>8269</v>
      </c>
      <c r="Q231" s="27" t="s">
        <v>8314</v>
      </c>
      <c r="R231" s="22" t="s">
        <v>8315</v>
      </c>
      <c r="S231" s="28">
        <v>42307.189270833333</v>
      </c>
      <c r="T231" s="28">
        <v>42322.958333333328</v>
      </c>
    </row>
    <row r="232" spans="1:20" ht="30" x14ac:dyDescent="0.25">
      <c r="A232" s="22">
        <v>4083</v>
      </c>
      <c r="B232" s="23" t="s">
        <v>4079</v>
      </c>
      <c r="C232" s="3" t="s">
        <v>8186</v>
      </c>
      <c r="D232" s="24">
        <v>3500</v>
      </c>
      <c r="E232" s="25">
        <v>759</v>
      </c>
      <c r="F232" s="26">
        <v>22</v>
      </c>
      <c r="G232" s="22" t="s">
        <v>8220</v>
      </c>
      <c r="H232" s="22" t="s">
        <v>8223</v>
      </c>
      <c r="I232" s="22" t="s">
        <v>8245</v>
      </c>
      <c r="J232" s="22">
        <v>1452795416</v>
      </c>
      <c r="K232" s="22">
        <v>1450203416</v>
      </c>
      <c r="L232" s="22" t="b">
        <v>0</v>
      </c>
      <c r="M232" s="22">
        <v>6</v>
      </c>
      <c r="N232" s="22" t="b">
        <v>0</v>
      </c>
      <c r="O232" s="25">
        <v>126.5</v>
      </c>
      <c r="P232" s="22" t="s">
        <v>8269</v>
      </c>
      <c r="Q232" s="27" t="s">
        <v>8314</v>
      </c>
      <c r="R232" s="22" t="s">
        <v>8315</v>
      </c>
      <c r="S232" s="28">
        <v>42353.761759259258</v>
      </c>
      <c r="T232" s="28">
        <v>42383.761759259258</v>
      </c>
    </row>
    <row r="233" spans="1:20" ht="30" x14ac:dyDescent="0.25">
      <c r="A233" s="22">
        <v>4085</v>
      </c>
      <c r="B233" s="23" t="s">
        <v>4081</v>
      </c>
      <c r="C233" s="3" t="s">
        <v>8188</v>
      </c>
      <c r="D233" s="24">
        <v>3500</v>
      </c>
      <c r="E233" s="25">
        <v>10</v>
      </c>
      <c r="F233" s="26">
        <v>0</v>
      </c>
      <c r="G233" s="22" t="s">
        <v>8220</v>
      </c>
      <c r="H233" s="22" t="s">
        <v>8223</v>
      </c>
      <c r="I233" s="22" t="s">
        <v>8245</v>
      </c>
      <c r="J233" s="22">
        <v>1427169540</v>
      </c>
      <c r="K233" s="22">
        <v>1424701775</v>
      </c>
      <c r="L233" s="22" t="b">
        <v>0</v>
      </c>
      <c r="M233" s="22">
        <v>1</v>
      </c>
      <c r="N233" s="22" t="b">
        <v>0</v>
      </c>
      <c r="O233" s="25">
        <v>10</v>
      </c>
      <c r="P233" s="22" t="s">
        <v>8269</v>
      </c>
      <c r="Q233" s="27" t="s">
        <v>8314</v>
      </c>
      <c r="R233" s="22" t="s">
        <v>8315</v>
      </c>
      <c r="S233" s="28">
        <v>42058.603877314818</v>
      </c>
      <c r="T233" s="28">
        <v>42087.165972222225</v>
      </c>
    </row>
    <row r="234" spans="1:20" ht="30" x14ac:dyDescent="0.25">
      <c r="A234" s="22">
        <v>4086</v>
      </c>
      <c r="B234" s="23" t="s">
        <v>4082</v>
      </c>
      <c r="C234" s="3" t="s">
        <v>8189</v>
      </c>
      <c r="D234" s="24">
        <v>1000</v>
      </c>
      <c r="E234" s="25">
        <v>47</v>
      </c>
      <c r="F234" s="26">
        <v>5</v>
      </c>
      <c r="G234" s="22" t="s">
        <v>8220</v>
      </c>
      <c r="H234" s="22" t="s">
        <v>8223</v>
      </c>
      <c r="I234" s="22" t="s">
        <v>8245</v>
      </c>
      <c r="J234" s="22">
        <v>1448078400</v>
      </c>
      <c r="K234" s="22">
        <v>1445985299</v>
      </c>
      <c r="L234" s="22" t="b">
        <v>0</v>
      </c>
      <c r="M234" s="22">
        <v>5</v>
      </c>
      <c r="N234" s="22" t="b">
        <v>0</v>
      </c>
      <c r="O234" s="25">
        <v>9.4</v>
      </c>
      <c r="P234" s="22" t="s">
        <v>8269</v>
      </c>
      <c r="Q234" s="27" t="s">
        <v>8314</v>
      </c>
      <c r="R234" s="22" t="s">
        <v>8315</v>
      </c>
      <c r="S234" s="28">
        <v>42304.940960648149</v>
      </c>
      <c r="T234" s="28">
        <v>42329.166666666672</v>
      </c>
    </row>
    <row r="235" spans="1:20" x14ac:dyDescent="0.25">
      <c r="A235" s="22">
        <v>4087</v>
      </c>
      <c r="B235" s="23" t="s">
        <v>4083</v>
      </c>
      <c r="C235" s="3" t="s">
        <v>8190</v>
      </c>
      <c r="D235" s="24">
        <v>9600</v>
      </c>
      <c r="E235" s="25">
        <v>0</v>
      </c>
      <c r="F235" s="26">
        <v>0</v>
      </c>
      <c r="G235" s="22" t="s">
        <v>8220</v>
      </c>
      <c r="H235" s="22" t="s">
        <v>8223</v>
      </c>
      <c r="I235" s="22" t="s">
        <v>8245</v>
      </c>
      <c r="J235" s="22">
        <v>1468777786</v>
      </c>
      <c r="K235" s="22">
        <v>1466185786</v>
      </c>
      <c r="L235" s="22" t="b">
        <v>0</v>
      </c>
      <c r="M235" s="22">
        <v>0</v>
      </c>
      <c r="N235" s="22" t="b">
        <v>0</v>
      </c>
      <c r="O235" s="25" t="e">
        <v>#DIV/0!</v>
      </c>
      <c r="P235" s="22" t="s">
        <v>8269</v>
      </c>
      <c r="Q235" s="27" t="s">
        <v>8314</v>
      </c>
      <c r="R235" s="22" t="s">
        <v>8315</v>
      </c>
      <c r="S235" s="28">
        <v>42538.742893518516</v>
      </c>
      <c r="T235" s="28">
        <v>42568.742893518516</v>
      </c>
    </row>
    <row r="236" spans="1:20" ht="30" x14ac:dyDescent="0.25">
      <c r="A236" s="22">
        <v>4089</v>
      </c>
      <c r="B236" s="23" t="s">
        <v>4085</v>
      </c>
      <c r="C236" s="3" t="s">
        <v>8192</v>
      </c>
      <c r="D236" s="24">
        <v>5000</v>
      </c>
      <c r="E236" s="25">
        <v>240</v>
      </c>
      <c r="F236" s="26">
        <v>5</v>
      </c>
      <c r="G236" s="22" t="s">
        <v>8220</v>
      </c>
      <c r="H236" s="22" t="s">
        <v>8223</v>
      </c>
      <c r="I236" s="22" t="s">
        <v>8245</v>
      </c>
      <c r="J236" s="22">
        <v>1433093700</v>
      </c>
      <c r="K236" s="22">
        <v>1430242488</v>
      </c>
      <c r="L236" s="22" t="b">
        <v>0</v>
      </c>
      <c r="M236" s="22">
        <v>8</v>
      </c>
      <c r="N236" s="22" t="b">
        <v>0</v>
      </c>
      <c r="O236" s="25">
        <v>30</v>
      </c>
      <c r="P236" s="22" t="s">
        <v>8269</v>
      </c>
      <c r="Q236" s="27" t="s">
        <v>8314</v>
      </c>
      <c r="R236" s="22" t="s">
        <v>8315</v>
      </c>
      <c r="S236" s="28">
        <v>42122.732499999998</v>
      </c>
      <c r="T236" s="28">
        <v>42155.732638888891</v>
      </c>
    </row>
    <row r="237" spans="1:20" ht="30" x14ac:dyDescent="0.25">
      <c r="A237" s="22">
        <v>4090</v>
      </c>
      <c r="B237" s="23" t="s">
        <v>4086</v>
      </c>
      <c r="C237" s="3" t="s">
        <v>8193</v>
      </c>
      <c r="D237" s="24">
        <v>1000</v>
      </c>
      <c r="E237" s="25">
        <v>32</v>
      </c>
      <c r="F237" s="26">
        <v>3</v>
      </c>
      <c r="G237" s="22" t="s">
        <v>8220</v>
      </c>
      <c r="H237" s="22" t="s">
        <v>8223</v>
      </c>
      <c r="I237" s="22" t="s">
        <v>8245</v>
      </c>
      <c r="J237" s="22">
        <v>1438959600</v>
      </c>
      <c r="K237" s="22">
        <v>1437754137</v>
      </c>
      <c r="L237" s="22" t="b">
        <v>0</v>
      </c>
      <c r="M237" s="22">
        <v>3</v>
      </c>
      <c r="N237" s="22" t="b">
        <v>0</v>
      </c>
      <c r="O237" s="25">
        <v>10.666666666666666</v>
      </c>
      <c r="P237" s="22" t="s">
        <v>8269</v>
      </c>
      <c r="Q237" s="27" t="s">
        <v>8314</v>
      </c>
      <c r="R237" s="22" t="s">
        <v>8315</v>
      </c>
      <c r="S237" s="28">
        <v>42209.67288194444</v>
      </c>
      <c r="T237" s="28">
        <v>42223.625</v>
      </c>
    </row>
    <row r="238" spans="1:20" ht="30" x14ac:dyDescent="0.25">
      <c r="A238" s="22">
        <v>4091</v>
      </c>
      <c r="B238" s="23" t="s">
        <v>4087</v>
      </c>
      <c r="C238" s="3" t="s">
        <v>8194</v>
      </c>
      <c r="D238" s="24">
        <v>1600</v>
      </c>
      <c r="E238" s="25">
        <v>204</v>
      </c>
      <c r="F238" s="26">
        <v>13</v>
      </c>
      <c r="G238" s="22" t="s">
        <v>8220</v>
      </c>
      <c r="H238" s="22" t="s">
        <v>8223</v>
      </c>
      <c r="I238" s="22" t="s">
        <v>8245</v>
      </c>
      <c r="J238" s="22">
        <v>1421410151</v>
      </c>
      <c r="K238" s="22">
        <v>1418818151</v>
      </c>
      <c r="L238" s="22" t="b">
        <v>0</v>
      </c>
      <c r="M238" s="22">
        <v>8</v>
      </c>
      <c r="N238" s="22" t="b">
        <v>0</v>
      </c>
      <c r="O238" s="25">
        <v>25.5</v>
      </c>
      <c r="P238" s="22" t="s">
        <v>8269</v>
      </c>
      <c r="Q238" s="27" t="s">
        <v>8314</v>
      </c>
      <c r="R238" s="22" t="s">
        <v>8315</v>
      </c>
      <c r="S238" s="28">
        <v>41990.506377314814</v>
      </c>
      <c r="T238" s="28">
        <v>42020.506377314814</v>
      </c>
    </row>
    <row r="239" spans="1:20" ht="30" x14ac:dyDescent="0.25">
      <c r="A239" s="22">
        <v>4092</v>
      </c>
      <c r="B239" s="23" t="s">
        <v>4088</v>
      </c>
      <c r="C239" s="3" t="s">
        <v>8195</v>
      </c>
      <c r="D239" s="24">
        <v>110000</v>
      </c>
      <c r="E239" s="25">
        <v>20</v>
      </c>
      <c r="F239" s="26">
        <v>0</v>
      </c>
      <c r="G239" s="22" t="s">
        <v>8220</v>
      </c>
      <c r="H239" s="22" t="s">
        <v>8223</v>
      </c>
      <c r="I239" s="22" t="s">
        <v>8245</v>
      </c>
      <c r="J239" s="22">
        <v>1428205247</v>
      </c>
      <c r="K239" s="22">
        <v>1423024847</v>
      </c>
      <c r="L239" s="22" t="b">
        <v>0</v>
      </c>
      <c r="M239" s="22">
        <v>1</v>
      </c>
      <c r="N239" s="22" t="b">
        <v>0</v>
      </c>
      <c r="O239" s="25">
        <v>20</v>
      </c>
      <c r="P239" s="22" t="s">
        <v>8269</v>
      </c>
      <c r="Q239" s="27" t="s">
        <v>8314</v>
      </c>
      <c r="R239" s="22" t="s">
        <v>8315</v>
      </c>
      <c r="S239" s="28">
        <v>42039.194988425923</v>
      </c>
      <c r="T239" s="28">
        <v>42099.153321759266</v>
      </c>
    </row>
    <row r="240" spans="1:20" ht="30" x14ac:dyDescent="0.25">
      <c r="A240" s="22">
        <v>4094</v>
      </c>
      <c r="B240" s="23" t="s">
        <v>4090</v>
      </c>
      <c r="C240" s="3" t="s">
        <v>8197</v>
      </c>
      <c r="D240" s="24">
        <v>2000</v>
      </c>
      <c r="E240" s="25">
        <v>730</v>
      </c>
      <c r="F240" s="26">
        <v>37</v>
      </c>
      <c r="G240" s="22" t="s">
        <v>8220</v>
      </c>
      <c r="H240" s="22" t="s">
        <v>8223</v>
      </c>
      <c r="I240" s="22" t="s">
        <v>8245</v>
      </c>
      <c r="J240" s="22">
        <v>1413953940</v>
      </c>
      <c r="K240" s="22">
        <v>1410141900</v>
      </c>
      <c r="L240" s="22" t="b">
        <v>0</v>
      </c>
      <c r="M240" s="22">
        <v>8</v>
      </c>
      <c r="N240" s="22" t="b">
        <v>0</v>
      </c>
      <c r="O240" s="25">
        <v>91.25</v>
      </c>
      <c r="P240" s="22" t="s">
        <v>8269</v>
      </c>
      <c r="Q240" s="27" t="s">
        <v>8314</v>
      </c>
      <c r="R240" s="22" t="s">
        <v>8315</v>
      </c>
      <c r="S240" s="28">
        <v>41890.086805555555</v>
      </c>
      <c r="T240" s="28">
        <v>41934.207638888889</v>
      </c>
    </row>
    <row r="241" spans="1:20" ht="30" x14ac:dyDescent="0.25">
      <c r="A241" s="22">
        <v>4098</v>
      </c>
      <c r="B241" s="23" t="s">
        <v>4094</v>
      </c>
      <c r="C241" s="3" t="s">
        <v>8201</v>
      </c>
      <c r="D241" s="24">
        <v>75000</v>
      </c>
      <c r="E241" s="25">
        <v>0</v>
      </c>
      <c r="F241" s="26">
        <v>0</v>
      </c>
      <c r="G241" s="22" t="s">
        <v>8220</v>
      </c>
      <c r="H241" s="22" t="s">
        <v>8223</v>
      </c>
      <c r="I241" s="22" t="s">
        <v>8245</v>
      </c>
      <c r="J241" s="22">
        <v>1465060797</v>
      </c>
      <c r="K241" s="22">
        <v>1462468797</v>
      </c>
      <c r="L241" s="22" t="b">
        <v>0</v>
      </c>
      <c r="M241" s="22">
        <v>0</v>
      </c>
      <c r="N241" s="22" t="b">
        <v>0</v>
      </c>
      <c r="O241" s="25" t="e">
        <v>#DIV/0!</v>
      </c>
      <c r="P241" s="22" t="s">
        <v>8269</v>
      </c>
      <c r="Q241" s="27" t="s">
        <v>8314</v>
      </c>
      <c r="R241" s="22" t="s">
        <v>8315</v>
      </c>
      <c r="S241" s="28">
        <v>42495.722187499996</v>
      </c>
      <c r="T241" s="28">
        <v>42525.722187499996</v>
      </c>
    </row>
    <row r="242" spans="1:20" ht="30" x14ac:dyDescent="0.25">
      <c r="A242" s="22">
        <v>4099</v>
      </c>
      <c r="B242" s="23" t="s">
        <v>4095</v>
      </c>
      <c r="C242" s="3" t="s">
        <v>8202</v>
      </c>
      <c r="D242" s="24">
        <v>4500</v>
      </c>
      <c r="E242" s="25">
        <v>50</v>
      </c>
      <c r="F242" s="26">
        <v>1</v>
      </c>
      <c r="G242" s="22" t="s">
        <v>8220</v>
      </c>
      <c r="H242" s="22" t="s">
        <v>8223</v>
      </c>
      <c r="I242" s="22" t="s">
        <v>8245</v>
      </c>
      <c r="J242" s="22">
        <v>1472847873</v>
      </c>
      <c r="K242" s="22">
        <v>1468959873</v>
      </c>
      <c r="L242" s="22" t="b">
        <v>0</v>
      </c>
      <c r="M242" s="22">
        <v>1</v>
      </c>
      <c r="N242" s="22" t="b">
        <v>0</v>
      </c>
      <c r="O242" s="25">
        <v>50</v>
      </c>
      <c r="P242" s="22" t="s">
        <v>8269</v>
      </c>
      <c r="Q242" s="27" t="s">
        <v>8314</v>
      </c>
      <c r="R242" s="22" t="s">
        <v>8315</v>
      </c>
      <c r="S242" s="28">
        <v>42570.850381944445</v>
      </c>
      <c r="T242" s="28">
        <v>42615.850381944445</v>
      </c>
    </row>
    <row r="243" spans="1:20" ht="30" x14ac:dyDescent="0.25">
      <c r="A243" s="22">
        <v>4100</v>
      </c>
      <c r="B243" s="23" t="s">
        <v>4096</v>
      </c>
      <c r="C243" s="3" t="s">
        <v>8203</v>
      </c>
      <c r="D243" s="24">
        <v>270</v>
      </c>
      <c r="E243" s="25">
        <v>0</v>
      </c>
      <c r="F243" s="26">
        <v>0</v>
      </c>
      <c r="G243" s="22" t="s">
        <v>8220</v>
      </c>
      <c r="H243" s="22" t="s">
        <v>8223</v>
      </c>
      <c r="I243" s="22" t="s">
        <v>8245</v>
      </c>
      <c r="J243" s="22">
        <v>1414205990</v>
      </c>
      <c r="K243" s="22">
        <v>1413341990</v>
      </c>
      <c r="L243" s="22" t="b">
        <v>0</v>
      </c>
      <c r="M243" s="22">
        <v>0</v>
      </c>
      <c r="N243" s="22" t="b">
        <v>0</v>
      </c>
      <c r="O243" s="25" t="e">
        <v>#DIV/0!</v>
      </c>
      <c r="P243" s="22" t="s">
        <v>8269</v>
      </c>
      <c r="Q243" s="27" t="s">
        <v>8314</v>
      </c>
      <c r="R243" s="22" t="s">
        <v>8315</v>
      </c>
      <c r="S243" s="28">
        <v>41927.124884259261</v>
      </c>
      <c r="T243" s="28">
        <v>41937.124884259261</v>
      </c>
    </row>
    <row r="244" spans="1:20" ht="30" x14ac:dyDescent="0.25">
      <c r="A244" s="22">
        <v>4101</v>
      </c>
      <c r="B244" s="23" t="s">
        <v>4097</v>
      </c>
      <c r="C244" s="3" t="s">
        <v>8204</v>
      </c>
      <c r="D244" s="24">
        <v>600</v>
      </c>
      <c r="E244" s="25">
        <v>0</v>
      </c>
      <c r="F244" s="26">
        <v>0</v>
      </c>
      <c r="G244" s="22" t="s">
        <v>8220</v>
      </c>
      <c r="H244" s="22" t="s">
        <v>8223</v>
      </c>
      <c r="I244" s="22" t="s">
        <v>8245</v>
      </c>
      <c r="J244" s="22">
        <v>1485380482</v>
      </c>
      <c r="K244" s="22">
        <v>1482788482</v>
      </c>
      <c r="L244" s="22" t="b">
        <v>0</v>
      </c>
      <c r="M244" s="22">
        <v>0</v>
      </c>
      <c r="N244" s="22" t="b">
        <v>0</v>
      </c>
      <c r="O244" s="25" t="e">
        <v>#DIV/0!</v>
      </c>
      <c r="P244" s="22" t="s">
        <v>8269</v>
      </c>
      <c r="Q244" s="27" t="s">
        <v>8314</v>
      </c>
      <c r="R244" s="22" t="s">
        <v>8315</v>
      </c>
      <c r="S244" s="28">
        <v>42730.903726851851</v>
      </c>
      <c r="T244" s="28">
        <v>42760.903726851851</v>
      </c>
    </row>
    <row r="245" spans="1:20" ht="30" x14ac:dyDescent="0.25">
      <c r="A245" s="22">
        <v>4102</v>
      </c>
      <c r="B245" s="23" t="s">
        <v>4098</v>
      </c>
      <c r="C245" s="3" t="s">
        <v>8205</v>
      </c>
      <c r="D245" s="24">
        <v>500</v>
      </c>
      <c r="E245" s="25">
        <v>137</v>
      </c>
      <c r="F245" s="26">
        <v>27</v>
      </c>
      <c r="G245" s="22" t="s">
        <v>8220</v>
      </c>
      <c r="H245" s="22" t="s">
        <v>8223</v>
      </c>
      <c r="I245" s="22" t="s">
        <v>8245</v>
      </c>
      <c r="J245" s="22">
        <v>1463343673</v>
      </c>
      <c r="K245" s="22">
        <v>1460751673</v>
      </c>
      <c r="L245" s="22" t="b">
        <v>0</v>
      </c>
      <c r="M245" s="22">
        <v>6</v>
      </c>
      <c r="N245" s="22" t="b">
        <v>0</v>
      </c>
      <c r="O245" s="25">
        <v>22.833333333333332</v>
      </c>
      <c r="P245" s="22" t="s">
        <v>8269</v>
      </c>
      <c r="Q245" s="27" t="s">
        <v>8314</v>
      </c>
      <c r="R245" s="22" t="s">
        <v>8315</v>
      </c>
      <c r="S245" s="28">
        <v>42475.848067129627</v>
      </c>
      <c r="T245" s="28">
        <v>42505.848067129627</v>
      </c>
    </row>
    <row r="246" spans="1:20" ht="30" x14ac:dyDescent="0.25">
      <c r="A246" s="22">
        <v>4103</v>
      </c>
      <c r="B246" s="23" t="s">
        <v>4099</v>
      </c>
      <c r="C246" s="3" t="s">
        <v>8206</v>
      </c>
      <c r="D246" s="24">
        <v>1000</v>
      </c>
      <c r="E246" s="25">
        <v>100</v>
      </c>
      <c r="F246" s="26">
        <v>10</v>
      </c>
      <c r="G246" s="22" t="s">
        <v>8220</v>
      </c>
      <c r="H246" s="22" t="s">
        <v>8223</v>
      </c>
      <c r="I246" s="22" t="s">
        <v>8245</v>
      </c>
      <c r="J246" s="22">
        <v>1440613920</v>
      </c>
      <c r="K246" s="22">
        <v>1435953566</v>
      </c>
      <c r="L246" s="22" t="b">
        <v>0</v>
      </c>
      <c r="M246" s="22">
        <v>6</v>
      </c>
      <c r="N246" s="22" t="b">
        <v>0</v>
      </c>
      <c r="O246" s="25">
        <v>16.666666666666668</v>
      </c>
      <c r="P246" s="22" t="s">
        <v>8269</v>
      </c>
      <c r="Q246" s="27" t="s">
        <v>8314</v>
      </c>
      <c r="R246" s="22" t="s">
        <v>8315</v>
      </c>
      <c r="S246" s="28">
        <v>42188.83293981482</v>
      </c>
      <c r="T246" s="28">
        <v>42242.772222222222</v>
      </c>
    </row>
    <row r="247" spans="1:20" ht="30" x14ac:dyDescent="0.25">
      <c r="A247" s="22">
        <v>4106</v>
      </c>
      <c r="B247" s="23" t="s">
        <v>4102</v>
      </c>
      <c r="C247" s="3" t="s">
        <v>8209</v>
      </c>
      <c r="D247" s="24">
        <v>5000</v>
      </c>
      <c r="E247" s="25">
        <v>3530</v>
      </c>
      <c r="F247" s="26">
        <v>71</v>
      </c>
      <c r="G247" s="22" t="s">
        <v>8220</v>
      </c>
      <c r="H247" s="22" t="s">
        <v>8223</v>
      </c>
      <c r="I247" s="22" t="s">
        <v>8245</v>
      </c>
      <c r="J247" s="22">
        <v>1427936400</v>
      </c>
      <c r="K247" s="22">
        <v>1424221866</v>
      </c>
      <c r="L247" s="22" t="b">
        <v>0</v>
      </c>
      <c r="M247" s="22">
        <v>33</v>
      </c>
      <c r="N247" s="22" t="b">
        <v>0</v>
      </c>
      <c r="O247" s="25">
        <v>106.96969696969697</v>
      </c>
      <c r="P247" s="22" t="s">
        <v>8269</v>
      </c>
      <c r="Q247" s="27" t="s">
        <v>8314</v>
      </c>
      <c r="R247" s="22" t="s">
        <v>8315</v>
      </c>
      <c r="S247" s="28">
        <v>42053.049375000002</v>
      </c>
      <c r="T247" s="28">
        <v>42096.041666666672</v>
      </c>
    </row>
    <row r="248" spans="1:20" ht="30" x14ac:dyDescent="0.25">
      <c r="A248" s="22">
        <v>4107</v>
      </c>
      <c r="B248" s="23" t="s">
        <v>4103</v>
      </c>
      <c r="C248" s="3" t="s">
        <v>8210</v>
      </c>
      <c r="D248" s="24">
        <v>2000</v>
      </c>
      <c r="E248" s="25">
        <v>41</v>
      </c>
      <c r="F248" s="26">
        <v>2</v>
      </c>
      <c r="G248" s="22" t="s">
        <v>8220</v>
      </c>
      <c r="H248" s="22" t="s">
        <v>8223</v>
      </c>
      <c r="I248" s="22" t="s">
        <v>8245</v>
      </c>
      <c r="J248" s="22">
        <v>1411596001</v>
      </c>
      <c r="K248" s="22">
        <v>1409608801</v>
      </c>
      <c r="L248" s="22" t="b">
        <v>0</v>
      </c>
      <c r="M248" s="22">
        <v>4</v>
      </c>
      <c r="N248" s="22" t="b">
        <v>0</v>
      </c>
      <c r="O248" s="25">
        <v>10.25</v>
      </c>
      <c r="P248" s="22" t="s">
        <v>8269</v>
      </c>
      <c r="Q248" s="27" t="s">
        <v>8314</v>
      </c>
      <c r="R248" s="22" t="s">
        <v>8315</v>
      </c>
      <c r="S248" s="28">
        <v>41883.916678240741</v>
      </c>
      <c r="T248" s="28">
        <v>41906.916678240741</v>
      </c>
    </row>
    <row r="249" spans="1:20" ht="30" x14ac:dyDescent="0.25">
      <c r="A249" s="22">
        <v>4108</v>
      </c>
      <c r="B249" s="23" t="s">
        <v>4104</v>
      </c>
      <c r="C249" s="3" t="s">
        <v>8211</v>
      </c>
      <c r="D249" s="24">
        <v>3000</v>
      </c>
      <c r="E249" s="25">
        <v>59</v>
      </c>
      <c r="F249" s="26">
        <v>2</v>
      </c>
      <c r="G249" s="22" t="s">
        <v>8220</v>
      </c>
      <c r="H249" s="22" t="s">
        <v>8223</v>
      </c>
      <c r="I249" s="22" t="s">
        <v>8245</v>
      </c>
      <c r="J249" s="22">
        <v>1488517200</v>
      </c>
      <c r="K249" s="22">
        <v>1485909937</v>
      </c>
      <c r="L249" s="22" t="b">
        <v>0</v>
      </c>
      <c r="M249" s="22">
        <v>1</v>
      </c>
      <c r="N249" s="22" t="b">
        <v>0</v>
      </c>
      <c r="O249" s="25">
        <v>59</v>
      </c>
      <c r="P249" s="22" t="s">
        <v>8269</v>
      </c>
      <c r="Q249" s="27" t="s">
        <v>8314</v>
      </c>
      <c r="R249" s="22" t="s">
        <v>8315</v>
      </c>
      <c r="S249" s="28">
        <v>42767.031678240746</v>
      </c>
      <c r="T249" s="28">
        <v>42797.208333333328</v>
      </c>
    </row>
    <row r="250" spans="1:20" ht="30" x14ac:dyDescent="0.25">
      <c r="A250" s="22">
        <v>4111</v>
      </c>
      <c r="B250" s="23" t="s">
        <v>4107</v>
      </c>
      <c r="C250" s="3" t="s">
        <v>8214</v>
      </c>
      <c r="D250" s="24">
        <v>3000</v>
      </c>
      <c r="E250" s="25">
        <v>94</v>
      </c>
      <c r="F250" s="26">
        <v>3</v>
      </c>
      <c r="G250" s="22" t="s">
        <v>8220</v>
      </c>
      <c r="H250" s="22" t="s">
        <v>8223</v>
      </c>
      <c r="I250" s="22" t="s">
        <v>8245</v>
      </c>
      <c r="J250" s="22">
        <v>1424747740</v>
      </c>
      <c r="K250" s="22">
        <v>1422155740</v>
      </c>
      <c r="L250" s="22" t="b">
        <v>0</v>
      </c>
      <c r="M250" s="22">
        <v>6</v>
      </c>
      <c r="N250" s="22" t="b">
        <v>0</v>
      </c>
      <c r="O250" s="25">
        <v>15.666666666666666</v>
      </c>
      <c r="P250" s="22" t="s">
        <v>8269</v>
      </c>
      <c r="Q250" s="27" t="s">
        <v>8314</v>
      </c>
      <c r="R250" s="22" t="s">
        <v>8315</v>
      </c>
      <c r="S250" s="28">
        <v>42029.135879629626</v>
      </c>
      <c r="T250" s="28">
        <v>42059.135879629626</v>
      </c>
    </row>
    <row r="251" spans="1:20" ht="30" x14ac:dyDescent="0.25">
      <c r="A251" s="22">
        <v>4113</v>
      </c>
      <c r="B251" s="23" t="s">
        <v>4109</v>
      </c>
      <c r="C251" s="3" t="s">
        <v>8215</v>
      </c>
      <c r="D251" s="24">
        <v>1500</v>
      </c>
      <c r="E251" s="25">
        <v>3</v>
      </c>
      <c r="F251" s="26">
        <v>0</v>
      </c>
      <c r="G251" s="22" t="s">
        <v>8220</v>
      </c>
      <c r="H251" s="22" t="s">
        <v>8223</v>
      </c>
      <c r="I251" s="22" t="s">
        <v>8245</v>
      </c>
      <c r="J251" s="22">
        <v>1452234840</v>
      </c>
      <c r="K251" s="22">
        <v>1450619123</v>
      </c>
      <c r="L251" s="22" t="b">
        <v>0</v>
      </c>
      <c r="M251" s="22">
        <v>3</v>
      </c>
      <c r="N251" s="22" t="b">
        <v>0</v>
      </c>
      <c r="O251" s="25">
        <v>1</v>
      </c>
      <c r="P251" s="22" t="s">
        <v>8269</v>
      </c>
      <c r="Q251" s="27" t="s">
        <v>8314</v>
      </c>
      <c r="R251" s="22" t="s">
        <v>8315</v>
      </c>
      <c r="S251" s="28">
        <v>42358.573182870372</v>
      </c>
      <c r="T251" s="28">
        <v>42377.273611111115</v>
      </c>
    </row>
  </sheetData>
  <conditionalFormatting sqref="G1:G251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F1:F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DBD36-257D-4E12-853A-5E0A997A89B6}">
  <dimension ref="A1:T413"/>
  <sheetViews>
    <sheetView workbookViewId="0">
      <selection activeCell="C1" sqref="C1:C1048576"/>
    </sheetView>
  </sheetViews>
  <sheetFormatPr defaultRowHeight="15" x14ac:dyDescent="0.25"/>
  <cols>
    <col min="1" max="1" width="5" style="22" bestFit="1" customWidth="1"/>
    <col min="2" max="2" width="78.7109375" style="22" bestFit="1" customWidth="1"/>
    <col min="3" max="3" width="66.28515625" style="3" customWidth="1"/>
    <col min="4" max="4" width="12.5703125" style="22" bestFit="1" customWidth="1"/>
    <col min="5" max="5" width="11.140625" style="22" bestFit="1" customWidth="1"/>
    <col min="6" max="6" width="14.85546875" style="22" bestFit="1" customWidth="1"/>
    <col min="7" max="7" width="10" style="22" bestFit="1" customWidth="1"/>
    <col min="8" max="8" width="7.7109375" style="22" bestFit="1" customWidth="1"/>
    <col min="9" max="9" width="8.5703125" style="22" bestFit="1" customWidth="1"/>
    <col min="10" max="10" width="11" style="22" bestFit="1" customWidth="1"/>
    <col min="11" max="11" width="11.85546875" style="22" bestFit="1" customWidth="1"/>
    <col min="12" max="12" width="9.5703125" style="22" bestFit="1" customWidth="1"/>
    <col min="13" max="13" width="13.85546875" style="22" bestFit="1" customWidth="1"/>
    <col min="14" max="14" width="8.85546875" style="22" bestFit="1" customWidth="1"/>
    <col min="15" max="15" width="16.85546875" style="22" bestFit="1" customWidth="1"/>
    <col min="16" max="16" width="24.28515625" style="22" bestFit="1" customWidth="1"/>
    <col min="17" max="17" width="15.28515625" style="22" bestFit="1" customWidth="1"/>
    <col min="18" max="18" width="11.85546875" style="22" bestFit="1" customWidth="1"/>
    <col min="19" max="19" width="23.42578125" style="22" bestFit="1" customWidth="1"/>
    <col min="20" max="20" width="22" style="22" bestFit="1" customWidth="1"/>
    <col min="21" max="16384" width="9.140625" style="22"/>
  </cols>
  <sheetData>
    <row r="1" spans="1:20" x14ac:dyDescent="0.25">
      <c r="A1" s="1" t="s">
        <v>0</v>
      </c>
      <c r="B1" s="21" t="s">
        <v>1</v>
      </c>
      <c r="C1" s="2" t="s">
        <v>4110</v>
      </c>
      <c r="D1" s="4" t="s">
        <v>8216</v>
      </c>
      <c r="E1" s="6" t="s">
        <v>8217</v>
      </c>
      <c r="F1" s="10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8383</v>
      </c>
      <c r="P1" s="1" t="s">
        <v>8305</v>
      </c>
      <c r="Q1" s="12" t="s">
        <v>8358</v>
      </c>
      <c r="R1" s="1" t="s">
        <v>8357</v>
      </c>
      <c r="S1" s="1" t="s">
        <v>8364</v>
      </c>
      <c r="T1" s="1" t="s">
        <v>8365</v>
      </c>
    </row>
    <row r="2" spans="1:20" ht="30" x14ac:dyDescent="0.25">
      <c r="A2" s="22">
        <v>521</v>
      </c>
      <c r="B2" s="23" t="s">
        <v>522</v>
      </c>
      <c r="C2" s="3" t="s">
        <v>4631</v>
      </c>
      <c r="D2" s="24">
        <v>5000</v>
      </c>
      <c r="E2" s="25">
        <v>5232</v>
      </c>
      <c r="F2" s="26">
        <v>105</v>
      </c>
      <c r="G2" s="22" t="s">
        <v>8218</v>
      </c>
      <c r="H2" s="22" t="s">
        <v>8223</v>
      </c>
      <c r="I2" s="22" t="s">
        <v>8245</v>
      </c>
      <c r="J2" s="22">
        <v>1477976340</v>
      </c>
      <c r="K2" s="22">
        <v>1475460819</v>
      </c>
      <c r="L2" s="22" t="b">
        <v>0</v>
      </c>
      <c r="M2" s="22">
        <v>56</v>
      </c>
      <c r="N2" s="22" t="b">
        <v>1</v>
      </c>
      <c r="O2" s="25">
        <v>93.428571428571431</v>
      </c>
      <c r="P2" s="22" t="s">
        <v>8269</v>
      </c>
      <c r="Q2" s="27" t="s">
        <v>8314</v>
      </c>
      <c r="R2" s="22" t="s">
        <v>8315</v>
      </c>
      <c r="S2" s="28">
        <v>42646.092812499999</v>
      </c>
      <c r="T2" s="28">
        <v>42675.207638888889</v>
      </c>
    </row>
    <row r="3" spans="1:20" ht="30" x14ac:dyDescent="0.25">
      <c r="A3" s="22">
        <v>522</v>
      </c>
      <c r="B3" s="23" t="s">
        <v>523</v>
      </c>
      <c r="C3" s="3" t="s">
        <v>4632</v>
      </c>
      <c r="D3" s="24">
        <v>3000</v>
      </c>
      <c r="E3" s="25">
        <v>3440</v>
      </c>
      <c r="F3" s="26">
        <v>115</v>
      </c>
      <c r="G3" s="22" t="s">
        <v>8218</v>
      </c>
      <c r="H3" s="22" t="s">
        <v>8223</v>
      </c>
      <c r="I3" s="22" t="s">
        <v>8245</v>
      </c>
      <c r="J3" s="22">
        <v>1458518325</v>
      </c>
      <c r="K3" s="22">
        <v>1456793925</v>
      </c>
      <c r="L3" s="22" t="b">
        <v>0</v>
      </c>
      <c r="M3" s="22">
        <v>31</v>
      </c>
      <c r="N3" s="22" t="b">
        <v>1</v>
      </c>
      <c r="O3" s="25">
        <v>110.96774193548387</v>
      </c>
      <c r="P3" s="22" t="s">
        <v>8269</v>
      </c>
      <c r="Q3" s="27" t="s">
        <v>8314</v>
      </c>
      <c r="R3" s="22" t="s">
        <v>8315</v>
      </c>
      <c r="S3" s="28">
        <v>42430.040798611109</v>
      </c>
      <c r="T3" s="28">
        <v>42449.999131944445</v>
      </c>
    </row>
    <row r="4" spans="1:20" ht="30" x14ac:dyDescent="0.25">
      <c r="A4" s="22">
        <v>523</v>
      </c>
      <c r="B4" s="23" t="s">
        <v>524</v>
      </c>
      <c r="C4" s="3" t="s">
        <v>4633</v>
      </c>
      <c r="D4" s="24">
        <v>5000</v>
      </c>
      <c r="E4" s="25">
        <v>6030</v>
      </c>
      <c r="F4" s="26">
        <v>121</v>
      </c>
      <c r="G4" s="22" t="s">
        <v>8218</v>
      </c>
      <c r="H4" s="22" t="s">
        <v>8223</v>
      </c>
      <c r="I4" s="22" t="s">
        <v>8245</v>
      </c>
      <c r="J4" s="22">
        <v>1442805076</v>
      </c>
      <c r="K4" s="22">
        <v>1440213076</v>
      </c>
      <c r="L4" s="22" t="b">
        <v>0</v>
      </c>
      <c r="M4" s="22">
        <v>84</v>
      </c>
      <c r="N4" s="22" t="b">
        <v>1</v>
      </c>
      <c r="O4" s="25">
        <v>71.785714285714292</v>
      </c>
      <c r="P4" s="22" t="s">
        <v>8269</v>
      </c>
      <c r="Q4" s="27" t="s">
        <v>8314</v>
      </c>
      <c r="R4" s="22" t="s">
        <v>8315</v>
      </c>
      <c r="S4" s="28">
        <v>42238.13282407407</v>
      </c>
      <c r="T4" s="28">
        <v>42268.13282407407</v>
      </c>
    </row>
    <row r="5" spans="1:20" ht="30" x14ac:dyDescent="0.25">
      <c r="A5" s="22">
        <v>525</v>
      </c>
      <c r="B5" s="23" t="s">
        <v>526</v>
      </c>
      <c r="C5" s="3" t="s">
        <v>4635</v>
      </c>
      <c r="D5" s="24">
        <v>12000</v>
      </c>
      <c r="E5" s="25">
        <v>12000</v>
      </c>
      <c r="F5" s="26">
        <v>100</v>
      </c>
      <c r="G5" s="22" t="s">
        <v>8218</v>
      </c>
      <c r="H5" s="22" t="s">
        <v>8223</v>
      </c>
      <c r="I5" s="22" t="s">
        <v>8245</v>
      </c>
      <c r="J5" s="22">
        <v>1410601041</v>
      </c>
      <c r="K5" s="22">
        <v>1406713041</v>
      </c>
      <c r="L5" s="22" t="b">
        <v>0</v>
      </c>
      <c r="M5" s="22">
        <v>12</v>
      </c>
      <c r="N5" s="22" t="b">
        <v>1</v>
      </c>
      <c r="O5" s="25">
        <v>1000</v>
      </c>
      <c r="P5" s="22" t="s">
        <v>8269</v>
      </c>
      <c r="Q5" s="27" t="s">
        <v>8314</v>
      </c>
      <c r="R5" s="22" t="s">
        <v>8315</v>
      </c>
      <c r="S5" s="28">
        <v>41850.400937500002</v>
      </c>
      <c r="T5" s="28">
        <v>41895.400937500002</v>
      </c>
    </row>
    <row r="6" spans="1:20" ht="45" x14ac:dyDescent="0.25">
      <c r="A6" s="22">
        <v>527</v>
      </c>
      <c r="B6" s="23" t="s">
        <v>528</v>
      </c>
      <c r="C6" s="3" t="s">
        <v>4637</v>
      </c>
      <c r="D6" s="24">
        <v>10000</v>
      </c>
      <c r="E6" s="25">
        <v>10085</v>
      </c>
      <c r="F6" s="26">
        <v>101</v>
      </c>
      <c r="G6" s="22" t="s">
        <v>8218</v>
      </c>
      <c r="H6" s="22" t="s">
        <v>8223</v>
      </c>
      <c r="I6" s="22" t="s">
        <v>8245</v>
      </c>
      <c r="J6" s="22">
        <v>1487347500</v>
      </c>
      <c r="K6" s="22">
        <v>1484715366</v>
      </c>
      <c r="L6" s="22" t="b">
        <v>0</v>
      </c>
      <c r="M6" s="22">
        <v>158</v>
      </c>
      <c r="N6" s="22" t="b">
        <v>1</v>
      </c>
      <c r="O6" s="25">
        <v>63.829113924050631</v>
      </c>
      <c r="P6" s="22" t="s">
        <v>8269</v>
      </c>
      <c r="Q6" s="27" t="s">
        <v>8314</v>
      </c>
      <c r="R6" s="22" t="s">
        <v>8315</v>
      </c>
      <c r="S6" s="28">
        <v>42753.205625000002</v>
      </c>
      <c r="T6" s="28">
        <v>42783.670138888891</v>
      </c>
    </row>
    <row r="7" spans="1:20" x14ac:dyDescent="0.25">
      <c r="A7" s="22">
        <v>528</v>
      </c>
      <c r="B7" s="23" t="s">
        <v>529</v>
      </c>
      <c r="C7" s="3" t="s">
        <v>4638</v>
      </c>
      <c r="D7" s="24">
        <v>1150</v>
      </c>
      <c r="E7" s="25">
        <v>1330</v>
      </c>
      <c r="F7" s="26">
        <v>116</v>
      </c>
      <c r="G7" s="22" t="s">
        <v>8218</v>
      </c>
      <c r="H7" s="22" t="s">
        <v>8223</v>
      </c>
      <c r="I7" s="22" t="s">
        <v>8245</v>
      </c>
      <c r="J7" s="22">
        <v>1434921600</v>
      </c>
      <c r="K7" s="22">
        <v>1433109907</v>
      </c>
      <c r="L7" s="22" t="b">
        <v>0</v>
      </c>
      <c r="M7" s="22">
        <v>30</v>
      </c>
      <c r="N7" s="22" t="b">
        <v>1</v>
      </c>
      <c r="O7" s="25">
        <v>44.333333333333336</v>
      </c>
      <c r="P7" s="22" t="s">
        <v>8269</v>
      </c>
      <c r="Q7" s="27" t="s">
        <v>8314</v>
      </c>
      <c r="R7" s="22" t="s">
        <v>8315</v>
      </c>
      <c r="S7" s="28">
        <v>42155.920219907406</v>
      </c>
      <c r="T7" s="28">
        <v>42176.888888888891</v>
      </c>
    </row>
    <row r="8" spans="1:20" ht="30" x14ac:dyDescent="0.25">
      <c r="A8" s="22">
        <v>530</v>
      </c>
      <c r="B8" s="23" t="s">
        <v>531</v>
      </c>
      <c r="C8" s="3" t="s">
        <v>4640</v>
      </c>
      <c r="D8" s="24">
        <v>3405</v>
      </c>
      <c r="E8" s="25">
        <v>3670</v>
      </c>
      <c r="F8" s="26">
        <v>108</v>
      </c>
      <c r="G8" s="22" t="s">
        <v>8218</v>
      </c>
      <c r="H8" s="22" t="s">
        <v>8223</v>
      </c>
      <c r="I8" s="22" t="s">
        <v>8245</v>
      </c>
      <c r="J8" s="22">
        <v>1435111200</v>
      </c>
      <c r="K8" s="22">
        <v>1433254268</v>
      </c>
      <c r="L8" s="22" t="b">
        <v>0</v>
      </c>
      <c r="M8" s="22">
        <v>29</v>
      </c>
      <c r="N8" s="22" t="b">
        <v>1</v>
      </c>
      <c r="O8" s="25">
        <v>126.55172413793103</v>
      </c>
      <c r="P8" s="22" t="s">
        <v>8269</v>
      </c>
      <c r="Q8" s="27" t="s">
        <v>8314</v>
      </c>
      <c r="R8" s="22" t="s">
        <v>8315</v>
      </c>
      <c r="S8" s="28">
        <v>42157.591064814813</v>
      </c>
      <c r="T8" s="28">
        <v>42179.083333333328</v>
      </c>
    </row>
    <row r="9" spans="1:20" ht="30" x14ac:dyDescent="0.25">
      <c r="A9" s="22">
        <v>531</v>
      </c>
      <c r="B9" s="23" t="s">
        <v>532</v>
      </c>
      <c r="C9" s="3" t="s">
        <v>4641</v>
      </c>
      <c r="D9" s="24">
        <v>4000</v>
      </c>
      <c r="E9" s="25">
        <v>4000</v>
      </c>
      <c r="F9" s="26">
        <v>100</v>
      </c>
      <c r="G9" s="22" t="s">
        <v>8218</v>
      </c>
      <c r="H9" s="22" t="s">
        <v>8223</v>
      </c>
      <c r="I9" s="22" t="s">
        <v>8245</v>
      </c>
      <c r="J9" s="22">
        <v>1481957940</v>
      </c>
      <c r="K9" s="22">
        <v>1478050429</v>
      </c>
      <c r="L9" s="22" t="b">
        <v>0</v>
      </c>
      <c r="M9" s="22">
        <v>31</v>
      </c>
      <c r="N9" s="22" t="b">
        <v>1</v>
      </c>
      <c r="O9" s="25">
        <v>129.03225806451613</v>
      </c>
      <c r="P9" s="22" t="s">
        <v>8269</v>
      </c>
      <c r="Q9" s="27" t="s">
        <v>8314</v>
      </c>
      <c r="R9" s="22" t="s">
        <v>8315</v>
      </c>
      <c r="S9" s="28">
        <v>42676.065150462964</v>
      </c>
      <c r="T9" s="28">
        <v>42721.290972222225</v>
      </c>
    </row>
    <row r="10" spans="1:20" ht="30" x14ac:dyDescent="0.25">
      <c r="A10" s="22">
        <v>532</v>
      </c>
      <c r="B10" s="23" t="s">
        <v>533</v>
      </c>
      <c r="C10" s="3" t="s">
        <v>4642</v>
      </c>
      <c r="D10" s="24">
        <v>10000</v>
      </c>
      <c r="E10" s="25">
        <v>12325</v>
      </c>
      <c r="F10" s="26">
        <v>123</v>
      </c>
      <c r="G10" s="22" t="s">
        <v>8218</v>
      </c>
      <c r="H10" s="22" t="s">
        <v>8223</v>
      </c>
      <c r="I10" s="22" t="s">
        <v>8245</v>
      </c>
      <c r="J10" s="22">
        <v>1463098208</v>
      </c>
      <c r="K10" s="22">
        <v>1460506208</v>
      </c>
      <c r="L10" s="22" t="b">
        <v>0</v>
      </c>
      <c r="M10" s="22">
        <v>173</v>
      </c>
      <c r="N10" s="22" t="b">
        <v>1</v>
      </c>
      <c r="O10" s="25">
        <v>71.242774566473983</v>
      </c>
      <c r="P10" s="22" t="s">
        <v>8269</v>
      </c>
      <c r="Q10" s="27" t="s">
        <v>8314</v>
      </c>
      <c r="R10" s="22" t="s">
        <v>8315</v>
      </c>
      <c r="S10" s="28">
        <v>42473.007037037038</v>
      </c>
      <c r="T10" s="28">
        <v>42503.007037037038</v>
      </c>
    </row>
    <row r="11" spans="1:20" ht="30" x14ac:dyDescent="0.25">
      <c r="A11" s="22">
        <v>537</v>
      </c>
      <c r="B11" s="23" t="s">
        <v>538</v>
      </c>
      <c r="C11" s="3" t="s">
        <v>4647</v>
      </c>
      <c r="D11" s="24">
        <v>2000</v>
      </c>
      <c r="E11" s="25">
        <v>2410</v>
      </c>
      <c r="F11" s="26">
        <v>121</v>
      </c>
      <c r="G11" s="22" t="s">
        <v>8218</v>
      </c>
      <c r="H11" s="22" t="s">
        <v>8223</v>
      </c>
      <c r="I11" s="22" t="s">
        <v>8245</v>
      </c>
      <c r="J11" s="22">
        <v>1446665191</v>
      </c>
      <c r="K11" s="22">
        <v>1444069591</v>
      </c>
      <c r="L11" s="22" t="b">
        <v>0</v>
      </c>
      <c r="M11" s="22">
        <v>59</v>
      </c>
      <c r="N11" s="22" t="b">
        <v>1</v>
      </c>
      <c r="O11" s="25">
        <v>40.847457627118644</v>
      </c>
      <c r="P11" s="22" t="s">
        <v>8269</v>
      </c>
      <c r="Q11" s="27" t="s">
        <v>8314</v>
      </c>
      <c r="R11" s="22" t="s">
        <v>8315</v>
      </c>
      <c r="S11" s="28">
        <v>42282.768414351856</v>
      </c>
      <c r="T11" s="28">
        <v>42312.810081018513</v>
      </c>
    </row>
    <row r="12" spans="1:20" ht="30" x14ac:dyDescent="0.25">
      <c r="A12" s="22">
        <v>538</v>
      </c>
      <c r="B12" s="23" t="s">
        <v>539</v>
      </c>
      <c r="C12" s="3" t="s">
        <v>4648</v>
      </c>
      <c r="D12" s="24">
        <v>5000</v>
      </c>
      <c r="E12" s="25">
        <v>15121</v>
      </c>
      <c r="F12" s="26">
        <v>302</v>
      </c>
      <c r="G12" s="22" t="s">
        <v>8218</v>
      </c>
      <c r="H12" s="22" t="s">
        <v>8223</v>
      </c>
      <c r="I12" s="22" t="s">
        <v>8245</v>
      </c>
      <c r="J12" s="22">
        <v>1463166263</v>
      </c>
      <c r="K12" s="22">
        <v>1460574263</v>
      </c>
      <c r="L12" s="22" t="b">
        <v>0</v>
      </c>
      <c r="M12" s="22">
        <v>60</v>
      </c>
      <c r="N12" s="22" t="b">
        <v>1</v>
      </c>
      <c r="O12" s="25">
        <v>252.01666666666668</v>
      </c>
      <c r="P12" s="22" t="s">
        <v>8269</v>
      </c>
      <c r="Q12" s="27" t="s">
        <v>8314</v>
      </c>
      <c r="R12" s="22" t="s">
        <v>8315</v>
      </c>
      <c r="S12" s="28">
        <v>42473.794710648144</v>
      </c>
      <c r="T12" s="28">
        <v>42503.794710648144</v>
      </c>
    </row>
    <row r="13" spans="1:20" ht="30" x14ac:dyDescent="0.25">
      <c r="A13" s="22">
        <v>1284</v>
      </c>
      <c r="B13" s="23" t="s">
        <v>1285</v>
      </c>
      <c r="C13" s="3" t="s">
        <v>5394</v>
      </c>
      <c r="D13" s="24">
        <v>2000</v>
      </c>
      <c r="E13" s="25">
        <v>2020</v>
      </c>
      <c r="F13" s="26">
        <v>101</v>
      </c>
      <c r="G13" s="22" t="s">
        <v>8218</v>
      </c>
      <c r="H13" s="22" t="s">
        <v>8223</v>
      </c>
      <c r="I13" s="22" t="s">
        <v>8245</v>
      </c>
      <c r="J13" s="22">
        <v>1483203540</v>
      </c>
      <c r="K13" s="22">
        <v>1481175482</v>
      </c>
      <c r="L13" s="22" t="b">
        <v>0</v>
      </c>
      <c r="M13" s="22">
        <v>31</v>
      </c>
      <c r="N13" s="22" t="b">
        <v>1</v>
      </c>
      <c r="O13" s="25">
        <v>65.161290322580641</v>
      </c>
      <c r="P13" s="22" t="s">
        <v>8269</v>
      </c>
      <c r="Q13" s="27" t="s">
        <v>8314</v>
      </c>
      <c r="R13" s="22" t="s">
        <v>8315</v>
      </c>
      <c r="S13" s="28">
        <v>42712.23474537037</v>
      </c>
      <c r="T13" s="28">
        <v>42735.707638888889</v>
      </c>
    </row>
    <row r="14" spans="1:20" ht="45" x14ac:dyDescent="0.25">
      <c r="A14" s="22">
        <v>1288</v>
      </c>
      <c r="B14" s="23" t="s">
        <v>1289</v>
      </c>
      <c r="C14" s="3" t="s">
        <v>5398</v>
      </c>
      <c r="D14" s="24">
        <v>4000</v>
      </c>
      <c r="E14" s="25">
        <v>4018</v>
      </c>
      <c r="F14" s="26">
        <v>100</v>
      </c>
      <c r="G14" s="22" t="s">
        <v>8218</v>
      </c>
      <c r="H14" s="22" t="s">
        <v>8223</v>
      </c>
      <c r="I14" s="22" t="s">
        <v>8245</v>
      </c>
      <c r="J14" s="22">
        <v>1470801600</v>
      </c>
      <c r="K14" s="22">
        <v>1468122163</v>
      </c>
      <c r="L14" s="22" t="b">
        <v>0</v>
      </c>
      <c r="M14" s="22">
        <v>61</v>
      </c>
      <c r="N14" s="22" t="b">
        <v>1</v>
      </c>
      <c r="O14" s="25">
        <v>65.868852459016395</v>
      </c>
      <c r="P14" s="22" t="s">
        <v>8269</v>
      </c>
      <c r="Q14" s="27" t="s">
        <v>8314</v>
      </c>
      <c r="R14" s="22" t="s">
        <v>8315</v>
      </c>
      <c r="S14" s="28">
        <v>42561.154664351852</v>
      </c>
      <c r="T14" s="28">
        <v>42592.166666666672</v>
      </c>
    </row>
    <row r="15" spans="1:20" ht="30" x14ac:dyDescent="0.25">
      <c r="A15" s="22">
        <v>1289</v>
      </c>
      <c r="B15" s="23" t="s">
        <v>1290</v>
      </c>
      <c r="C15" s="3" t="s">
        <v>5399</v>
      </c>
      <c r="D15" s="24">
        <v>1500</v>
      </c>
      <c r="E15" s="25">
        <v>1876</v>
      </c>
      <c r="F15" s="26">
        <v>125</v>
      </c>
      <c r="G15" s="22" t="s">
        <v>8218</v>
      </c>
      <c r="H15" s="22" t="s">
        <v>8223</v>
      </c>
      <c r="I15" s="22" t="s">
        <v>8245</v>
      </c>
      <c r="J15" s="22">
        <v>1483499645</v>
      </c>
      <c r="K15" s="22">
        <v>1480907645</v>
      </c>
      <c r="L15" s="22" t="b">
        <v>0</v>
      </c>
      <c r="M15" s="22">
        <v>52</v>
      </c>
      <c r="N15" s="22" t="b">
        <v>1</v>
      </c>
      <c r="O15" s="25">
        <v>36.07692307692308</v>
      </c>
      <c r="P15" s="22" t="s">
        <v>8269</v>
      </c>
      <c r="Q15" s="27" t="s">
        <v>8314</v>
      </c>
      <c r="R15" s="22" t="s">
        <v>8315</v>
      </c>
      <c r="S15" s="28">
        <v>42709.134780092587</v>
      </c>
      <c r="T15" s="28">
        <v>42739.134780092587</v>
      </c>
    </row>
    <row r="16" spans="1:20" x14ac:dyDescent="0.25">
      <c r="A16" s="22">
        <v>1290</v>
      </c>
      <c r="B16" s="23" t="s">
        <v>1291</v>
      </c>
      <c r="C16" s="3" t="s">
        <v>5400</v>
      </c>
      <c r="D16" s="24">
        <v>3500</v>
      </c>
      <c r="E16" s="25">
        <v>3800</v>
      </c>
      <c r="F16" s="26">
        <v>109</v>
      </c>
      <c r="G16" s="22" t="s">
        <v>8218</v>
      </c>
      <c r="H16" s="22" t="s">
        <v>8223</v>
      </c>
      <c r="I16" s="22" t="s">
        <v>8245</v>
      </c>
      <c r="J16" s="22">
        <v>1429772340</v>
      </c>
      <c r="K16" s="22">
        <v>1427121931</v>
      </c>
      <c r="L16" s="22" t="b">
        <v>0</v>
      </c>
      <c r="M16" s="22">
        <v>86</v>
      </c>
      <c r="N16" s="22" t="b">
        <v>1</v>
      </c>
      <c r="O16" s="25">
        <v>44.186046511627907</v>
      </c>
      <c r="P16" s="22" t="s">
        <v>8269</v>
      </c>
      <c r="Q16" s="27" t="s">
        <v>8314</v>
      </c>
      <c r="R16" s="22" t="s">
        <v>8315</v>
      </c>
      <c r="S16" s="28">
        <v>42086.614942129629</v>
      </c>
      <c r="T16" s="28">
        <v>42117.290972222225</v>
      </c>
    </row>
    <row r="17" spans="1:20" ht="30" x14ac:dyDescent="0.25">
      <c r="A17" s="22">
        <v>1291</v>
      </c>
      <c r="B17" s="23" t="s">
        <v>1292</v>
      </c>
      <c r="C17" s="3" t="s">
        <v>5401</v>
      </c>
      <c r="D17" s="24">
        <v>3000</v>
      </c>
      <c r="E17" s="25">
        <v>4371</v>
      </c>
      <c r="F17" s="26">
        <v>146</v>
      </c>
      <c r="G17" s="22" t="s">
        <v>8218</v>
      </c>
      <c r="H17" s="22" t="s">
        <v>8223</v>
      </c>
      <c r="I17" s="22" t="s">
        <v>8245</v>
      </c>
      <c r="J17" s="22">
        <v>1428390000</v>
      </c>
      <c r="K17" s="22">
        <v>1425224391</v>
      </c>
      <c r="L17" s="22" t="b">
        <v>0</v>
      </c>
      <c r="M17" s="22">
        <v>42</v>
      </c>
      <c r="N17" s="22" t="b">
        <v>1</v>
      </c>
      <c r="O17" s="25">
        <v>104.07142857142857</v>
      </c>
      <c r="P17" s="22" t="s">
        <v>8269</v>
      </c>
      <c r="Q17" s="27" t="s">
        <v>8314</v>
      </c>
      <c r="R17" s="22" t="s">
        <v>8315</v>
      </c>
      <c r="S17" s="28">
        <v>42064.652673611112</v>
      </c>
      <c r="T17" s="28">
        <v>42101.291666666672</v>
      </c>
    </row>
    <row r="18" spans="1:20" ht="30" x14ac:dyDescent="0.25">
      <c r="A18" s="22">
        <v>1293</v>
      </c>
      <c r="B18" s="23" t="s">
        <v>1294</v>
      </c>
      <c r="C18" s="3" t="s">
        <v>5403</v>
      </c>
      <c r="D18" s="24">
        <v>15000</v>
      </c>
      <c r="E18" s="25">
        <v>15335</v>
      </c>
      <c r="F18" s="26">
        <v>102</v>
      </c>
      <c r="G18" s="22" t="s">
        <v>8218</v>
      </c>
      <c r="H18" s="22" t="s">
        <v>8223</v>
      </c>
      <c r="I18" s="22" t="s">
        <v>8245</v>
      </c>
      <c r="J18" s="22">
        <v>1447523371</v>
      </c>
      <c r="K18" s="22">
        <v>1444927771</v>
      </c>
      <c r="L18" s="22" t="b">
        <v>0</v>
      </c>
      <c r="M18" s="22">
        <v>120</v>
      </c>
      <c r="N18" s="22" t="b">
        <v>1</v>
      </c>
      <c r="O18" s="25">
        <v>127.79166666666667</v>
      </c>
      <c r="P18" s="22" t="s">
        <v>8269</v>
      </c>
      <c r="Q18" s="27" t="s">
        <v>8314</v>
      </c>
      <c r="R18" s="22" t="s">
        <v>8315</v>
      </c>
      <c r="S18" s="28">
        <v>42292.701053240744</v>
      </c>
      <c r="T18" s="28">
        <v>42322.742719907401</v>
      </c>
    </row>
    <row r="19" spans="1:20" ht="30" x14ac:dyDescent="0.25">
      <c r="A19" s="22">
        <v>1297</v>
      </c>
      <c r="B19" s="23" t="s">
        <v>1298</v>
      </c>
      <c r="C19" s="3" t="s">
        <v>5407</v>
      </c>
      <c r="D19" s="24">
        <v>20000</v>
      </c>
      <c r="E19" s="25">
        <v>21905</v>
      </c>
      <c r="F19" s="26">
        <v>110</v>
      </c>
      <c r="G19" s="22" t="s">
        <v>8218</v>
      </c>
      <c r="H19" s="22" t="s">
        <v>8223</v>
      </c>
      <c r="I19" s="22" t="s">
        <v>8245</v>
      </c>
      <c r="J19" s="22">
        <v>1462125358</v>
      </c>
      <c r="K19" s="22">
        <v>1459533358</v>
      </c>
      <c r="L19" s="22" t="b">
        <v>0</v>
      </c>
      <c r="M19" s="22">
        <v>238</v>
      </c>
      <c r="N19" s="22" t="b">
        <v>1</v>
      </c>
      <c r="O19" s="25">
        <v>92.037815126050418</v>
      </c>
      <c r="P19" s="22" t="s">
        <v>8269</v>
      </c>
      <c r="Q19" s="27" t="s">
        <v>8314</v>
      </c>
      <c r="R19" s="22" t="s">
        <v>8315</v>
      </c>
      <c r="S19" s="28">
        <v>42461.747199074074</v>
      </c>
      <c r="T19" s="28">
        <v>42491.747199074074</v>
      </c>
    </row>
    <row r="20" spans="1:20" ht="30" x14ac:dyDescent="0.25">
      <c r="A20" s="22">
        <v>1299</v>
      </c>
      <c r="B20" s="23" t="s">
        <v>1300</v>
      </c>
      <c r="C20" s="3" t="s">
        <v>5409</v>
      </c>
      <c r="D20" s="24">
        <v>3500</v>
      </c>
      <c r="E20" s="25">
        <v>4340</v>
      </c>
      <c r="F20" s="26">
        <v>124</v>
      </c>
      <c r="G20" s="22" t="s">
        <v>8218</v>
      </c>
      <c r="H20" s="22" t="s">
        <v>8223</v>
      </c>
      <c r="I20" s="22" t="s">
        <v>8245</v>
      </c>
      <c r="J20" s="22">
        <v>1436902359</v>
      </c>
      <c r="K20" s="22">
        <v>1434310359</v>
      </c>
      <c r="L20" s="22" t="b">
        <v>0</v>
      </c>
      <c r="M20" s="22">
        <v>32</v>
      </c>
      <c r="N20" s="22" t="b">
        <v>1</v>
      </c>
      <c r="O20" s="25">
        <v>135.625</v>
      </c>
      <c r="P20" s="22" t="s">
        <v>8269</v>
      </c>
      <c r="Q20" s="27" t="s">
        <v>8314</v>
      </c>
      <c r="R20" s="22" t="s">
        <v>8315</v>
      </c>
      <c r="S20" s="28">
        <v>42169.814340277779</v>
      </c>
      <c r="T20" s="28">
        <v>42199.814340277779</v>
      </c>
    </row>
    <row r="21" spans="1:20" ht="30" x14ac:dyDescent="0.25">
      <c r="A21" s="22">
        <v>1300</v>
      </c>
      <c r="B21" s="23" t="s">
        <v>1301</v>
      </c>
      <c r="C21" s="3" t="s">
        <v>5410</v>
      </c>
      <c r="D21" s="24">
        <v>3000</v>
      </c>
      <c r="E21" s="25">
        <v>4050</v>
      </c>
      <c r="F21" s="26">
        <v>135</v>
      </c>
      <c r="G21" s="22" t="s">
        <v>8218</v>
      </c>
      <c r="H21" s="22" t="s">
        <v>8223</v>
      </c>
      <c r="I21" s="22" t="s">
        <v>8245</v>
      </c>
      <c r="J21" s="22">
        <v>1464807420</v>
      </c>
      <c r="K21" s="22">
        <v>1461427938</v>
      </c>
      <c r="L21" s="22" t="b">
        <v>0</v>
      </c>
      <c r="M21" s="22">
        <v>24</v>
      </c>
      <c r="N21" s="22" t="b">
        <v>1</v>
      </c>
      <c r="O21" s="25">
        <v>168.75</v>
      </c>
      <c r="P21" s="22" t="s">
        <v>8269</v>
      </c>
      <c r="Q21" s="27" t="s">
        <v>8314</v>
      </c>
      <c r="R21" s="22" t="s">
        <v>8315</v>
      </c>
      <c r="S21" s="28">
        <v>42483.675208333334</v>
      </c>
      <c r="T21" s="28">
        <v>42522.789583333331</v>
      </c>
    </row>
    <row r="22" spans="1:20" ht="30" x14ac:dyDescent="0.25">
      <c r="A22" s="22">
        <v>1301</v>
      </c>
      <c r="B22" s="23" t="s">
        <v>1302</v>
      </c>
      <c r="C22" s="3" t="s">
        <v>5411</v>
      </c>
      <c r="D22" s="24">
        <v>2000</v>
      </c>
      <c r="E22" s="25">
        <v>2055</v>
      </c>
      <c r="F22" s="26">
        <v>103</v>
      </c>
      <c r="G22" s="22" t="s">
        <v>8218</v>
      </c>
      <c r="H22" s="22" t="s">
        <v>8223</v>
      </c>
      <c r="I22" s="22" t="s">
        <v>8245</v>
      </c>
      <c r="J22" s="22">
        <v>1437447600</v>
      </c>
      <c r="K22" s="22">
        <v>1436551178</v>
      </c>
      <c r="L22" s="22" t="b">
        <v>0</v>
      </c>
      <c r="M22" s="22">
        <v>29</v>
      </c>
      <c r="N22" s="22" t="b">
        <v>1</v>
      </c>
      <c r="O22" s="25">
        <v>70.862068965517238</v>
      </c>
      <c r="P22" s="22" t="s">
        <v>8269</v>
      </c>
      <c r="Q22" s="27" t="s">
        <v>8314</v>
      </c>
      <c r="R22" s="22" t="s">
        <v>8315</v>
      </c>
      <c r="S22" s="28">
        <v>42195.749745370369</v>
      </c>
      <c r="T22" s="28">
        <v>42206.125</v>
      </c>
    </row>
    <row r="23" spans="1:20" ht="30" x14ac:dyDescent="0.25">
      <c r="A23" s="22">
        <v>1302</v>
      </c>
      <c r="B23" s="23" t="s">
        <v>1303</v>
      </c>
      <c r="C23" s="3" t="s">
        <v>5412</v>
      </c>
      <c r="D23" s="24">
        <v>2500</v>
      </c>
      <c r="E23" s="25">
        <v>2500</v>
      </c>
      <c r="F23" s="26">
        <v>100</v>
      </c>
      <c r="G23" s="22" t="s">
        <v>8218</v>
      </c>
      <c r="H23" s="22" t="s">
        <v>8223</v>
      </c>
      <c r="I23" s="22" t="s">
        <v>8245</v>
      </c>
      <c r="J23" s="22">
        <v>1480559011</v>
      </c>
      <c r="K23" s="22">
        <v>1477963411</v>
      </c>
      <c r="L23" s="22" t="b">
        <v>0</v>
      </c>
      <c r="M23" s="22">
        <v>50</v>
      </c>
      <c r="N23" s="22" t="b">
        <v>1</v>
      </c>
      <c r="O23" s="25">
        <v>50</v>
      </c>
      <c r="P23" s="22" t="s">
        <v>8269</v>
      </c>
      <c r="Q23" s="27" t="s">
        <v>8314</v>
      </c>
      <c r="R23" s="22" t="s">
        <v>8315</v>
      </c>
      <c r="S23" s="28">
        <v>42675.057997685188</v>
      </c>
      <c r="T23" s="28">
        <v>42705.099664351852</v>
      </c>
    </row>
    <row r="24" spans="1:20" ht="30" x14ac:dyDescent="0.25">
      <c r="A24" s="22">
        <v>2781</v>
      </c>
      <c r="B24" s="23" t="s">
        <v>2781</v>
      </c>
      <c r="C24" s="3" t="s">
        <v>6891</v>
      </c>
      <c r="D24" s="24">
        <v>1250</v>
      </c>
      <c r="E24" s="25">
        <v>1316</v>
      </c>
      <c r="F24" s="26">
        <v>105</v>
      </c>
      <c r="G24" s="22" t="s">
        <v>8218</v>
      </c>
      <c r="H24" s="22" t="s">
        <v>8223</v>
      </c>
      <c r="I24" s="22" t="s">
        <v>8245</v>
      </c>
      <c r="J24" s="22">
        <v>1423724400</v>
      </c>
      <c r="K24" s="22">
        <v>1421274954</v>
      </c>
      <c r="L24" s="22" t="b">
        <v>0</v>
      </c>
      <c r="M24" s="22">
        <v>28</v>
      </c>
      <c r="N24" s="22" t="b">
        <v>1</v>
      </c>
      <c r="O24" s="25">
        <v>47</v>
      </c>
      <c r="P24" s="22" t="s">
        <v>8269</v>
      </c>
      <c r="Q24" s="27" t="s">
        <v>8314</v>
      </c>
      <c r="R24" s="22" t="s">
        <v>8315</v>
      </c>
      <c r="S24" s="28">
        <v>42018.94159722222</v>
      </c>
      <c r="T24" s="28">
        <v>42047.291666666672</v>
      </c>
    </row>
    <row r="25" spans="1:20" ht="30" x14ac:dyDescent="0.25">
      <c r="A25" s="22">
        <v>2782</v>
      </c>
      <c r="B25" s="23" t="s">
        <v>2782</v>
      </c>
      <c r="C25" s="3" t="s">
        <v>6892</v>
      </c>
      <c r="D25" s="24">
        <v>1000</v>
      </c>
      <c r="E25" s="25">
        <v>1200</v>
      </c>
      <c r="F25" s="26">
        <v>120</v>
      </c>
      <c r="G25" s="22" t="s">
        <v>8218</v>
      </c>
      <c r="H25" s="22" t="s">
        <v>8223</v>
      </c>
      <c r="I25" s="22" t="s">
        <v>8245</v>
      </c>
      <c r="J25" s="22">
        <v>1424149140</v>
      </c>
      <c r="K25" s="22">
        <v>1421964718</v>
      </c>
      <c r="L25" s="22" t="b">
        <v>0</v>
      </c>
      <c r="M25" s="22">
        <v>18</v>
      </c>
      <c r="N25" s="22" t="b">
        <v>1</v>
      </c>
      <c r="O25" s="25">
        <v>66.666666666666671</v>
      </c>
      <c r="P25" s="22" t="s">
        <v>8269</v>
      </c>
      <c r="Q25" s="27" t="s">
        <v>8314</v>
      </c>
      <c r="R25" s="22" t="s">
        <v>8315</v>
      </c>
      <c r="S25" s="28">
        <v>42026.924976851849</v>
      </c>
      <c r="T25" s="28">
        <v>42052.207638888889</v>
      </c>
    </row>
    <row r="26" spans="1:20" ht="30" x14ac:dyDescent="0.25">
      <c r="A26" s="22">
        <v>2784</v>
      </c>
      <c r="B26" s="23" t="s">
        <v>2784</v>
      </c>
      <c r="C26" s="3" t="s">
        <v>6894</v>
      </c>
      <c r="D26" s="24">
        <v>6000</v>
      </c>
      <c r="E26" s="25">
        <v>7140</v>
      </c>
      <c r="F26" s="26">
        <v>119</v>
      </c>
      <c r="G26" s="22" t="s">
        <v>8218</v>
      </c>
      <c r="H26" s="22" t="s">
        <v>8223</v>
      </c>
      <c r="I26" s="22" t="s">
        <v>8245</v>
      </c>
      <c r="J26" s="22">
        <v>1414608843</v>
      </c>
      <c r="K26" s="22">
        <v>1412794443</v>
      </c>
      <c r="L26" s="22" t="b">
        <v>0</v>
      </c>
      <c r="M26" s="22">
        <v>108</v>
      </c>
      <c r="N26" s="22" t="b">
        <v>1</v>
      </c>
      <c r="O26" s="25">
        <v>66.111111111111114</v>
      </c>
      <c r="P26" s="22" t="s">
        <v>8269</v>
      </c>
      <c r="Q26" s="27" t="s">
        <v>8314</v>
      </c>
      <c r="R26" s="22" t="s">
        <v>8315</v>
      </c>
      <c r="S26" s="28">
        <v>41920.787534722222</v>
      </c>
      <c r="T26" s="28">
        <v>41941.787534722222</v>
      </c>
    </row>
    <row r="27" spans="1:20" ht="30" x14ac:dyDescent="0.25">
      <c r="A27" s="22">
        <v>2785</v>
      </c>
      <c r="B27" s="23" t="s">
        <v>2785</v>
      </c>
      <c r="C27" s="3" t="s">
        <v>6895</v>
      </c>
      <c r="D27" s="24">
        <v>5000</v>
      </c>
      <c r="E27" s="25">
        <v>5234</v>
      </c>
      <c r="F27" s="26">
        <v>105</v>
      </c>
      <c r="G27" s="22" t="s">
        <v>8218</v>
      </c>
      <c r="H27" s="22" t="s">
        <v>8223</v>
      </c>
      <c r="I27" s="22" t="s">
        <v>8245</v>
      </c>
      <c r="J27" s="22">
        <v>1470430800</v>
      </c>
      <c r="K27" s="22">
        <v>1467865967</v>
      </c>
      <c r="L27" s="22" t="b">
        <v>0</v>
      </c>
      <c r="M27" s="22">
        <v>142</v>
      </c>
      <c r="N27" s="22" t="b">
        <v>1</v>
      </c>
      <c r="O27" s="25">
        <v>36.859154929577464</v>
      </c>
      <c r="P27" s="22" t="s">
        <v>8269</v>
      </c>
      <c r="Q27" s="27" t="s">
        <v>8314</v>
      </c>
      <c r="R27" s="22" t="s">
        <v>8315</v>
      </c>
      <c r="S27" s="28">
        <v>42558.189432870371</v>
      </c>
      <c r="T27" s="28">
        <v>42587.875</v>
      </c>
    </row>
    <row r="28" spans="1:20" ht="30" x14ac:dyDescent="0.25">
      <c r="A28" s="22">
        <v>2787</v>
      </c>
      <c r="B28" s="23" t="s">
        <v>2787</v>
      </c>
      <c r="C28" s="3" t="s">
        <v>6897</v>
      </c>
      <c r="D28" s="24">
        <v>1000</v>
      </c>
      <c r="E28" s="25">
        <v>1197</v>
      </c>
      <c r="F28" s="26">
        <v>120</v>
      </c>
      <c r="G28" s="22" t="s">
        <v>8218</v>
      </c>
      <c r="H28" s="22" t="s">
        <v>8223</v>
      </c>
      <c r="I28" s="22" t="s">
        <v>8245</v>
      </c>
      <c r="J28" s="22">
        <v>1405658752</v>
      </c>
      <c r="K28" s="22">
        <v>1403066752</v>
      </c>
      <c r="L28" s="22" t="b">
        <v>0</v>
      </c>
      <c r="M28" s="22">
        <v>38</v>
      </c>
      <c r="N28" s="22" t="b">
        <v>1</v>
      </c>
      <c r="O28" s="25">
        <v>31.5</v>
      </c>
      <c r="P28" s="22" t="s">
        <v>8269</v>
      </c>
      <c r="Q28" s="27" t="s">
        <v>8314</v>
      </c>
      <c r="R28" s="22" t="s">
        <v>8315</v>
      </c>
      <c r="S28" s="28">
        <v>41808.198518518519</v>
      </c>
      <c r="T28" s="28">
        <v>41838.198518518519</v>
      </c>
    </row>
    <row r="29" spans="1:20" ht="30" x14ac:dyDescent="0.25">
      <c r="A29" s="22">
        <v>2788</v>
      </c>
      <c r="B29" s="23" t="s">
        <v>2788</v>
      </c>
      <c r="C29" s="3" t="s">
        <v>6898</v>
      </c>
      <c r="D29" s="24">
        <v>2000</v>
      </c>
      <c r="E29" s="25">
        <v>2050</v>
      </c>
      <c r="F29" s="26">
        <v>103</v>
      </c>
      <c r="G29" s="22" t="s">
        <v>8218</v>
      </c>
      <c r="H29" s="22" t="s">
        <v>8223</v>
      </c>
      <c r="I29" s="22" t="s">
        <v>8245</v>
      </c>
      <c r="J29" s="22">
        <v>1469811043</v>
      </c>
      <c r="K29" s="22">
        <v>1467219043</v>
      </c>
      <c r="L29" s="22" t="b">
        <v>0</v>
      </c>
      <c r="M29" s="22">
        <v>20</v>
      </c>
      <c r="N29" s="22" t="b">
        <v>1</v>
      </c>
      <c r="O29" s="25">
        <v>102.5</v>
      </c>
      <c r="P29" s="22" t="s">
        <v>8269</v>
      </c>
      <c r="Q29" s="27" t="s">
        <v>8314</v>
      </c>
      <c r="R29" s="22" t="s">
        <v>8315</v>
      </c>
      <c r="S29" s="28">
        <v>42550.701886574068</v>
      </c>
      <c r="T29" s="28">
        <v>42580.701886574068</v>
      </c>
    </row>
    <row r="30" spans="1:20" x14ac:dyDescent="0.25">
      <c r="A30" s="22">
        <v>2789</v>
      </c>
      <c r="B30" s="23" t="s">
        <v>2789</v>
      </c>
      <c r="C30" s="3" t="s">
        <v>6899</v>
      </c>
      <c r="D30" s="24">
        <v>3000</v>
      </c>
      <c r="E30" s="25">
        <v>3035</v>
      </c>
      <c r="F30" s="26">
        <v>101</v>
      </c>
      <c r="G30" s="22" t="s">
        <v>8218</v>
      </c>
      <c r="H30" s="22" t="s">
        <v>8223</v>
      </c>
      <c r="I30" s="22" t="s">
        <v>8245</v>
      </c>
      <c r="J30" s="22">
        <v>1426132800</v>
      </c>
      <c r="K30" s="22">
        <v>1424477934</v>
      </c>
      <c r="L30" s="22" t="b">
        <v>0</v>
      </c>
      <c r="M30" s="22">
        <v>24</v>
      </c>
      <c r="N30" s="22" t="b">
        <v>1</v>
      </c>
      <c r="O30" s="25">
        <v>126.45833333333333</v>
      </c>
      <c r="P30" s="22" t="s">
        <v>8269</v>
      </c>
      <c r="Q30" s="27" t="s">
        <v>8314</v>
      </c>
      <c r="R30" s="22" t="s">
        <v>8315</v>
      </c>
      <c r="S30" s="28">
        <v>42056.013124999998</v>
      </c>
      <c r="T30" s="28">
        <v>42075.166666666672</v>
      </c>
    </row>
    <row r="31" spans="1:20" ht="30" x14ac:dyDescent="0.25">
      <c r="A31" s="22">
        <v>2790</v>
      </c>
      <c r="B31" s="23" t="s">
        <v>2790</v>
      </c>
      <c r="C31" s="3" t="s">
        <v>6900</v>
      </c>
      <c r="D31" s="24">
        <v>3000</v>
      </c>
      <c r="E31" s="25">
        <v>3160</v>
      </c>
      <c r="F31" s="26">
        <v>105</v>
      </c>
      <c r="G31" s="22" t="s">
        <v>8218</v>
      </c>
      <c r="H31" s="22" t="s">
        <v>8223</v>
      </c>
      <c r="I31" s="22" t="s">
        <v>8245</v>
      </c>
      <c r="J31" s="22">
        <v>1423693903</v>
      </c>
      <c r="K31" s="22">
        <v>1421101903</v>
      </c>
      <c r="L31" s="22" t="b">
        <v>0</v>
      </c>
      <c r="M31" s="22">
        <v>66</v>
      </c>
      <c r="N31" s="22" t="b">
        <v>1</v>
      </c>
      <c r="O31" s="25">
        <v>47.878787878787875</v>
      </c>
      <c r="P31" s="22" t="s">
        <v>8269</v>
      </c>
      <c r="Q31" s="27" t="s">
        <v>8314</v>
      </c>
      <c r="R31" s="22" t="s">
        <v>8315</v>
      </c>
      <c r="S31" s="28">
        <v>42016.938692129625</v>
      </c>
      <c r="T31" s="28">
        <v>42046.938692129625</v>
      </c>
    </row>
    <row r="32" spans="1:20" ht="30" x14ac:dyDescent="0.25">
      <c r="A32" s="22">
        <v>2791</v>
      </c>
      <c r="B32" s="23" t="s">
        <v>2791</v>
      </c>
      <c r="C32" s="3" t="s">
        <v>6901</v>
      </c>
      <c r="D32" s="24">
        <v>2000</v>
      </c>
      <c r="E32" s="25">
        <v>2050</v>
      </c>
      <c r="F32" s="26">
        <v>103</v>
      </c>
      <c r="G32" s="22" t="s">
        <v>8218</v>
      </c>
      <c r="H32" s="22" t="s">
        <v>8223</v>
      </c>
      <c r="I32" s="22" t="s">
        <v>8245</v>
      </c>
      <c r="J32" s="22">
        <v>1473393600</v>
      </c>
      <c r="K32" s="22">
        <v>1470778559</v>
      </c>
      <c r="L32" s="22" t="b">
        <v>0</v>
      </c>
      <c r="M32" s="22">
        <v>28</v>
      </c>
      <c r="N32" s="22" t="b">
        <v>1</v>
      </c>
      <c r="O32" s="25">
        <v>73.214285714285708</v>
      </c>
      <c r="P32" s="22" t="s">
        <v>8269</v>
      </c>
      <c r="Q32" s="27" t="s">
        <v>8314</v>
      </c>
      <c r="R32" s="22" t="s">
        <v>8315</v>
      </c>
      <c r="S32" s="28">
        <v>42591.899988425925</v>
      </c>
      <c r="T32" s="28">
        <v>42622.166666666672</v>
      </c>
    </row>
    <row r="33" spans="1:20" ht="30" x14ac:dyDescent="0.25">
      <c r="A33" s="22">
        <v>2792</v>
      </c>
      <c r="B33" s="23" t="s">
        <v>2792</v>
      </c>
      <c r="C33" s="3" t="s">
        <v>6902</v>
      </c>
      <c r="D33" s="24">
        <v>2000</v>
      </c>
      <c r="E33" s="25">
        <v>2152</v>
      </c>
      <c r="F33" s="26">
        <v>108</v>
      </c>
      <c r="G33" s="22" t="s">
        <v>8218</v>
      </c>
      <c r="H33" s="22" t="s">
        <v>8223</v>
      </c>
      <c r="I33" s="22" t="s">
        <v>8245</v>
      </c>
      <c r="J33" s="22">
        <v>1439357559</v>
      </c>
      <c r="K33" s="22">
        <v>1435469559</v>
      </c>
      <c r="L33" s="22" t="b">
        <v>0</v>
      </c>
      <c r="M33" s="22">
        <v>24</v>
      </c>
      <c r="N33" s="22" t="b">
        <v>1</v>
      </c>
      <c r="O33" s="25">
        <v>89.666666666666671</v>
      </c>
      <c r="P33" s="22" t="s">
        <v>8269</v>
      </c>
      <c r="Q33" s="27" t="s">
        <v>8314</v>
      </c>
      <c r="R33" s="22" t="s">
        <v>8315</v>
      </c>
      <c r="S33" s="28">
        <v>42183.231006944443</v>
      </c>
      <c r="T33" s="28">
        <v>42228.231006944443</v>
      </c>
    </row>
    <row r="34" spans="1:20" ht="30" x14ac:dyDescent="0.25">
      <c r="A34" s="22">
        <v>2795</v>
      </c>
      <c r="B34" s="23" t="s">
        <v>2795</v>
      </c>
      <c r="C34" s="3" t="s">
        <v>6905</v>
      </c>
      <c r="D34" s="24">
        <v>700</v>
      </c>
      <c r="E34" s="25">
        <v>730</v>
      </c>
      <c r="F34" s="26">
        <v>104</v>
      </c>
      <c r="G34" s="22" t="s">
        <v>8218</v>
      </c>
      <c r="H34" s="22" t="s">
        <v>8223</v>
      </c>
      <c r="I34" s="22" t="s">
        <v>8245</v>
      </c>
      <c r="J34" s="22">
        <v>1402095600</v>
      </c>
      <c r="K34" s="22">
        <v>1400675841</v>
      </c>
      <c r="L34" s="22" t="b">
        <v>0</v>
      </c>
      <c r="M34" s="22">
        <v>20</v>
      </c>
      <c r="N34" s="22" t="b">
        <v>1</v>
      </c>
      <c r="O34" s="25">
        <v>36.5</v>
      </c>
      <c r="P34" s="22" t="s">
        <v>8269</v>
      </c>
      <c r="Q34" s="27" t="s">
        <v>8314</v>
      </c>
      <c r="R34" s="22" t="s">
        <v>8315</v>
      </c>
      <c r="S34" s="28">
        <v>41780.525937500002</v>
      </c>
      <c r="T34" s="28">
        <v>41796.958333333336</v>
      </c>
    </row>
    <row r="35" spans="1:20" ht="30" x14ac:dyDescent="0.25">
      <c r="A35" s="22">
        <v>2803</v>
      </c>
      <c r="B35" s="23" t="s">
        <v>2803</v>
      </c>
      <c r="C35" s="3" t="s">
        <v>6913</v>
      </c>
      <c r="D35" s="24">
        <v>10000</v>
      </c>
      <c r="E35" s="25">
        <v>12795</v>
      </c>
      <c r="F35" s="26">
        <v>128</v>
      </c>
      <c r="G35" s="22" t="s">
        <v>8218</v>
      </c>
      <c r="H35" s="22" t="s">
        <v>8223</v>
      </c>
      <c r="I35" s="22" t="s">
        <v>8245</v>
      </c>
      <c r="J35" s="22">
        <v>1437004800</v>
      </c>
      <c r="K35" s="22">
        <v>1433295276</v>
      </c>
      <c r="L35" s="22" t="b">
        <v>0</v>
      </c>
      <c r="M35" s="22">
        <v>141</v>
      </c>
      <c r="N35" s="22" t="b">
        <v>1</v>
      </c>
      <c r="O35" s="25">
        <v>90.744680851063833</v>
      </c>
      <c r="P35" s="22" t="s">
        <v>8269</v>
      </c>
      <c r="Q35" s="27" t="s">
        <v>8314</v>
      </c>
      <c r="R35" s="22" t="s">
        <v>8315</v>
      </c>
      <c r="S35" s="28">
        <v>42158.065694444449</v>
      </c>
      <c r="T35" s="28">
        <v>42201</v>
      </c>
    </row>
    <row r="36" spans="1:20" x14ac:dyDescent="0.25">
      <c r="A36" s="22">
        <v>2807</v>
      </c>
      <c r="B36" s="23" t="s">
        <v>2807</v>
      </c>
      <c r="C36" s="3" t="s">
        <v>6917</v>
      </c>
      <c r="D36" s="24">
        <v>5000</v>
      </c>
      <c r="E36" s="25">
        <v>6300</v>
      </c>
      <c r="F36" s="26">
        <v>126</v>
      </c>
      <c r="G36" s="22" t="s">
        <v>8218</v>
      </c>
      <c r="H36" s="22" t="s">
        <v>8223</v>
      </c>
      <c r="I36" s="22" t="s">
        <v>8245</v>
      </c>
      <c r="J36" s="22">
        <v>1435611438</v>
      </c>
      <c r="K36" s="22">
        <v>1433019438</v>
      </c>
      <c r="L36" s="22" t="b">
        <v>0</v>
      </c>
      <c r="M36" s="22">
        <v>93</v>
      </c>
      <c r="N36" s="22" t="b">
        <v>1</v>
      </c>
      <c r="O36" s="25">
        <v>67.741935483870961</v>
      </c>
      <c r="P36" s="22" t="s">
        <v>8269</v>
      </c>
      <c r="Q36" s="27" t="s">
        <v>8314</v>
      </c>
      <c r="R36" s="22" t="s">
        <v>8315</v>
      </c>
      <c r="S36" s="28">
        <v>42154.873124999998</v>
      </c>
      <c r="T36" s="28">
        <v>42184.873124999998</v>
      </c>
    </row>
    <row r="37" spans="1:20" ht="30" x14ac:dyDescent="0.25">
      <c r="A37" s="22">
        <v>2808</v>
      </c>
      <c r="B37" s="23" t="s">
        <v>2808</v>
      </c>
      <c r="C37" s="3" t="s">
        <v>6918</v>
      </c>
      <c r="D37" s="24">
        <v>4500</v>
      </c>
      <c r="E37" s="25">
        <v>4511</v>
      </c>
      <c r="F37" s="26">
        <v>100</v>
      </c>
      <c r="G37" s="22" t="s">
        <v>8218</v>
      </c>
      <c r="H37" s="22" t="s">
        <v>8223</v>
      </c>
      <c r="I37" s="22" t="s">
        <v>8245</v>
      </c>
      <c r="J37" s="22">
        <v>1440274735</v>
      </c>
      <c r="K37" s="22">
        <v>1437682735</v>
      </c>
      <c r="L37" s="22" t="b">
        <v>0</v>
      </c>
      <c r="M37" s="22">
        <v>69</v>
      </c>
      <c r="N37" s="22" t="b">
        <v>1</v>
      </c>
      <c r="O37" s="25">
        <v>65.376811594202906</v>
      </c>
      <c r="P37" s="22" t="s">
        <v>8269</v>
      </c>
      <c r="Q37" s="27" t="s">
        <v>8314</v>
      </c>
      <c r="R37" s="22" t="s">
        <v>8315</v>
      </c>
      <c r="S37" s="28">
        <v>42208.84646990741</v>
      </c>
      <c r="T37" s="28">
        <v>42238.84646990741</v>
      </c>
    </row>
    <row r="38" spans="1:20" ht="30" x14ac:dyDescent="0.25">
      <c r="A38" s="22">
        <v>2809</v>
      </c>
      <c r="B38" s="23" t="s">
        <v>2809</v>
      </c>
      <c r="C38" s="3" t="s">
        <v>6919</v>
      </c>
      <c r="D38" s="24">
        <v>2500</v>
      </c>
      <c r="E38" s="25">
        <v>2560</v>
      </c>
      <c r="F38" s="26">
        <v>102</v>
      </c>
      <c r="G38" s="22" t="s">
        <v>8218</v>
      </c>
      <c r="H38" s="22" t="s">
        <v>8223</v>
      </c>
      <c r="I38" s="22" t="s">
        <v>8245</v>
      </c>
      <c r="J38" s="22">
        <v>1459348740</v>
      </c>
      <c r="K38" s="22">
        <v>1458647725</v>
      </c>
      <c r="L38" s="22" t="b">
        <v>0</v>
      </c>
      <c r="M38" s="22">
        <v>21</v>
      </c>
      <c r="N38" s="22" t="b">
        <v>1</v>
      </c>
      <c r="O38" s="25">
        <v>121.9047619047619</v>
      </c>
      <c r="P38" s="22" t="s">
        <v>8269</v>
      </c>
      <c r="Q38" s="27" t="s">
        <v>8314</v>
      </c>
      <c r="R38" s="22" t="s">
        <v>8315</v>
      </c>
      <c r="S38" s="28">
        <v>42451.496817129635</v>
      </c>
      <c r="T38" s="28">
        <v>42459.610416666663</v>
      </c>
    </row>
    <row r="39" spans="1:20" ht="30" x14ac:dyDescent="0.25">
      <c r="A39" s="22">
        <v>2810</v>
      </c>
      <c r="B39" s="23" t="s">
        <v>2810</v>
      </c>
      <c r="C39" s="3" t="s">
        <v>6920</v>
      </c>
      <c r="D39" s="24">
        <v>2500</v>
      </c>
      <c r="E39" s="25">
        <v>2705</v>
      </c>
      <c r="F39" s="26">
        <v>108</v>
      </c>
      <c r="G39" s="22" t="s">
        <v>8218</v>
      </c>
      <c r="H39" s="22" t="s">
        <v>8223</v>
      </c>
      <c r="I39" s="22" t="s">
        <v>8245</v>
      </c>
      <c r="J39" s="22">
        <v>1401595140</v>
      </c>
      <c r="K39" s="22">
        <v>1398828064</v>
      </c>
      <c r="L39" s="22" t="b">
        <v>0</v>
      </c>
      <c r="M39" s="22">
        <v>57</v>
      </c>
      <c r="N39" s="22" t="b">
        <v>1</v>
      </c>
      <c r="O39" s="25">
        <v>47.456140350877192</v>
      </c>
      <c r="P39" s="22" t="s">
        <v>8269</v>
      </c>
      <c r="Q39" s="27" t="s">
        <v>8314</v>
      </c>
      <c r="R39" s="22" t="s">
        <v>8315</v>
      </c>
      <c r="S39" s="28">
        <v>41759.13962962963</v>
      </c>
      <c r="T39" s="28">
        <v>41791.165972222225</v>
      </c>
    </row>
    <row r="40" spans="1:20" ht="30" x14ac:dyDescent="0.25">
      <c r="A40" s="22">
        <v>2813</v>
      </c>
      <c r="B40" s="23" t="s">
        <v>2813</v>
      </c>
      <c r="C40" s="3" t="s">
        <v>6923</v>
      </c>
      <c r="D40" s="24">
        <v>2800</v>
      </c>
      <c r="E40" s="25">
        <v>3572.12</v>
      </c>
      <c r="F40" s="26">
        <v>128</v>
      </c>
      <c r="G40" s="22" t="s">
        <v>8218</v>
      </c>
      <c r="H40" s="22" t="s">
        <v>8223</v>
      </c>
      <c r="I40" s="22" t="s">
        <v>8245</v>
      </c>
      <c r="J40" s="22">
        <v>1481737761</v>
      </c>
      <c r="K40" s="22">
        <v>1479577761</v>
      </c>
      <c r="L40" s="22" t="b">
        <v>0</v>
      </c>
      <c r="M40" s="22">
        <v>96</v>
      </c>
      <c r="N40" s="22" t="b">
        <v>1</v>
      </c>
      <c r="O40" s="25">
        <v>37.209583333333335</v>
      </c>
      <c r="P40" s="22" t="s">
        <v>8269</v>
      </c>
      <c r="Q40" s="27" t="s">
        <v>8314</v>
      </c>
      <c r="R40" s="22" t="s">
        <v>8315</v>
      </c>
      <c r="S40" s="28">
        <v>42693.742604166662</v>
      </c>
      <c r="T40" s="28">
        <v>42718.742604166662</v>
      </c>
    </row>
    <row r="41" spans="1:20" ht="30" x14ac:dyDescent="0.25">
      <c r="A41" s="22">
        <v>2818</v>
      </c>
      <c r="B41" s="23" t="s">
        <v>2818</v>
      </c>
      <c r="C41" s="3" t="s">
        <v>6928</v>
      </c>
      <c r="D41" s="24">
        <v>10000</v>
      </c>
      <c r="E41" s="25">
        <v>10603</v>
      </c>
      <c r="F41" s="26">
        <v>106</v>
      </c>
      <c r="G41" s="22" t="s">
        <v>8218</v>
      </c>
      <c r="H41" s="22" t="s">
        <v>8223</v>
      </c>
      <c r="I41" s="22" t="s">
        <v>8245</v>
      </c>
      <c r="J41" s="22">
        <v>1443018086</v>
      </c>
      <c r="K41" s="22">
        <v>1441290086</v>
      </c>
      <c r="L41" s="22" t="b">
        <v>0</v>
      </c>
      <c r="M41" s="22">
        <v>102</v>
      </c>
      <c r="N41" s="22" t="b">
        <v>1</v>
      </c>
      <c r="O41" s="25">
        <v>103.95098039215686</v>
      </c>
      <c r="P41" s="22" t="s">
        <v>8269</v>
      </c>
      <c r="Q41" s="27" t="s">
        <v>8314</v>
      </c>
      <c r="R41" s="22" t="s">
        <v>8315</v>
      </c>
      <c r="S41" s="28">
        <v>42250.598217592589</v>
      </c>
      <c r="T41" s="28">
        <v>42270.598217592589</v>
      </c>
    </row>
    <row r="42" spans="1:20" ht="30" x14ac:dyDescent="0.25">
      <c r="A42" s="22">
        <v>2822</v>
      </c>
      <c r="B42" s="23" t="s">
        <v>2822</v>
      </c>
      <c r="C42" s="3" t="s">
        <v>6932</v>
      </c>
      <c r="D42" s="24">
        <v>6000</v>
      </c>
      <c r="E42" s="25">
        <v>6000</v>
      </c>
      <c r="F42" s="26">
        <v>100</v>
      </c>
      <c r="G42" s="22" t="s">
        <v>8218</v>
      </c>
      <c r="H42" s="22" t="s">
        <v>8223</v>
      </c>
      <c r="I42" s="22" t="s">
        <v>8245</v>
      </c>
      <c r="J42" s="22">
        <v>1427469892</v>
      </c>
      <c r="K42" s="22">
        <v>1424881492</v>
      </c>
      <c r="L42" s="22" t="b">
        <v>0</v>
      </c>
      <c r="M42" s="22">
        <v>94</v>
      </c>
      <c r="N42" s="22" t="b">
        <v>1</v>
      </c>
      <c r="O42" s="25">
        <v>63.829787234042556</v>
      </c>
      <c r="P42" s="22" t="s">
        <v>8269</v>
      </c>
      <c r="Q42" s="27" t="s">
        <v>8314</v>
      </c>
      <c r="R42" s="22" t="s">
        <v>8315</v>
      </c>
      <c r="S42" s="28">
        <v>42060.683935185181</v>
      </c>
      <c r="T42" s="28">
        <v>42090.642268518524</v>
      </c>
    </row>
    <row r="43" spans="1:20" ht="30" x14ac:dyDescent="0.25">
      <c r="A43" s="22">
        <v>2824</v>
      </c>
      <c r="B43" s="23" t="s">
        <v>2824</v>
      </c>
      <c r="C43" s="3" t="s">
        <v>6934</v>
      </c>
      <c r="D43" s="24">
        <v>650</v>
      </c>
      <c r="E43" s="25">
        <v>760</v>
      </c>
      <c r="F43" s="26">
        <v>117</v>
      </c>
      <c r="G43" s="22" t="s">
        <v>8218</v>
      </c>
      <c r="H43" s="22" t="s">
        <v>8223</v>
      </c>
      <c r="I43" s="22" t="s">
        <v>8245</v>
      </c>
      <c r="J43" s="22">
        <v>1434159780</v>
      </c>
      <c r="K43" s="22">
        <v>1431412196</v>
      </c>
      <c r="L43" s="22" t="b">
        <v>0</v>
      </c>
      <c r="M43" s="22">
        <v>15</v>
      </c>
      <c r="N43" s="22" t="b">
        <v>1</v>
      </c>
      <c r="O43" s="25">
        <v>50.666666666666664</v>
      </c>
      <c r="P43" s="22" t="s">
        <v>8269</v>
      </c>
      <c r="Q43" s="27" t="s">
        <v>8314</v>
      </c>
      <c r="R43" s="22" t="s">
        <v>8315</v>
      </c>
      <c r="S43" s="28">
        <v>42136.270787037036</v>
      </c>
      <c r="T43" s="28">
        <v>42168.071527777778</v>
      </c>
    </row>
    <row r="44" spans="1:20" ht="30" x14ac:dyDescent="0.25">
      <c r="A44" s="22">
        <v>2826</v>
      </c>
      <c r="B44" s="23" t="s">
        <v>2826</v>
      </c>
      <c r="C44" s="3" t="s">
        <v>6936</v>
      </c>
      <c r="D44" s="24">
        <v>2000</v>
      </c>
      <c r="E44" s="25">
        <v>2155</v>
      </c>
      <c r="F44" s="26">
        <v>108</v>
      </c>
      <c r="G44" s="22" t="s">
        <v>8218</v>
      </c>
      <c r="H44" s="22" t="s">
        <v>8223</v>
      </c>
      <c r="I44" s="22" t="s">
        <v>8245</v>
      </c>
      <c r="J44" s="22">
        <v>1436511600</v>
      </c>
      <c r="K44" s="22">
        <v>1434415812</v>
      </c>
      <c r="L44" s="22" t="b">
        <v>0</v>
      </c>
      <c r="M44" s="22">
        <v>19</v>
      </c>
      <c r="N44" s="22" t="b">
        <v>1</v>
      </c>
      <c r="O44" s="25">
        <v>113.42105263157895</v>
      </c>
      <c r="P44" s="22" t="s">
        <v>8269</v>
      </c>
      <c r="Q44" s="27" t="s">
        <v>8314</v>
      </c>
      <c r="R44" s="22" t="s">
        <v>8315</v>
      </c>
      <c r="S44" s="28">
        <v>42171.034861111111</v>
      </c>
      <c r="T44" s="28">
        <v>42195.291666666672</v>
      </c>
    </row>
    <row r="45" spans="1:20" ht="30" x14ac:dyDescent="0.25">
      <c r="A45" s="22">
        <v>2827</v>
      </c>
      <c r="B45" s="23" t="s">
        <v>2827</v>
      </c>
      <c r="C45" s="3" t="s">
        <v>6937</v>
      </c>
      <c r="D45" s="24">
        <v>2000</v>
      </c>
      <c r="E45" s="25">
        <v>2405</v>
      </c>
      <c r="F45" s="26">
        <v>120</v>
      </c>
      <c r="G45" s="22" t="s">
        <v>8218</v>
      </c>
      <c r="H45" s="22" t="s">
        <v>8223</v>
      </c>
      <c r="I45" s="22" t="s">
        <v>8245</v>
      </c>
      <c r="J45" s="22">
        <v>1464971400</v>
      </c>
      <c r="K45" s="22">
        <v>1462379066</v>
      </c>
      <c r="L45" s="22" t="b">
        <v>0</v>
      </c>
      <c r="M45" s="22">
        <v>23</v>
      </c>
      <c r="N45" s="22" t="b">
        <v>1</v>
      </c>
      <c r="O45" s="25">
        <v>104.56521739130434</v>
      </c>
      <c r="P45" s="22" t="s">
        <v>8269</v>
      </c>
      <c r="Q45" s="27" t="s">
        <v>8314</v>
      </c>
      <c r="R45" s="22" t="s">
        <v>8315</v>
      </c>
      <c r="S45" s="28">
        <v>42494.683634259258</v>
      </c>
      <c r="T45" s="28">
        <v>42524.6875</v>
      </c>
    </row>
    <row r="46" spans="1:20" ht="30" x14ac:dyDescent="0.25">
      <c r="A46" s="22">
        <v>2830</v>
      </c>
      <c r="B46" s="23" t="s">
        <v>2830</v>
      </c>
      <c r="C46" s="3" t="s">
        <v>6940</v>
      </c>
      <c r="D46" s="24">
        <v>3000</v>
      </c>
      <c r="E46" s="25">
        <v>3000</v>
      </c>
      <c r="F46" s="26">
        <v>100</v>
      </c>
      <c r="G46" s="22" t="s">
        <v>8218</v>
      </c>
      <c r="H46" s="22" t="s">
        <v>8223</v>
      </c>
      <c r="I46" s="22" t="s">
        <v>8245</v>
      </c>
      <c r="J46" s="22">
        <v>1399867140</v>
      </c>
      <c r="K46" s="22">
        <v>1398802148</v>
      </c>
      <c r="L46" s="22" t="b">
        <v>0</v>
      </c>
      <c r="M46" s="22">
        <v>11</v>
      </c>
      <c r="N46" s="22" t="b">
        <v>1</v>
      </c>
      <c r="O46" s="25">
        <v>272.72727272727275</v>
      </c>
      <c r="P46" s="22" t="s">
        <v>8269</v>
      </c>
      <c r="Q46" s="27" t="s">
        <v>8314</v>
      </c>
      <c r="R46" s="22" t="s">
        <v>8315</v>
      </c>
      <c r="S46" s="28">
        <v>41758.839675925927</v>
      </c>
      <c r="T46" s="28">
        <v>41771.165972222225</v>
      </c>
    </row>
    <row r="47" spans="1:20" ht="30" x14ac:dyDescent="0.25">
      <c r="A47" s="22">
        <v>2831</v>
      </c>
      <c r="B47" s="23" t="s">
        <v>2831</v>
      </c>
      <c r="C47" s="3" t="s">
        <v>6941</v>
      </c>
      <c r="D47" s="24">
        <v>3000</v>
      </c>
      <c r="E47" s="25">
        <v>3320</v>
      </c>
      <c r="F47" s="26">
        <v>111</v>
      </c>
      <c r="G47" s="22" t="s">
        <v>8218</v>
      </c>
      <c r="H47" s="22" t="s">
        <v>8223</v>
      </c>
      <c r="I47" s="22" t="s">
        <v>8245</v>
      </c>
      <c r="J47" s="22">
        <v>1437076070</v>
      </c>
      <c r="K47" s="22">
        <v>1434484070</v>
      </c>
      <c r="L47" s="22" t="b">
        <v>0</v>
      </c>
      <c r="M47" s="22">
        <v>52</v>
      </c>
      <c r="N47" s="22" t="b">
        <v>1</v>
      </c>
      <c r="O47" s="25">
        <v>63.846153846153847</v>
      </c>
      <c r="P47" s="22" t="s">
        <v>8269</v>
      </c>
      <c r="Q47" s="27" t="s">
        <v>8314</v>
      </c>
      <c r="R47" s="22" t="s">
        <v>8315</v>
      </c>
      <c r="S47" s="28">
        <v>42171.824884259258</v>
      </c>
      <c r="T47" s="28">
        <v>42201.824884259258</v>
      </c>
    </row>
    <row r="48" spans="1:20" x14ac:dyDescent="0.25">
      <c r="A48" s="22">
        <v>2833</v>
      </c>
      <c r="B48" s="23" t="s">
        <v>2833</v>
      </c>
      <c r="C48" s="3" t="s">
        <v>6943</v>
      </c>
      <c r="D48" s="24">
        <v>2700</v>
      </c>
      <c r="E48" s="25">
        <v>2923</v>
      </c>
      <c r="F48" s="26">
        <v>108</v>
      </c>
      <c r="G48" s="22" t="s">
        <v>8218</v>
      </c>
      <c r="H48" s="22" t="s">
        <v>8223</v>
      </c>
      <c r="I48" s="22" t="s">
        <v>8245</v>
      </c>
      <c r="J48" s="22">
        <v>1444528800</v>
      </c>
      <c r="K48" s="22">
        <v>1442804633</v>
      </c>
      <c r="L48" s="22" t="b">
        <v>0</v>
      </c>
      <c r="M48" s="22">
        <v>35</v>
      </c>
      <c r="N48" s="22" t="b">
        <v>1</v>
      </c>
      <c r="O48" s="25">
        <v>83.51428571428572</v>
      </c>
      <c r="P48" s="22" t="s">
        <v>8269</v>
      </c>
      <c r="Q48" s="27" t="s">
        <v>8314</v>
      </c>
      <c r="R48" s="22" t="s">
        <v>8315</v>
      </c>
      <c r="S48" s="28">
        <v>42268.127696759257</v>
      </c>
      <c r="T48" s="28">
        <v>42288.083333333328</v>
      </c>
    </row>
    <row r="49" spans="1:20" ht="30" x14ac:dyDescent="0.25">
      <c r="A49" s="22">
        <v>2836</v>
      </c>
      <c r="B49" s="23" t="s">
        <v>2836</v>
      </c>
      <c r="C49" s="3" t="s">
        <v>6946</v>
      </c>
      <c r="D49" s="24">
        <v>450</v>
      </c>
      <c r="E49" s="25">
        <v>485</v>
      </c>
      <c r="F49" s="26">
        <v>108</v>
      </c>
      <c r="G49" s="22" t="s">
        <v>8218</v>
      </c>
      <c r="H49" s="22" t="s">
        <v>8223</v>
      </c>
      <c r="I49" s="22" t="s">
        <v>8245</v>
      </c>
      <c r="J49" s="22">
        <v>1487393940</v>
      </c>
      <c r="K49" s="22">
        <v>1484115418</v>
      </c>
      <c r="L49" s="22" t="b">
        <v>0</v>
      </c>
      <c r="M49" s="22">
        <v>11</v>
      </c>
      <c r="N49" s="22" t="b">
        <v>1</v>
      </c>
      <c r="O49" s="25">
        <v>44.090909090909093</v>
      </c>
      <c r="P49" s="22" t="s">
        <v>8269</v>
      </c>
      <c r="Q49" s="27" t="s">
        <v>8314</v>
      </c>
      <c r="R49" s="22" t="s">
        <v>8315</v>
      </c>
      <c r="S49" s="28">
        <v>42746.261782407411</v>
      </c>
      <c r="T49" s="28">
        <v>42784.207638888889</v>
      </c>
    </row>
    <row r="50" spans="1:20" ht="30" x14ac:dyDescent="0.25">
      <c r="A50" s="22">
        <v>2838</v>
      </c>
      <c r="B50" s="23" t="s">
        <v>2838</v>
      </c>
      <c r="C50" s="3" t="s">
        <v>6948</v>
      </c>
      <c r="D50" s="24">
        <v>2000</v>
      </c>
      <c r="E50" s="25">
        <v>2405</v>
      </c>
      <c r="F50" s="26">
        <v>120</v>
      </c>
      <c r="G50" s="22" t="s">
        <v>8218</v>
      </c>
      <c r="H50" s="22" t="s">
        <v>8223</v>
      </c>
      <c r="I50" s="22" t="s">
        <v>8245</v>
      </c>
      <c r="J50" s="22">
        <v>1407967200</v>
      </c>
      <c r="K50" s="22">
        <v>1406039696</v>
      </c>
      <c r="L50" s="22" t="b">
        <v>0</v>
      </c>
      <c r="M50" s="22">
        <v>54</v>
      </c>
      <c r="N50" s="22" t="b">
        <v>1</v>
      </c>
      <c r="O50" s="25">
        <v>44.537037037037038</v>
      </c>
      <c r="P50" s="22" t="s">
        <v>8269</v>
      </c>
      <c r="Q50" s="27" t="s">
        <v>8314</v>
      </c>
      <c r="R50" s="22" t="s">
        <v>8315</v>
      </c>
      <c r="S50" s="28">
        <v>41842.607592592591</v>
      </c>
      <c r="T50" s="28">
        <v>41864.916666666664</v>
      </c>
    </row>
    <row r="51" spans="1:20" ht="30" x14ac:dyDescent="0.25">
      <c r="A51" s="22">
        <v>2839</v>
      </c>
      <c r="B51" s="23" t="s">
        <v>2839</v>
      </c>
      <c r="C51" s="3" t="s">
        <v>6949</v>
      </c>
      <c r="D51" s="24">
        <v>3500</v>
      </c>
      <c r="E51" s="25">
        <v>3900</v>
      </c>
      <c r="F51" s="26">
        <v>111</v>
      </c>
      <c r="G51" s="22" t="s">
        <v>8218</v>
      </c>
      <c r="H51" s="22" t="s">
        <v>8223</v>
      </c>
      <c r="I51" s="22" t="s">
        <v>8245</v>
      </c>
      <c r="J51" s="22">
        <v>1408942740</v>
      </c>
      <c r="K51" s="22">
        <v>1406958354</v>
      </c>
      <c r="L51" s="22" t="b">
        <v>0</v>
      </c>
      <c r="M51" s="22">
        <v>31</v>
      </c>
      <c r="N51" s="22" t="b">
        <v>1</v>
      </c>
      <c r="O51" s="25">
        <v>125.80645161290323</v>
      </c>
      <c r="P51" s="22" t="s">
        <v>8269</v>
      </c>
      <c r="Q51" s="27" t="s">
        <v>8314</v>
      </c>
      <c r="R51" s="22" t="s">
        <v>8315</v>
      </c>
      <c r="S51" s="28">
        <v>41853.240208333329</v>
      </c>
      <c r="T51" s="28">
        <v>41876.207638888889</v>
      </c>
    </row>
    <row r="52" spans="1:20" ht="30" x14ac:dyDescent="0.25">
      <c r="A52" s="22">
        <v>2961</v>
      </c>
      <c r="B52" s="23" t="s">
        <v>2961</v>
      </c>
      <c r="C52" s="3" t="s">
        <v>7071</v>
      </c>
      <c r="D52" s="24">
        <v>5000</v>
      </c>
      <c r="E52" s="25">
        <v>5481</v>
      </c>
      <c r="F52" s="26">
        <v>110</v>
      </c>
      <c r="G52" s="22" t="s">
        <v>8218</v>
      </c>
      <c r="H52" s="22" t="s">
        <v>8223</v>
      </c>
      <c r="I52" s="22" t="s">
        <v>8245</v>
      </c>
      <c r="J52" s="22">
        <v>1427342400</v>
      </c>
      <c r="K52" s="22">
        <v>1424927159</v>
      </c>
      <c r="L52" s="22" t="b">
        <v>0</v>
      </c>
      <c r="M52" s="22">
        <v>108</v>
      </c>
      <c r="N52" s="22" t="b">
        <v>1</v>
      </c>
      <c r="O52" s="25">
        <v>50.75</v>
      </c>
      <c r="P52" s="22" t="s">
        <v>8269</v>
      </c>
      <c r="Q52" s="27" t="s">
        <v>8314</v>
      </c>
      <c r="R52" s="22" t="s">
        <v>8315</v>
      </c>
      <c r="S52" s="28">
        <v>42061.212488425925</v>
      </c>
      <c r="T52" s="28">
        <v>42089.166666666672</v>
      </c>
    </row>
    <row r="53" spans="1:20" ht="30" x14ac:dyDescent="0.25">
      <c r="A53" s="22">
        <v>2962</v>
      </c>
      <c r="B53" s="23" t="s">
        <v>2962</v>
      </c>
      <c r="C53" s="3" t="s">
        <v>7072</v>
      </c>
      <c r="D53" s="24">
        <v>1000</v>
      </c>
      <c r="E53" s="25">
        <v>1218</v>
      </c>
      <c r="F53" s="26">
        <v>122</v>
      </c>
      <c r="G53" s="22" t="s">
        <v>8218</v>
      </c>
      <c r="H53" s="22" t="s">
        <v>8223</v>
      </c>
      <c r="I53" s="22" t="s">
        <v>8245</v>
      </c>
      <c r="J53" s="22">
        <v>1425193140</v>
      </c>
      <c r="K53" s="22">
        <v>1422769906</v>
      </c>
      <c r="L53" s="22" t="b">
        <v>0</v>
      </c>
      <c r="M53" s="22">
        <v>20</v>
      </c>
      <c r="N53" s="22" t="b">
        <v>1</v>
      </c>
      <c r="O53" s="25">
        <v>60.9</v>
      </c>
      <c r="P53" s="22" t="s">
        <v>8269</v>
      </c>
      <c r="Q53" s="27" t="s">
        <v>8314</v>
      </c>
      <c r="R53" s="22" t="s">
        <v>8315</v>
      </c>
      <c r="S53" s="28">
        <v>42036.24428240741</v>
      </c>
      <c r="T53" s="28">
        <v>42064.290972222225</v>
      </c>
    </row>
    <row r="54" spans="1:20" ht="30" x14ac:dyDescent="0.25">
      <c r="A54" s="22">
        <v>2963</v>
      </c>
      <c r="B54" s="23" t="s">
        <v>2963</v>
      </c>
      <c r="C54" s="3" t="s">
        <v>7073</v>
      </c>
      <c r="D54" s="24">
        <v>10000</v>
      </c>
      <c r="E54" s="25">
        <v>10685</v>
      </c>
      <c r="F54" s="26">
        <v>107</v>
      </c>
      <c r="G54" s="22" t="s">
        <v>8218</v>
      </c>
      <c r="H54" s="22" t="s">
        <v>8223</v>
      </c>
      <c r="I54" s="22" t="s">
        <v>8245</v>
      </c>
      <c r="J54" s="22">
        <v>1435835824</v>
      </c>
      <c r="K54" s="22">
        <v>1433243824</v>
      </c>
      <c r="L54" s="22" t="b">
        <v>0</v>
      </c>
      <c r="M54" s="22">
        <v>98</v>
      </c>
      <c r="N54" s="22" t="b">
        <v>1</v>
      </c>
      <c r="O54" s="25">
        <v>109.03061224489795</v>
      </c>
      <c r="P54" s="22" t="s">
        <v>8269</v>
      </c>
      <c r="Q54" s="27" t="s">
        <v>8314</v>
      </c>
      <c r="R54" s="22" t="s">
        <v>8315</v>
      </c>
      <c r="S54" s="28">
        <v>42157.470185185186</v>
      </c>
      <c r="T54" s="28">
        <v>42187.470185185186</v>
      </c>
    </row>
    <row r="55" spans="1:20" ht="30" x14ac:dyDescent="0.25">
      <c r="A55" s="22">
        <v>2964</v>
      </c>
      <c r="B55" s="23" t="s">
        <v>2964</v>
      </c>
      <c r="C55" s="3" t="s">
        <v>7074</v>
      </c>
      <c r="D55" s="24">
        <v>5000</v>
      </c>
      <c r="E55" s="25">
        <v>5035.6899999999996</v>
      </c>
      <c r="F55" s="26">
        <v>101</v>
      </c>
      <c r="G55" s="22" t="s">
        <v>8218</v>
      </c>
      <c r="H55" s="22" t="s">
        <v>8223</v>
      </c>
      <c r="I55" s="22" t="s">
        <v>8245</v>
      </c>
      <c r="J55" s="22">
        <v>1407360720</v>
      </c>
      <c r="K55" s="22">
        <v>1404769819</v>
      </c>
      <c r="L55" s="22" t="b">
        <v>0</v>
      </c>
      <c r="M55" s="22">
        <v>196</v>
      </c>
      <c r="N55" s="22" t="b">
        <v>1</v>
      </c>
      <c r="O55" s="25">
        <v>25.692295918367346</v>
      </c>
      <c r="P55" s="22" t="s">
        <v>8269</v>
      </c>
      <c r="Q55" s="27" t="s">
        <v>8314</v>
      </c>
      <c r="R55" s="22" t="s">
        <v>8315</v>
      </c>
      <c r="S55" s="28">
        <v>41827.909942129627</v>
      </c>
      <c r="T55" s="28">
        <v>41857.897222222222</v>
      </c>
    </row>
    <row r="56" spans="1:20" ht="30" x14ac:dyDescent="0.25">
      <c r="A56" s="22">
        <v>2965</v>
      </c>
      <c r="B56" s="23" t="s">
        <v>2965</v>
      </c>
      <c r="C56" s="3" t="s">
        <v>7075</v>
      </c>
      <c r="D56" s="24">
        <v>1500</v>
      </c>
      <c r="E56" s="25">
        <v>1635</v>
      </c>
      <c r="F56" s="26">
        <v>109</v>
      </c>
      <c r="G56" s="22" t="s">
        <v>8218</v>
      </c>
      <c r="H56" s="22" t="s">
        <v>8223</v>
      </c>
      <c r="I56" s="22" t="s">
        <v>8245</v>
      </c>
      <c r="J56" s="22">
        <v>1436290233</v>
      </c>
      <c r="K56" s="22">
        <v>1433698233</v>
      </c>
      <c r="L56" s="22" t="b">
        <v>0</v>
      </c>
      <c r="M56" s="22">
        <v>39</v>
      </c>
      <c r="N56" s="22" t="b">
        <v>1</v>
      </c>
      <c r="O56" s="25">
        <v>41.92307692307692</v>
      </c>
      <c r="P56" s="22" t="s">
        <v>8269</v>
      </c>
      <c r="Q56" s="27" t="s">
        <v>8314</v>
      </c>
      <c r="R56" s="22" t="s">
        <v>8315</v>
      </c>
      <c r="S56" s="28">
        <v>42162.729548611111</v>
      </c>
      <c r="T56" s="28">
        <v>42192.729548611111</v>
      </c>
    </row>
    <row r="57" spans="1:20" ht="30" x14ac:dyDescent="0.25">
      <c r="A57" s="22">
        <v>2966</v>
      </c>
      <c r="B57" s="23" t="s">
        <v>2966</v>
      </c>
      <c r="C57" s="3" t="s">
        <v>7076</v>
      </c>
      <c r="D57" s="24">
        <v>10000</v>
      </c>
      <c r="E57" s="25">
        <v>11363</v>
      </c>
      <c r="F57" s="26">
        <v>114</v>
      </c>
      <c r="G57" s="22" t="s">
        <v>8218</v>
      </c>
      <c r="H57" s="22" t="s">
        <v>8223</v>
      </c>
      <c r="I57" s="22" t="s">
        <v>8245</v>
      </c>
      <c r="J57" s="22">
        <v>1442425412</v>
      </c>
      <c r="K57" s="22">
        <v>1439833412</v>
      </c>
      <c r="L57" s="22" t="b">
        <v>0</v>
      </c>
      <c r="M57" s="22">
        <v>128</v>
      </c>
      <c r="N57" s="22" t="b">
        <v>1</v>
      </c>
      <c r="O57" s="25">
        <v>88.7734375</v>
      </c>
      <c r="P57" s="22" t="s">
        <v>8269</v>
      </c>
      <c r="Q57" s="27" t="s">
        <v>8314</v>
      </c>
      <c r="R57" s="22" t="s">
        <v>8315</v>
      </c>
      <c r="S57" s="28">
        <v>42233.738564814819</v>
      </c>
      <c r="T57" s="28">
        <v>42263.738564814819</v>
      </c>
    </row>
    <row r="58" spans="1:20" ht="30" x14ac:dyDescent="0.25">
      <c r="A58" s="22">
        <v>2967</v>
      </c>
      <c r="B58" s="23" t="s">
        <v>2967</v>
      </c>
      <c r="C58" s="3" t="s">
        <v>7077</v>
      </c>
      <c r="D58" s="24">
        <v>5000</v>
      </c>
      <c r="E58" s="25">
        <v>5696</v>
      </c>
      <c r="F58" s="26">
        <v>114</v>
      </c>
      <c r="G58" s="22" t="s">
        <v>8218</v>
      </c>
      <c r="H58" s="22" t="s">
        <v>8223</v>
      </c>
      <c r="I58" s="22" t="s">
        <v>8245</v>
      </c>
      <c r="J58" s="22">
        <v>1425872692</v>
      </c>
      <c r="K58" s="22">
        <v>1423284292</v>
      </c>
      <c r="L58" s="22" t="b">
        <v>0</v>
      </c>
      <c r="M58" s="22">
        <v>71</v>
      </c>
      <c r="N58" s="22" t="b">
        <v>1</v>
      </c>
      <c r="O58" s="25">
        <v>80.225352112676063</v>
      </c>
      <c r="P58" s="22" t="s">
        <v>8269</v>
      </c>
      <c r="Q58" s="27" t="s">
        <v>8314</v>
      </c>
      <c r="R58" s="22" t="s">
        <v>8315</v>
      </c>
      <c r="S58" s="28">
        <v>42042.197824074072</v>
      </c>
      <c r="T58" s="28">
        <v>42072.156157407408</v>
      </c>
    </row>
    <row r="59" spans="1:20" ht="30" x14ac:dyDescent="0.25">
      <c r="A59" s="22">
        <v>2968</v>
      </c>
      <c r="B59" s="23" t="s">
        <v>2968</v>
      </c>
      <c r="C59" s="3" t="s">
        <v>7078</v>
      </c>
      <c r="D59" s="24">
        <v>3500</v>
      </c>
      <c r="E59" s="25">
        <v>3710</v>
      </c>
      <c r="F59" s="26">
        <v>106</v>
      </c>
      <c r="G59" s="22" t="s">
        <v>8218</v>
      </c>
      <c r="H59" s="22" t="s">
        <v>8223</v>
      </c>
      <c r="I59" s="22" t="s">
        <v>8245</v>
      </c>
      <c r="J59" s="22">
        <v>1471406340</v>
      </c>
      <c r="K59" s="22">
        <v>1470227660</v>
      </c>
      <c r="L59" s="22" t="b">
        <v>0</v>
      </c>
      <c r="M59" s="22">
        <v>47</v>
      </c>
      <c r="N59" s="22" t="b">
        <v>1</v>
      </c>
      <c r="O59" s="25">
        <v>78.936170212765958</v>
      </c>
      <c r="P59" s="22" t="s">
        <v>8269</v>
      </c>
      <c r="Q59" s="27" t="s">
        <v>8314</v>
      </c>
      <c r="R59" s="22" t="s">
        <v>8315</v>
      </c>
      <c r="S59" s="28">
        <v>42585.523842592593</v>
      </c>
      <c r="T59" s="28">
        <v>42599.165972222225</v>
      </c>
    </row>
    <row r="60" spans="1:20" ht="30" x14ac:dyDescent="0.25">
      <c r="A60" s="22">
        <v>2970</v>
      </c>
      <c r="B60" s="23" t="s">
        <v>2970</v>
      </c>
      <c r="C60" s="3" t="s">
        <v>7080</v>
      </c>
      <c r="D60" s="24">
        <v>6000</v>
      </c>
      <c r="E60" s="25">
        <v>6360</v>
      </c>
      <c r="F60" s="26">
        <v>106</v>
      </c>
      <c r="G60" s="22" t="s">
        <v>8218</v>
      </c>
      <c r="H60" s="22" t="s">
        <v>8223</v>
      </c>
      <c r="I60" s="22" t="s">
        <v>8245</v>
      </c>
      <c r="J60" s="22">
        <v>1405699451</v>
      </c>
      <c r="K60" s="22">
        <v>1403107451</v>
      </c>
      <c r="L60" s="22" t="b">
        <v>0</v>
      </c>
      <c r="M60" s="22">
        <v>91</v>
      </c>
      <c r="N60" s="22" t="b">
        <v>1</v>
      </c>
      <c r="O60" s="25">
        <v>69.890109890109883</v>
      </c>
      <c r="P60" s="22" t="s">
        <v>8269</v>
      </c>
      <c r="Q60" s="27" t="s">
        <v>8314</v>
      </c>
      <c r="R60" s="22" t="s">
        <v>8315</v>
      </c>
      <c r="S60" s="28">
        <v>41808.669571759259</v>
      </c>
      <c r="T60" s="28">
        <v>41838.669571759259</v>
      </c>
    </row>
    <row r="61" spans="1:20" ht="30" x14ac:dyDescent="0.25">
      <c r="A61" s="22">
        <v>2971</v>
      </c>
      <c r="B61" s="23" t="s">
        <v>2971</v>
      </c>
      <c r="C61" s="3" t="s">
        <v>7081</v>
      </c>
      <c r="D61" s="24">
        <v>3200</v>
      </c>
      <c r="E61" s="25">
        <v>3205</v>
      </c>
      <c r="F61" s="26">
        <v>100</v>
      </c>
      <c r="G61" s="22" t="s">
        <v>8218</v>
      </c>
      <c r="H61" s="22" t="s">
        <v>8223</v>
      </c>
      <c r="I61" s="22" t="s">
        <v>8245</v>
      </c>
      <c r="J61" s="22">
        <v>1409500078</v>
      </c>
      <c r="K61" s="22">
        <v>1406908078</v>
      </c>
      <c r="L61" s="22" t="b">
        <v>0</v>
      </c>
      <c r="M61" s="22">
        <v>43</v>
      </c>
      <c r="N61" s="22" t="b">
        <v>1</v>
      </c>
      <c r="O61" s="25">
        <v>74.534883720930239</v>
      </c>
      <c r="P61" s="22" t="s">
        <v>8269</v>
      </c>
      <c r="Q61" s="27" t="s">
        <v>8314</v>
      </c>
      <c r="R61" s="22" t="s">
        <v>8315</v>
      </c>
      <c r="S61" s="28">
        <v>41852.658310185187</v>
      </c>
      <c r="T61" s="28">
        <v>41882.658310185187</v>
      </c>
    </row>
    <row r="62" spans="1:20" ht="30" x14ac:dyDescent="0.25">
      <c r="A62" s="22">
        <v>2972</v>
      </c>
      <c r="B62" s="23" t="s">
        <v>2972</v>
      </c>
      <c r="C62" s="3" t="s">
        <v>7082</v>
      </c>
      <c r="D62" s="24">
        <v>2000</v>
      </c>
      <c r="E62" s="25">
        <v>2107</v>
      </c>
      <c r="F62" s="26">
        <v>105</v>
      </c>
      <c r="G62" s="22" t="s">
        <v>8218</v>
      </c>
      <c r="H62" s="22" t="s">
        <v>8223</v>
      </c>
      <c r="I62" s="22" t="s">
        <v>8245</v>
      </c>
      <c r="J62" s="22">
        <v>1480899600</v>
      </c>
      <c r="K62" s="22">
        <v>1479609520</v>
      </c>
      <c r="L62" s="22" t="b">
        <v>0</v>
      </c>
      <c r="M62" s="22">
        <v>17</v>
      </c>
      <c r="N62" s="22" t="b">
        <v>1</v>
      </c>
      <c r="O62" s="25">
        <v>123.94117647058823</v>
      </c>
      <c r="P62" s="22" t="s">
        <v>8269</v>
      </c>
      <c r="Q62" s="27" t="s">
        <v>8314</v>
      </c>
      <c r="R62" s="22" t="s">
        <v>8315</v>
      </c>
      <c r="S62" s="28">
        <v>42694.110185185185</v>
      </c>
      <c r="T62" s="28">
        <v>42709.041666666672</v>
      </c>
    </row>
    <row r="63" spans="1:20" ht="30" x14ac:dyDescent="0.25">
      <c r="A63" s="22">
        <v>2973</v>
      </c>
      <c r="B63" s="23" t="s">
        <v>2973</v>
      </c>
      <c r="C63" s="3" t="s">
        <v>7083</v>
      </c>
      <c r="D63" s="24">
        <v>5000</v>
      </c>
      <c r="E63" s="25">
        <v>8740</v>
      </c>
      <c r="F63" s="26">
        <v>175</v>
      </c>
      <c r="G63" s="22" t="s">
        <v>8218</v>
      </c>
      <c r="H63" s="22" t="s">
        <v>8223</v>
      </c>
      <c r="I63" s="22" t="s">
        <v>8245</v>
      </c>
      <c r="J63" s="22">
        <v>1451620800</v>
      </c>
      <c r="K63" s="22">
        <v>1449171508</v>
      </c>
      <c r="L63" s="22" t="b">
        <v>0</v>
      </c>
      <c r="M63" s="22">
        <v>33</v>
      </c>
      <c r="N63" s="22" t="b">
        <v>1</v>
      </c>
      <c r="O63" s="25">
        <v>264.84848484848487</v>
      </c>
      <c r="P63" s="22" t="s">
        <v>8269</v>
      </c>
      <c r="Q63" s="27" t="s">
        <v>8314</v>
      </c>
      <c r="R63" s="22" t="s">
        <v>8315</v>
      </c>
      <c r="S63" s="28">
        <v>42341.818379629629</v>
      </c>
      <c r="T63" s="28">
        <v>42370.166666666672</v>
      </c>
    </row>
    <row r="64" spans="1:20" ht="30" x14ac:dyDescent="0.25">
      <c r="A64" s="22">
        <v>2974</v>
      </c>
      <c r="B64" s="23" t="s">
        <v>2974</v>
      </c>
      <c r="C64" s="3" t="s">
        <v>7084</v>
      </c>
      <c r="D64" s="24">
        <v>5000</v>
      </c>
      <c r="E64" s="25">
        <v>5100</v>
      </c>
      <c r="F64" s="26">
        <v>102</v>
      </c>
      <c r="G64" s="22" t="s">
        <v>8218</v>
      </c>
      <c r="H64" s="22" t="s">
        <v>8223</v>
      </c>
      <c r="I64" s="22" t="s">
        <v>8245</v>
      </c>
      <c r="J64" s="22">
        <v>1411695300</v>
      </c>
      <c r="K64" s="22">
        <v>1409275671</v>
      </c>
      <c r="L64" s="22" t="b">
        <v>0</v>
      </c>
      <c r="M64" s="22">
        <v>87</v>
      </c>
      <c r="N64" s="22" t="b">
        <v>1</v>
      </c>
      <c r="O64" s="25">
        <v>58.620689655172413</v>
      </c>
      <c r="P64" s="22" t="s">
        <v>8269</v>
      </c>
      <c r="Q64" s="27" t="s">
        <v>8314</v>
      </c>
      <c r="R64" s="22" t="s">
        <v>8315</v>
      </c>
      <c r="S64" s="28">
        <v>41880.061006944445</v>
      </c>
      <c r="T64" s="28">
        <v>41908.065972222219</v>
      </c>
    </row>
    <row r="65" spans="1:20" ht="30" x14ac:dyDescent="0.25">
      <c r="A65" s="22">
        <v>2975</v>
      </c>
      <c r="B65" s="23" t="s">
        <v>2975</v>
      </c>
      <c r="C65" s="3" t="s">
        <v>7085</v>
      </c>
      <c r="D65" s="24">
        <v>8000</v>
      </c>
      <c r="E65" s="25">
        <v>8010</v>
      </c>
      <c r="F65" s="26">
        <v>100</v>
      </c>
      <c r="G65" s="22" t="s">
        <v>8218</v>
      </c>
      <c r="H65" s="22" t="s">
        <v>8223</v>
      </c>
      <c r="I65" s="22" t="s">
        <v>8245</v>
      </c>
      <c r="J65" s="22">
        <v>1417057200</v>
      </c>
      <c r="K65" s="22">
        <v>1414599886</v>
      </c>
      <c r="L65" s="22" t="b">
        <v>0</v>
      </c>
      <c r="M65" s="22">
        <v>113</v>
      </c>
      <c r="N65" s="22" t="b">
        <v>1</v>
      </c>
      <c r="O65" s="25">
        <v>70.884955752212392</v>
      </c>
      <c r="P65" s="22" t="s">
        <v>8269</v>
      </c>
      <c r="Q65" s="27" t="s">
        <v>8314</v>
      </c>
      <c r="R65" s="22" t="s">
        <v>8315</v>
      </c>
      <c r="S65" s="28">
        <v>41941.683865740742</v>
      </c>
      <c r="T65" s="28">
        <v>41970.125</v>
      </c>
    </row>
    <row r="66" spans="1:20" ht="45" x14ac:dyDescent="0.25">
      <c r="A66" s="22">
        <v>2977</v>
      </c>
      <c r="B66" s="23" t="s">
        <v>2977</v>
      </c>
      <c r="C66" s="3" t="s">
        <v>7087</v>
      </c>
      <c r="D66" s="24">
        <v>3000</v>
      </c>
      <c r="E66" s="25">
        <v>3407</v>
      </c>
      <c r="F66" s="26">
        <v>114</v>
      </c>
      <c r="G66" s="22" t="s">
        <v>8218</v>
      </c>
      <c r="H66" s="22" t="s">
        <v>8223</v>
      </c>
      <c r="I66" s="22" t="s">
        <v>8245</v>
      </c>
      <c r="J66" s="22">
        <v>1427076840</v>
      </c>
      <c r="K66" s="22">
        <v>1421960934</v>
      </c>
      <c r="L66" s="22" t="b">
        <v>0</v>
      </c>
      <c r="M66" s="22">
        <v>30</v>
      </c>
      <c r="N66" s="22" t="b">
        <v>1</v>
      </c>
      <c r="O66" s="25">
        <v>113.56666666666666</v>
      </c>
      <c r="P66" s="22" t="s">
        <v>8269</v>
      </c>
      <c r="Q66" s="27" t="s">
        <v>8314</v>
      </c>
      <c r="R66" s="22" t="s">
        <v>8315</v>
      </c>
      <c r="S66" s="28">
        <v>42026.88118055556</v>
      </c>
      <c r="T66" s="28">
        <v>42086.093055555553</v>
      </c>
    </row>
    <row r="67" spans="1:20" ht="30" x14ac:dyDescent="0.25">
      <c r="A67" s="22">
        <v>2978</v>
      </c>
      <c r="B67" s="23" t="s">
        <v>2978</v>
      </c>
      <c r="C67" s="3" t="s">
        <v>7088</v>
      </c>
      <c r="D67" s="24">
        <v>750</v>
      </c>
      <c r="E67" s="25">
        <v>971</v>
      </c>
      <c r="F67" s="26">
        <v>129</v>
      </c>
      <c r="G67" s="22" t="s">
        <v>8218</v>
      </c>
      <c r="H67" s="22" t="s">
        <v>8223</v>
      </c>
      <c r="I67" s="22" t="s">
        <v>8245</v>
      </c>
      <c r="J67" s="22">
        <v>1413784740</v>
      </c>
      <c r="K67" s="22">
        <v>1412954547</v>
      </c>
      <c r="L67" s="22" t="b">
        <v>0</v>
      </c>
      <c r="M67" s="22">
        <v>16</v>
      </c>
      <c r="N67" s="22" t="b">
        <v>1</v>
      </c>
      <c r="O67" s="25">
        <v>60.6875</v>
      </c>
      <c r="P67" s="22" t="s">
        <v>8269</v>
      </c>
      <c r="Q67" s="27" t="s">
        <v>8314</v>
      </c>
      <c r="R67" s="22" t="s">
        <v>8315</v>
      </c>
      <c r="S67" s="28">
        <v>41922.640590277777</v>
      </c>
      <c r="T67" s="28">
        <v>41932.249305555553</v>
      </c>
    </row>
    <row r="68" spans="1:20" ht="30" x14ac:dyDescent="0.25">
      <c r="A68" s="22">
        <v>2979</v>
      </c>
      <c r="B68" s="23" t="s">
        <v>2979</v>
      </c>
      <c r="C68" s="3" t="s">
        <v>7089</v>
      </c>
      <c r="D68" s="24">
        <v>5000</v>
      </c>
      <c r="E68" s="25">
        <v>5070</v>
      </c>
      <c r="F68" s="26">
        <v>101</v>
      </c>
      <c r="G68" s="22" t="s">
        <v>8218</v>
      </c>
      <c r="H68" s="22" t="s">
        <v>8223</v>
      </c>
      <c r="I68" s="22" t="s">
        <v>8245</v>
      </c>
      <c r="J68" s="22">
        <v>1420524000</v>
      </c>
      <c r="K68" s="22">
        <v>1419104823</v>
      </c>
      <c r="L68" s="22" t="b">
        <v>0</v>
      </c>
      <c r="M68" s="22">
        <v>46</v>
      </c>
      <c r="N68" s="22" t="b">
        <v>1</v>
      </c>
      <c r="O68" s="25">
        <v>110.21739130434783</v>
      </c>
      <c r="P68" s="22" t="s">
        <v>8269</v>
      </c>
      <c r="Q68" s="27" t="s">
        <v>8314</v>
      </c>
      <c r="R68" s="22" t="s">
        <v>8315</v>
      </c>
      <c r="S68" s="28">
        <v>41993.824340277773</v>
      </c>
      <c r="T68" s="28">
        <v>42010.25</v>
      </c>
    </row>
    <row r="69" spans="1:20" ht="30" x14ac:dyDescent="0.25">
      <c r="A69" s="22">
        <v>2980</v>
      </c>
      <c r="B69" s="23" t="s">
        <v>2980</v>
      </c>
      <c r="C69" s="3" t="s">
        <v>7090</v>
      </c>
      <c r="D69" s="24">
        <v>3000</v>
      </c>
      <c r="E69" s="25">
        <v>3275</v>
      </c>
      <c r="F69" s="26">
        <v>109</v>
      </c>
      <c r="G69" s="22" t="s">
        <v>8218</v>
      </c>
      <c r="H69" s="22" t="s">
        <v>8223</v>
      </c>
      <c r="I69" s="22" t="s">
        <v>8245</v>
      </c>
      <c r="J69" s="22">
        <v>1440381600</v>
      </c>
      <c r="K69" s="22">
        <v>1438639130</v>
      </c>
      <c r="L69" s="22" t="b">
        <v>0</v>
      </c>
      <c r="M69" s="22">
        <v>24</v>
      </c>
      <c r="N69" s="22" t="b">
        <v>1</v>
      </c>
      <c r="O69" s="25">
        <v>136.45833333333334</v>
      </c>
      <c r="P69" s="22" t="s">
        <v>8269</v>
      </c>
      <c r="Q69" s="27" t="s">
        <v>8314</v>
      </c>
      <c r="R69" s="22" t="s">
        <v>8315</v>
      </c>
      <c r="S69" s="28">
        <v>42219.915856481486</v>
      </c>
      <c r="T69" s="28">
        <v>42240.083333333328</v>
      </c>
    </row>
    <row r="70" spans="1:20" ht="30" x14ac:dyDescent="0.25">
      <c r="A70" s="22">
        <v>3147</v>
      </c>
      <c r="B70" s="23" t="s">
        <v>3147</v>
      </c>
      <c r="C70" s="3" t="s">
        <v>7257</v>
      </c>
      <c r="D70" s="24">
        <v>20000</v>
      </c>
      <c r="E70" s="25">
        <v>23505</v>
      </c>
      <c r="F70" s="26">
        <v>118</v>
      </c>
      <c r="G70" s="22" t="s">
        <v>8218</v>
      </c>
      <c r="H70" s="22" t="s">
        <v>8223</v>
      </c>
      <c r="I70" s="22" t="s">
        <v>8245</v>
      </c>
      <c r="J70" s="22">
        <v>1415319355</v>
      </c>
      <c r="K70" s="22">
        <v>1411859755</v>
      </c>
      <c r="L70" s="22" t="b">
        <v>1</v>
      </c>
      <c r="M70" s="22">
        <v>213</v>
      </c>
      <c r="N70" s="22" t="b">
        <v>1</v>
      </c>
      <c r="O70" s="25">
        <v>110.35211267605634</v>
      </c>
      <c r="P70" s="22" t="s">
        <v>8269</v>
      </c>
      <c r="Q70" s="27" t="s">
        <v>8314</v>
      </c>
      <c r="R70" s="22" t="s">
        <v>8315</v>
      </c>
      <c r="S70" s="28">
        <v>41909.969386574077</v>
      </c>
      <c r="T70" s="28">
        <v>41950.011053240742</v>
      </c>
    </row>
    <row r="71" spans="1:20" x14ac:dyDescent="0.25">
      <c r="A71" s="22">
        <v>3148</v>
      </c>
      <c r="B71" s="23" t="s">
        <v>3148</v>
      </c>
      <c r="C71" s="3" t="s">
        <v>7258</v>
      </c>
      <c r="D71" s="24">
        <v>1800</v>
      </c>
      <c r="E71" s="25">
        <v>2361</v>
      </c>
      <c r="F71" s="26">
        <v>131</v>
      </c>
      <c r="G71" s="22" t="s">
        <v>8218</v>
      </c>
      <c r="H71" s="22" t="s">
        <v>8223</v>
      </c>
      <c r="I71" s="22" t="s">
        <v>8245</v>
      </c>
      <c r="J71" s="22">
        <v>1412136000</v>
      </c>
      <c r="K71" s="22">
        <v>1410278284</v>
      </c>
      <c r="L71" s="22" t="b">
        <v>1</v>
      </c>
      <c r="M71" s="22">
        <v>57</v>
      </c>
      <c r="N71" s="22" t="b">
        <v>1</v>
      </c>
      <c r="O71" s="25">
        <v>41.421052631578945</v>
      </c>
      <c r="P71" s="22" t="s">
        <v>8269</v>
      </c>
      <c r="Q71" s="27" t="s">
        <v>8314</v>
      </c>
      <c r="R71" s="22" t="s">
        <v>8315</v>
      </c>
      <c r="S71" s="28">
        <v>41891.665324074071</v>
      </c>
      <c r="T71" s="28">
        <v>41913.166666666664</v>
      </c>
    </row>
    <row r="72" spans="1:20" ht="30" x14ac:dyDescent="0.25">
      <c r="A72" s="22">
        <v>3149</v>
      </c>
      <c r="B72" s="23" t="s">
        <v>3149</v>
      </c>
      <c r="C72" s="3" t="s">
        <v>7259</v>
      </c>
      <c r="D72" s="24">
        <v>1250</v>
      </c>
      <c r="E72" s="25">
        <v>1300</v>
      </c>
      <c r="F72" s="26">
        <v>104</v>
      </c>
      <c r="G72" s="22" t="s">
        <v>8218</v>
      </c>
      <c r="H72" s="22" t="s">
        <v>8223</v>
      </c>
      <c r="I72" s="22" t="s">
        <v>8245</v>
      </c>
      <c r="J72" s="22">
        <v>1354845600</v>
      </c>
      <c r="K72" s="22">
        <v>1352766300</v>
      </c>
      <c r="L72" s="22" t="b">
        <v>1</v>
      </c>
      <c r="M72" s="22">
        <v>25</v>
      </c>
      <c r="N72" s="22" t="b">
        <v>1</v>
      </c>
      <c r="O72" s="25">
        <v>52</v>
      </c>
      <c r="P72" s="22" t="s">
        <v>8269</v>
      </c>
      <c r="Q72" s="27" t="s">
        <v>8314</v>
      </c>
      <c r="R72" s="22" t="s">
        <v>8315</v>
      </c>
      <c r="S72" s="28">
        <v>41226.017361111109</v>
      </c>
      <c r="T72" s="28">
        <v>41250.083333333336</v>
      </c>
    </row>
    <row r="73" spans="1:20" ht="45" x14ac:dyDescent="0.25">
      <c r="A73" s="22">
        <v>3150</v>
      </c>
      <c r="B73" s="23" t="s">
        <v>3150</v>
      </c>
      <c r="C73" s="3" t="s">
        <v>7260</v>
      </c>
      <c r="D73" s="24">
        <v>3500</v>
      </c>
      <c r="E73" s="25">
        <v>3535</v>
      </c>
      <c r="F73" s="26">
        <v>101</v>
      </c>
      <c r="G73" s="22" t="s">
        <v>8218</v>
      </c>
      <c r="H73" s="22" t="s">
        <v>8223</v>
      </c>
      <c r="I73" s="22" t="s">
        <v>8245</v>
      </c>
      <c r="J73" s="22">
        <v>1295928000</v>
      </c>
      <c r="K73" s="22">
        <v>1288160403</v>
      </c>
      <c r="L73" s="22" t="b">
        <v>1</v>
      </c>
      <c r="M73" s="22">
        <v>104</v>
      </c>
      <c r="N73" s="22" t="b">
        <v>1</v>
      </c>
      <c r="O73" s="25">
        <v>33.990384615384613</v>
      </c>
      <c r="P73" s="22" t="s">
        <v>8269</v>
      </c>
      <c r="Q73" s="27" t="s">
        <v>8314</v>
      </c>
      <c r="R73" s="22" t="s">
        <v>8315</v>
      </c>
      <c r="S73" s="28">
        <v>40478.263923611114</v>
      </c>
      <c r="T73" s="28">
        <v>40568.166666666664</v>
      </c>
    </row>
    <row r="74" spans="1:20" ht="30" x14ac:dyDescent="0.25">
      <c r="A74" s="22">
        <v>3151</v>
      </c>
      <c r="B74" s="23" t="s">
        <v>3151</v>
      </c>
      <c r="C74" s="3" t="s">
        <v>7261</v>
      </c>
      <c r="D74" s="24">
        <v>3500</v>
      </c>
      <c r="E74" s="25">
        <v>3514</v>
      </c>
      <c r="F74" s="26">
        <v>100</v>
      </c>
      <c r="G74" s="22" t="s">
        <v>8218</v>
      </c>
      <c r="H74" s="22" t="s">
        <v>8223</v>
      </c>
      <c r="I74" s="22" t="s">
        <v>8245</v>
      </c>
      <c r="J74" s="22">
        <v>1410379774</v>
      </c>
      <c r="K74" s="22">
        <v>1407787774</v>
      </c>
      <c r="L74" s="22" t="b">
        <v>1</v>
      </c>
      <c r="M74" s="22">
        <v>34</v>
      </c>
      <c r="N74" s="22" t="b">
        <v>1</v>
      </c>
      <c r="O74" s="25">
        <v>103.35294117647059</v>
      </c>
      <c r="P74" s="22" t="s">
        <v>8269</v>
      </c>
      <c r="Q74" s="27" t="s">
        <v>8314</v>
      </c>
      <c r="R74" s="22" t="s">
        <v>8315</v>
      </c>
      <c r="S74" s="28">
        <v>41862.83997685185</v>
      </c>
      <c r="T74" s="28">
        <v>41892.83997685185</v>
      </c>
    </row>
    <row r="75" spans="1:20" ht="30" x14ac:dyDescent="0.25">
      <c r="A75" s="22">
        <v>3153</v>
      </c>
      <c r="B75" s="23" t="s">
        <v>3153</v>
      </c>
      <c r="C75" s="3" t="s">
        <v>7263</v>
      </c>
      <c r="D75" s="24">
        <v>3000</v>
      </c>
      <c r="E75" s="25">
        <v>10067.5</v>
      </c>
      <c r="F75" s="26">
        <v>336</v>
      </c>
      <c r="G75" s="22" t="s">
        <v>8218</v>
      </c>
      <c r="H75" s="22" t="s">
        <v>8223</v>
      </c>
      <c r="I75" s="22" t="s">
        <v>8245</v>
      </c>
      <c r="J75" s="22">
        <v>1304225940</v>
      </c>
      <c r="K75" s="22">
        <v>1301542937</v>
      </c>
      <c r="L75" s="22" t="b">
        <v>1</v>
      </c>
      <c r="M75" s="22">
        <v>241</v>
      </c>
      <c r="N75" s="22" t="b">
        <v>1</v>
      </c>
      <c r="O75" s="25">
        <v>41.773858921161825</v>
      </c>
      <c r="P75" s="22" t="s">
        <v>8269</v>
      </c>
      <c r="Q75" s="27" t="s">
        <v>8314</v>
      </c>
      <c r="R75" s="22" t="s">
        <v>8315</v>
      </c>
      <c r="S75" s="28">
        <v>40633.154363425929</v>
      </c>
      <c r="T75" s="28">
        <v>40664.207638888889</v>
      </c>
    </row>
    <row r="76" spans="1:20" ht="30" x14ac:dyDescent="0.25">
      <c r="A76" s="22">
        <v>3154</v>
      </c>
      <c r="B76" s="23" t="s">
        <v>3154</v>
      </c>
      <c r="C76" s="3" t="s">
        <v>7264</v>
      </c>
      <c r="D76" s="24">
        <v>7000</v>
      </c>
      <c r="E76" s="25">
        <v>7905</v>
      </c>
      <c r="F76" s="26">
        <v>113</v>
      </c>
      <c r="G76" s="22" t="s">
        <v>8218</v>
      </c>
      <c r="H76" s="22" t="s">
        <v>8223</v>
      </c>
      <c r="I76" s="22" t="s">
        <v>8245</v>
      </c>
      <c r="J76" s="22">
        <v>1333310458</v>
      </c>
      <c r="K76" s="22">
        <v>1330722058</v>
      </c>
      <c r="L76" s="22" t="b">
        <v>1</v>
      </c>
      <c r="M76" s="22">
        <v>123</v>
      </c>
      <c r="N76" s="22" t="b">
        <v>1</v>
      </c>
      <c r="O76" s="25">
        <v>64.268292682926827</v>
      </c>
      <c r="P76" s="22" t="s">
        <v>8269</v>
      </c>
      <c r="Q76" s="27" t="s">
        <v>8314</v>
      </c>
      <c r="R76" s="22" t="s">
        <v>8315</v>
      </c>
      <c r="S76" s="28">
        <v>40970.875671296293</v>
      </c>
      <c r="T76" s="28">
        <v>41000.834004629629</v>
      </c>
    </row>
    <row r="77" spans="1:20" ht="30" x14ac:dyDescent="0.25">
      <c r="A77" s="22">
        <v>3156</v>
      </c>
      <c r="B77" s="23" t="s">
        <v>3156</v>
      </c>
      <c r="C77" s="3" t="s">
        <v>7266</v>
      </c>
      <c r="D77" s="24">
        <v>5500</v>
      </c>
      <c r="E77" s="25">
        <v>5600</v>
      </c>
      <c r="F77" s="26">
        <v>102</v>
      </c>
      <c r="G77" s="22" t="s">
        <v>8218</v>
      </c>
      <c r="H77" s="22" t="s">
        <v>8223</v>
      </c>
      <c r="I77" s="22" t="s">
        <v>8245</v>
      </c>
      <c r="J77" s="22">
        <v>1338591144</v>
      </c>
      <c r="K77" s="22">
        <v>1335567144</v>
      </c>
      <c r="L77" s="22" t="b">
        <v>1</v>
      </c>
      <c r="M77" s="22">
        <v>89</v>
      </c>
      <c r="N77" s="22" t="b">
        <v>1</v>
      </c>
      <c r="O77" s="25">
        <v>62.921348314606739</v>
      </c>
      <c r="P77" s="22" t="s">
        <v>8269</v>
      </c>
      <c r="Q77" s="27" t="s">
        <v>8314</v>
      </c>
      <c r="R77" s="22" t="s">
        <v>8315</v>
      </c>
      <c r="S77" s="28">
        <v>41026.953055555554</v>
      </c>
      <c r="T77" s="28">
        <v>41061.953055555554</v>
      </c>
    </row>
    <row r="78" spans="1:20" x14ac:dyDescent="0.25">
      <c r="A78" s="22">
        <v>3157</v>
      </c>
      <c r="B78" s="23" t="s">
        <v>3157</v>
      </c>
      <c r="C78" s="3" t="s">
        <v>7267</v>
      </c>
      <c r="D78" s="24">
        <v>4000</v>
      </c>
      <c r="E78" s="25">
        <v>4040</v>
      </c>
      <c r="F78" s="26">
        <v>101</v>
      </c>
      <c r="G78" s="22" t="s">
        <v>8218</v>
      </c>
      <c r="H78" s="22" t="s">
        <v>8223</v>
      </c>
      <c r="I78" s="22" t="s">
        <v>8245</v>
      </c>
      <c r="J78" s="22">
        <v>1405746000</v>
      </c>
      <c r="K78" s="22">
        <v>1404932105</v>
      </c>
      <c r="L78" s="22" t="b">
        <v>1</v>
      </c>
      <c r="M78" s="22">
        <v>41</v>
      </c>
      <c r="N78" s="22" t="b">
        <v>1</v>
      </c>
      <c r="O78" s="25">
        <v>98.536585365853654</v>
      </c>
      <c r="P78" s="22" t="s">
        <v>8269</v>
      </c>
      <c r="Q78" s="27" t="s">
        <v>8314</v>
      </c>
      <c r="R78" s="22" t="s">
        <v>8315</v>
      </c>
      <c r="S78" s="28">
        <v>41829.788252314815</v>
      </c>
      <c r="T78" s="28">
        <v>41839.208333333336</v>
      </c>
    </row>
    <row r="79" spans="1:20" x14ac:dyDescent="0.25">
      <c r="A79" s="22">
        <v>3158</v>
      </c>
      <c r="B79" s="23" t="s">
        <v>3158</v>
      </c>
      <c r="C79" s="3" t="s">
        <v>7268</v>
      </c>
      <c r="D79" s="24">
        <v>5000</v>
      </c>
      <c r="E79" s="25">
        <v>5700</v>
      </c>
      <c r="F79" s="26">
        <v>114</v>
      </c>
      <c r="G79" s="22" t="s">
        <v>8218</v>
      </c>
      <c r="H79" s="22" t="s">
        <v>8223</v>
      </c>
      <c r="I79" s="22" t="s">
        <v>8245</v>
      </c>
      <c r="J79" s="22">
        <v>1374523752</v>
      </c>
      <c r="K79" s="22">
        <v>1371931752</v>
      </c>
      <c r="L79" s="22" t="b">
        <v>1</v>
      </c>
      <c r="M79" s="22">
        <v>69</v>
      </c>
      <c r="N79" s="22" t="b">
        <v>1</v>
      </c>
      <c r="O79" s="25">
        <v>82.608695652173907</v>
      </c>
      <c r="P79" s="22" t="s">
        <v>8269</v>
      </c>
      <c r="Q79" s="27" t="s">
        <v>8314</v>
      </c>
      <c r="R79" s="22" t="s">
        <v>8315</v>
      </c>
      <c r="S79" s="28">
        <v>41447.839722222219</v>
      </c>
      <c r="T79" s="28">
        <v>41477.839722222219</v>
      </c>
    </row>
    <row r="80" spans="1:20" ht="30" x14ac:dyDescent="0.25">
      <c r="A80" s="22">
        <v>3159</v>
      </c>
      <c r="B80" s="23" t="s">
        <v>3159</v>
      </c>
      <c r="C80" s="3" t="s">
        <v>7269</v>
      </c>
      <c r="D80" s="24">
        <v>1500</v>
      </c>
      <c r="E80" s="25">
        <v>2002.22</v>
      </c>
      <c r="F80" s="26">
        <v>133</v>
      </c>
      <c r="G80" s="22" t="s">
        <v>8218</v>
      </c>
      <c r="H80" s="22" t="s">
        <v>8223</v>
      </c>
      <c r="I80" s="22" t="s">
        <v>8245</v>
      </c>
      <c r="J80" s="22">
        <v>1326927600</v>
      </c>
      <c r="K80" s="22">
        <v>1323221761</v>
      </c>
      <c r="L80" s="22" t="b">
        <v>1</v>
      </c>
      <c r="M80" s="22">
        <v>52</v>
      </c>
      <c r="N80" s="22" t="b">
        <v>1</v>
      </c>
      <c r="O80" s="25">
        <v>38.504230769230773</v>
      </c>
      <c r="P80" s="22" t="s">
        <v>8269</v>
      </c>
      <c r="Q80" s="27" t="s">
        <v>8314</v>
      </c>
      <c r="R80" s="22" t="s">
        <v>8315</v>
      </c>
      <c r="S80" s="28">
        <v>40884.066678240742</v>
      </c>
      <c r="T80" s="28">
        <v>40926.958333333336</v>
      </c>
    </row>
    <row r="81" spans="1:20" ht="30" x14ac:dyDescent="0.25">
      <c r="A81" s="22">
        <v>3160</v>
      </c>
      <c r="B81" s="23" t="s">
        <v>3160</v>
      </c>
      <c r="C81" s="3" t="s">
        <v>7270</v>
      </c>
      <c r="D81" s="24">
        <v>4500</v>
      </c>
      <c r="E81" s="25">
        <v>4569</v>
      </c>
      <c r="F81" s="26">
        <v>102</v>
      </c>
      <c r="G81" s="22" t="s">
        <v>8218</v>
      </c>
      <c r="H81" s="22" t="s">
        <v>8223</v>
      </c>
      <c r="I81" s="22" t="s">
        <v>8245</v>
      </c>
      <c r="J81" s="22">
        <v>1407905940</v>
      </c>
      <c r="K81" s="22">
        <v>1405923687</v>
      </c>
      <c r="L81" s="22" t="b">
        <v>1</v>
      </c>
      <c r="M81" s="22">
        <v>57</v>
      </c>
      <c r="N81" s="22" t="b">
        <v>1</v>
      </c>
      <c r="O81" s="25">
        <v>80.15789473684211</v>
      </c>
      <c r="P81" s="22" t="s">
        <v>8269</v>
      </c>
      <c r="Q81" s="27" t="s">
        <v>8314</v>
      </c>
      <c r="R81" s="22" t="s">
        <v>8315</v>
      </c>
      <c r="S81" s="28">
        <v>41841.26489583333</v>
      </c>
      <c r="T81" s="28">
        <v>41864.207638888889</v>
      </c>
    </row>
    <row r="82" spans="1:20" ht="30" x14ac:dyDescent="0.25">
      <c r="A82" s="22">
        <v>3162</v>
      </c>
      <c r="B82" s="23" t="s">
        <v>3162</v>
      </c>
      <c r="C82" s="3" t="s">
        <v>7272</v>
      </c>
      <c r="D82" s="24">
        <v>4000</v>
      </c>
      <c r="E82" s="25">
        <v>5086</v>
      </c>
      <c r="F82" s="26">
        <v>127</v>
      </c>
      <c r="G82" s="22" t="s">
        <v>8218</v>
      </c>
      <c r="H82" s="22" t="s">
        <v>8223</v>
      </c>
      <c r="I82" s="22" t="s">
        <v>8245</v>
      </c>
      <c r="J82" s="22">
        <v>1404698400</v>
      </c>
      <c r="K82" s="22">
        <v>1402331262</v>
      </c>
      <c r="L82" s="22" t="b">
        <v>1</v>
      </c>
      <c r="M82" s="22">
        <v>63</v>
      </c>
      <c r="N82" s="22" t="b">
        <v>1</v>
      </c>
      <c r="O82" s="25">
        <v>80.730158730158735</v>
      </c>
      <c r="P82" s="22" t="s">
        <v>8269</v>
      </c>
      <c r="Q82" s="27" t="s">
        <v>8314</v>
      </c>
      <c r="R82" s="22" t="s">
        <v>8315</v>
      </c>
      <c r="S82" s="28">
        <v>41799.685902777775</v>
      </c>
      <c r="T82" s="28">
        <v>41827.083333333336</v>
      </c>
    </row>
    <row r="83" spans="1:20" ht="30" x14ac:dyDescent="0.25">
      <c r="A83" s="22">
        <v>3163</v>
      </c>
      <c r="B83" s="23" t="s">
        <v>3163</v>
      </c>
      <c r="C83" s="3" t="s">
        <v>7273</v>
      </c>
      <c r="D83" s="24">
        <v>13000</v>
      </c>
      <c r="E83" s="25">
        <v>14450</v>
      </c>
      <c r="F83" s="26">
        <v>111</v>
      </c>
      <c r="G83" s="22" t="s">
        <v>8218</v>
      </c>
      <c r="H83" s="22" t="s">
        <v>8223</v>
      </c>
      <c r="I83" s="22" t="s">
        <v>8245</v>
      </c>
      <c r="J83" s="22">
        <v>1402855525</v>
      </c>
      <c r="K83" s="22">
        <v>1400263525</v>
      </c>
      <c r="L83" s="22" t="b">
        <v>1</v>
      </c>
      <c r="M83" s="22">
        <v>72</v>
      </c>
      <c r="N83" s="22" t="b">
        <v>1</v>
      </c>
      <c r="O83" s="25">
        <v>200.69444444444446</v>
      </c>
      <c r="P83" s="22" t="s">
        <v>8269</v>
      </c>
      <c r="Q83" s="27" t="s">
        <v>8314</v>
      </c>
      <c r="R83" s="22" t="s">
        <v>8315</v>
      </c>
      <c r="S83" s="28">
        <v>41775.753761574073</v>
      </c>
      <c r="T83" s="28">
        <v>41805.753761574073</v>
      </c>
    </row>
    <row r="84" spans="1:20" ht="30" x14ac:dyDescent="0.25">
      <c r="A84" s="22">
        <v>3164</v>
      </c>
      <c r="B84" s="23" t="s">
        <v>3164</v>
      </c>
      <c r="C84" s="3" t="s">
        <v>7274</v>
      </c>
      <c r="D84" s="24">
        <v>2500</v>
      </c>
      <c r="E84" s="25">
        <v>2669</v>
      </c>
      <c r="F84" s="26">
        <v>107</v>
      </c>
      <c r="G84" s="22" t="s">
        <v>8218</v>
      </c>
      <c r="H84" s="22" t="s">
        <v>8223</v>
      </c>
      <c r="I84" s="22" t="s">
        <v>8245</v>
      </c>
      <c r="J84" s="22">
        <v>1402341615</v>
      </c>
      <c r="K84" s="22">
        <v>1399490415</v>
      </c>
      <c r="L84" s="22" t="b">
        <v>1</v>
      </c>
      <c r="M84" s="22">
        <v>71</v>
      </c>
      <c r="N84" s="22" t="b">
        <v>1</v>
      </c>
      <c r="O84" s="25">
        <v>37.591549295774648</v>
      </c>
      <c r="P84" s="22" t="s">
        <v>8269</v>
      </c>
      <c r="Q84" s="27" t="s">
        <v>8314</v>
      </c>
      <c r="R84" s="22" t="s">
        <v>8315</v>
      </c>
      <c r="S84" s="28">
        <v>41766.80572916667</v>
      </c>
      <c r="T84" s="28">
        <v>41799.80572916667</v>
      </c>
    </row>
    <row r="85" spans="1:20" ht="30" x14ac:dyDescent="0.25">
      <c r="A85" s="22">
        <v>3165</v>
      </c>
      <c r="B85" s="23" t="s">
        <v>3165</v>
      </c>
      <c r="C85" s="3" t="s">
        <v>7275</v>
      </c>
      <c r="D85" s="24">
        <v>750</v>
      </c>
      <c r="E85" s="25">
        <v>1220</v>
      </c>
      <c r="F85" s="26">
        <v>163</v>
      </c>
      <c r="G85" s="22" t="s">
        <v>8218</v>
      </c>
      <c r="H85" s="22" t="s">
        <v>8223</v>
      </c>
      <c r="I85" s="22" t="s">
        <v>8245</v>
      </c>
      <c r="J85" s="22">
        <v>1304395140</v>
      </c>
      <c r="K85" s="22">
        <v>1302493760</v>
      </c>
      <c r="L85" s="22" t="b">
        <v>1</v>
      </c>
      <c r="M85" s="22">
        <v>21</v>
      </c>
      <c r="N85" s="22" t="b">
        <v>1</v>
      </c>
      <c r="O85" s="25">
        <v>58.095238095238095</v>
      </c>
      <c r="P85" s="22" t="s">
        <v>8269</v>
      </c>
      <c r="Q85" s="27" t="s">
        <v>8314</v>
      </c>
      <c r="R85" s="22" t="s">
        <v>8315</v>
      </c>
      <c r="S85" s="28">
        <v>40644.159259259257</v>
      </c>
      <c r="T85" s="28">
        <v>40666.165972222225</v>
      </c>
    </row>
    <row r="86" spans="1:20" ht="30" x14ac:dyDescent="0.25">
      <c r="A86" s="22">
        <v>3166</v>
      </c>
      <c r="B86" s="23" t="s">
        <v>3166</v>
      </c>
      <c r="C86" s="3" t="s">
        <v>7276</v>
      </c>
      <c r="D86" s="24">
        <v>35000</v>
      </c>
      <c r="E86" s="25">
        <v>56079.83</v>
      </c>
      <c r="F86" s="26">
        <v>160</v>
      </c>
      <c r="G86" s="22" t="s">
        <v>8218</v>
      </c>
      <c r="H86" s="22" t="s">
        <v>8223</v>
      </c>
      <c r="I86" s="22" t="s">
        <v>8245</v>
      </c>
      <c r="J86" s="22">
        <v>1416988740</v>
      </c>
      <c r="K86" s="22">
        <v>1414514153</v>
      </c>
      <c r="L86" s="22" t="b">
        <v>1</v>
      </c>
      <c r="M86" s="22">
        <v>930</v>
      </c>
      <c r="N86" s="22" t="b">
        <v>1</v>
      </c>
      <c r="O86" s="25">
        <v>60.300892473118282</v>
      </c>
      <c r="P86" s="22" t="s">
        <v>8269</v>
      </c>
      <c r="Q86" s="27" t="s">
        <v>8314</v>
      </c>
      <c r="R86" s="22" t="s">
        <v>8315</v>
      </c>
      <c r="S86" s="28">
        <v>41940.69158564815</v>
      </c>
      <c r="T86" s="28">
        <v>41969.332638888889</v>
      </c>
    </row>
    <row r="87" spans="1:20" x14ac:dyDescent="0.25">
      <c r="A87" s="22">
        <v>3167</v>
      </c>
      <c r="B87" s="23" t="s">
        <v>3167</v>
      </c>
      <c r="C87" s="3" t="s">
        <v>7277</v>
      </c>
      <c r="D87" s="24">
        <v>3000</v>
      </c>
      <c r="E87" s="25">
        <v>3485</v>
      </c>
      <c r="F87" s="26">
        <v>116</v>
      </c>
      <c r="G87" s="22" t="s">
        <v>8218</v>
      </c>
      <c r="H87" s="22" t="s">
        <v>8223</v>
      </c>
      <c r="I87" s="22" t="s">
        <v>8245</v>
      </c>
      <c r="J87" s="22">
        <v>1406952781</v>
      </c>
      <c r="K87" s="22">
        <v>1405743181</v>
      </c>
      <c r="L87" s="22" t="b">
        <v>1</v>
      </c>
      <c r="M87" s="22">
        <v>55</v>
      </c>
      <c r="N87" s="22" t="b">
        <v>1</v>
      </c>
      <c r="O87" s="25">
        <v>63.363636363636367</v>
      </c>
      <c r="P87" s="22" t="s">
        <v>8269</v>
      </c>
      <c r="Q87" s="27" t="s">
        <v>8314</v>
      </c>
      <c r="R87" s="22" t="s">
        <v>8315</v>
      </c>
      <c r="S87" s="28">
        <v>41839.175706018519</v>
      </c>
      <c r="T87" s="28">
        <v>41853.175706018519</v>
      </c>
    </row>
    <row r="88" spans="1:20" ht="30" x14ac:dyDescent="0.25">
      <c r="A88" s="22">
        <v>3168</v>
      </c>
      <c r="B88" s="23" t="s">
        <v>3168</v>
      </c>
      <c r="C88" s="3" t="s">
        <v>7278</v>
      </c>
      <c r="D88" s="24">
        <v>2500</v>
      </c>
      <c r="E88" s="25">
        <v>3105</v>
      </c>
      <c r="F88" s="26">
        <v>124</v>
      </c>
      <c r="G88" s="22" t="s">
        <v>8218</v>
      </c>
      <c r="H88" s="22" t="s">
        <v>8223</v>
      </c>
      <c r="I88" s="22" t="s">
        <v>8245</v>
      </c>
      <c r="J88" s="22">
        <v>1402696800</v>
      </c>
      <c r="K88" s="22">
        <v>1399948353</v>
      </c>
      <c r="L88" s="22" t="b">
        <v>1</v>
      </c>
      <c r="M88" s="22">
        <v>61</v>
      </c>
      <c r="N88" s="22" t="b">
        <v>1</v>
      </c>
      <c r="O88" s="25">
        <v>50.901639344262293</v>
      </c>
      <c r="P88" s="22" t="s">
        <v>8269</v>
      </c>
      <c r="Q88" s="27" t="s">
        <v>8314</v>
      </c>
      <c r="R88" s="22" t="s">
        <v>8315</v>
      </c>
      <c r="S88" s="28">
        <v>41772.105937500004</v>
      </c>
      <c r="T88" s="28">
        <v>41803.916666666664</v>
      </c>
    </row>
    <row r="89" spans="1:20" x14ac:dyDescent="0.25">
      <c r="A89" s="22">
        <v>3169</v>
      </c>
      <c r="B89" s="23" t="s">
        <v>3169</v>
      </c>
      <c r="C89" s="3" t="s">
        <v>7279</v>
      </c>
      <c r="D89" s="24">
        <v>8000</v>
      </c>
      <c r="E89" s="25">
        <v>8241</v>
      </c>
      <c r="F89" s="26">
        <v>103</v>
      </c>
      <c r="G89" s="22" t="s">
        <v>8218</v>
      </c>
      <c r="H89" s="22" t="s">
        <v>8223</v>
      </c>
      <c r="I89" s="22" t="s">
        <v>8245</v>
      </c>
      <c r="J89" s="22">
        <v>1386910740</v>
      </c>
      <c r="K89" s="22">
        <v>1384364561</v>
      </c>
      <c r="L89" s="22" t="b">
        <v>1</v>
      </c>
      <c r="M89" s="22">
        <v>82</v>
      </c>
      <c r="N89" s="22" t="b">
        <v>1</v>
      </c>
      <c r="O89" s="25">
        <v>100.5</v>
      </c>
      <c r="P89" s="22" t="s">
        <v>8269</v>
      </c>
      <c r="Q89" s="27" t="s">
        <v>8314</v>
      </c>
      <c r="R89" s="22" t="s">
        <v>8315</v>
      </c>
      <c r="S89" s="28">
        <v>41591.737974537034</v>
      </c>
      <c r="T89" s="28">
        <v>41621.207638888889</v>
      </c>
    </row>
    <row r="90" spans="1:20" ht="30" x14ac:dyDescent="0.25">
      <c r="A90" s="22">
        <v>3170</v>
      </c>
      <c r="B90" s="23" t="s">
        <v>3170</v>
      </c>
      <c r="C90" s="3" t="s">
        <v>7280</v>
      </c>
      <c r="D90" s="24">
        <v>2000</v>
      </c>
      <c r="E90" s="25">
        <v>2245</v>
      </c>
      <c r="F90" s="26">
        <v>112</v>
      </c>
      <c r="G90" s="22" t="s">
        <v>8218</v>
      </c>
      <c r="H90" s="22" t="s">
        <v>8223</v>
      </c>
      <c r="I90" s="22" t="s">
        <v>8245</v>
      </c>
      <c r="J90" s="22">
        <v>1404273600</v>
      </c>
      <c r="K90" s="22">
        <v>1401414944</v>
      </c>
      <c r="L90" s="22" t="b">
        <v>1</v>
      </c>
      <c r="M90" s="22">
        <v>71</v>
      </c>
      <c r="N90" s="22" t="b">
        <v>1</v>
      </c>
      <c r="O90" s="25">
        <v>31.619718309859156</v>
      </c>
      <c r="P90" s="22" t="s">
        <v>8269</v>
      </c>
      <c r="Q90" s="27" t="s">
        <v>8314</v>
      </c>
      <c r="R90" s="22" t="s">
        <v>8315</v>
      </c>
      <c r="S90" s="28">
        <v>41789.080370370371</v>
      </c>
      <c r="T90" s="28">
        <v>41822.166666666664</v>
      </c>
    </row>
    <row r="91" spans="1:20" ht="30" x14ac:dyDescent="0.25">
      <c r="A91" s="22">
        <v>3172</v>
      </c>
      <c r="B91" s="23" t="s">
        <v>3172</v>
      </c>
      <c r="C91" s="3" t="s">
        <v>7282</v>
      </c>
      <c r="D91" s="24">
        <v>2000</v>
      </c>
      <c r="E91" s="25">
        <v>2300</v>
      </c>
      <c r="F91" s="26">
        <v>115</v>
      </c>
      <c r="G91" s="22" t="s">
        <v>8218</v>
      </c>
      <c r="H91" s="22" t="s">
        <v>8223</v>
      </c>
      <c r="I91" s="22" t="s">
        <v>8245</v>
      </c>
      <c r="J91" s="22">
        <v>1329240668</v>
      </c>
      <c r="K91" s="22">
        <v>1326648668</v>
      </c>
      <c r="L91" s="22" t="b">
        <v>1</v>
      </c>
      <c r="M91" s="22">
        <v>29</v>
      </c>
      <c r="N91" s="22" t="b">
        <v>1</v>
      </c>
      <c r="O91" s="25">
        <v>79.310344827586206</v>
      </c>
      <c r="P91" s="22" t="s">
        <v>8269</v>
      </c>
      <c r="Q91" s="27" t="s">
        <v>8314</v>
      </c>
      <c r="R91" s="22" t="s">
        <v>8315</v>
      </c>
      <c r="S91" s="28">
        <v>40923.729953703703</v>
      </c>
      <c r="T91" s="28">
        <v>40953.729953703703</v>
      </c>
    </row>
    <row r="92" spans="1:20" ht="30" x14ac:dyDescent="0.25">
      <c r="A92" s="22">
        <v>3173</v>
      </c>
      <c r="B92" s="23" t="s">
        <v>3173</v>
      </c>
      <c r="C92" s="3" t="s">
        <v>7283</v>
      </c>
      <c r="D92" s="24">
        <v>10000</v>
      </c>
      <c r="E92" s="25">
        <v>10300</v>
      </c>
      <c r="F92" s="26">
        <v>103</v>
      </c>
      <c r="G92" s="22" t="s">
        <v>8218</v>
      </c>
      <c r="H92" s="22" t="s">
        <v>8223</v>
      </c>
      <c r="I92" s="22" t="s">
        <v>8245</v>
      </c>
      <c r="J92" s="22">
        <v>1411765492</v>
      </c>
      <c r="K92" s="22">
        <v>1409173492</v>
      </c>
      <c r="L92" s="22" t="b">
        <v>1</v>
      </c>
      <c r="M92" s="22">
        <v>74</v>
      </c>
      <c r="N92" s="22" t="b">
        <v>1</v>
      </c>
      <c r="O92" s="25">
        <v>139.18918918918919</v>
      </c>
      <c r="P92" s="22" t="s">
        <v>8269</v>
      </c>
      <c r="Q92" s="27" t="s">
        <v>8314</v>
      </c>
      <c r="R92" s="22" t="s">
        <v>8315</v>
      </c>
      <c r="S92" s="28">
        <v>41878.878379629627</v>
      </c>
      <c r="T92" s="28">
        <v>41908.878379629627</v>
      </c>
    </row>
    <row r="93" spans="1:20" ht="30" x14ac:dyDescent="0.25">
      <c r="A93" s="22">
        <v>3174</v>
      </c>
      <c r="B93" s="23" t="s">
        <v>3174</v>
      </c>
      <c r="C93" s="3" t="s">
        <v>7284</v>
      </c>
      <c r="D93" s="24">
        <v>3000</v>
      </c>
      <c r="E93" s="25">
        <v>3034</v>
      </c>
      <c r="F93" s="26">
        <v>101</v>
      </c>
      <c r="G93" s="22" t="s">
        <v>8218</v>
      </c>
      <c r="H93" s="22" t="s">
        <v>8223</v>
      </c>
      <c r="I93" s="22" t="s">
        <v>8245</v>
      </c>
      <c r="J93" s="22">
        <v>1408999508</v>
      </c>
      <c r="K93" s="22">
        <v>1407789908</v>
      </c>
      <c r="L93" s="22" t="b">
        <v>1</v>
      </c>
      <c r="M93" s="22">
        <v>23</v>
      </c>
      <c r="N93" s="22" t="b">
        <v>1</v>
      </c>
      <c r="O93" s="25">
        <v>131.91304347826087</v>
      </c>
      <c r="P93" s="22" t="s">
        <v>8269</v>
      </c>
      <c r="Q93" s="27" t="s">
        <v>8314</v>
      </c>
      <c r="R93" s="22" t="s">
        <v>8315</v>
      </c>
      <c r="S93" s="28">
        <v>41862.864675925928</v>
      </c>
      <c r="T93" s="28">
        <v>41876.864675925928</v>
      </c>
    </row>
    <row r="94" spans="1:20" ht="30" x14ac:dyDescent="0.25">
      <c r="A94" s="22">
        <v>3175</v>
      </c>
      <c r="B94" s="23" t="s">
        <v>3175</v>
      </c>
      <c r="C94" s="3" t="s">
        <v>7285</v>
      </c>
      <c r="D94" s="24">
        <v>5000</v>
      </c>
      <c r="E94" s="25">
        <v>5478</v>
      </c>
      <c r="F94" s="26">
        <v>110</v>
      </c>
      <c r="G94" s="22" t="s">
        <v>8218</v>
      </c>
      <c r="H94" s="22" t="s">
        <v>8223</v>
      </c>
      <c r="I94" s="22" t="s">
        <v>8245</v>
      </c>
      <c r="J94" s="22">
        <v>1297977427</v>
      </c>
      <c r="K94" s="22">
        <v>1292793427</v>
      </c>
      <c r="L94" s="22" t="b">
        <v>1</v>
      </c>
      <c r="M94" s="22">
        <v>60</v>
      </c>
      <c r="N94" s="22" t="b">
        <v>1</v>
      </c>
      <c r="O94" s="25">
        <v>91.3</v>
      </c>
      <c r="P94" s="22" t="s">
        <v>8269</v>
      </c>
      <c r="Q94" s="27" t="s">
        <v>8314</v>
      </c>
      <c r="R94" s="22" t="s">
        <v>8315</v>
      </c>
      <c r="S94" s="28">
        <v>40531.886886574073</v>
      </c>
      <c r="T94" s="28">
        <v>40591.886886574073</v>
      </c>
    </row>
    <row r="95" spans="1:20" ht="30" x14ac:dyDescent="0.25">
      <c r="A95" s="22">
        <v>3176</v>
      </c>
      <c r="B95" s="23" t="s">
        <v>3176</v>
      </c>
      <c r="C95" s="3" t="s">
        <v>7286</v>
      </c>
      <c r="D95" s="24">
        <v>1900</v>
      </c>
      <c r="E95" s="25">
        <v>2182</v>
      </c>
      <c r="F95" s="26">
        <v>115</v>
      </c>
      <c r="G95" s="22" t="s">
        <v>8218</v>
      </c>
      <c r="H95" s="22" t="s">
        <v>8223</v>
      </c>
      <c r="I95" s="22" t="s">
        <v>8245</v>
      </c>
      <c r="J95" s="22">
        <v>1376838000</v>
      </c>
      <c r="K95" s="22">
        <v>1374531631</v>
      </c>
      <c r="L95" s="22" t="b">
        <v>1</v>
      </c>
      <c r="M95" s="22">
        <v>55</v>
      </c>
      <c r="N95" s="22" t="b">
        <v>1</v>
      </c>
      <c r="O95" s="25">
        <v>39.672727272727272</v>
      </c>
      <c r="P95" s="22" t="s">
        <v>8269</v>
      </c>
      <c r="Q95" s="27" t="s">
        <v>8314</v>
      </c>
      <c r="R95" s="22" t="s">
        <v>8315</v>
      </c>
      <c r="S95" s="28">
        <v>41477.930914351848</v>
      </c>
      <c r="T95" s="28">
        <v>41504.625</v>
      </c>
    </row>
    <row r="96" spans="1:20" ht="30" x14ac:dyDescent="0.25">
      <c r="A96" s="22">
        <v>3177</v>
      </c>
      <c r="B96" s="23" t="s">
        <v>3177</v>
      </c>
      <c r="C96" s="3" t="s">
        <v>7287</v>
      </c>
      <c r="D96" s="24">
        <v>2500</v>
      </c>
      <c r="E96" s="25">
        <v>2935</v>
      </c>
      <c r="F96" s="26">
        <v>117</v>
      </c>
      <c r="G96" s="22" t="s">
        <v>8218</v>
      </c>
      <c r="H96" s="22" t="s">
        <v>8223</v>
      </c>
      <c r="I96" s="22" t="s">
        <v>8245</v>
      </c>
      <c r="J96" s="22">
        <v>1403366409</v>
      </c>
      <c r="K96" s="22">
        <v>1400774409</v>
      </c>
      <c r="L96" s="22" t="b">
        <v>1</v>
      </c>
      <c r="M96" s="22">
        <v>51</v>
      </c>
      <c r="N96" s="22" t="b">
        <v>1</v>
      </c>
      <c r="O96" s="25">
        <v>57.549019607843135</v>
      </c>
      <c r="P96" s="22" t="s">
        <v>8269</v>
      </c>
      <c r="Q96" s="27" t="s">
        <v>8314</v>
      </c>
      <c r="R96" s="22" t="s">
        <v>8315</v>
      </c>
      <c r="S96" s="28">
        <v>41781.666770833333</v>
      </c>
      <c r="T96" s="28">
        <v>41811.666770833333</v>
      </c>
    </row>
    <row r="97" spans="1:20" ht="30" x14ac:dyDescent="0.25">
      <c r="A97" s="22">
        <v>3179</v>
      </c>
      <c r="B97" s="23" t="s">
        <v>3179</v>
      </c>
      <c r="C97" s="3" t="s">
        <v>7289</v>
      </c>
      <c r="D97" s="24">
        <v>4200</v>
      </c>
      <c r="E97" s="25">
        <v>4794.82</v>
      </c>
      <c r="F97" s="26">
        <v>114</v>
      </c>
      <c r="G97" s="22" t="s">
        <v>8218</v>
      </c>
      <c r="H97" s="22" t="s">
        <v>8223</v>
      </c>
      <c r="I97" s="22" t="s">
        <v>8245</v>
      </c>
      <c r="J97" s="22">
        <v>1367859071</v>
      </c>
      <c r="K97" s="22">
        <v>1365699071</v>
      </c>
      <c r="L97" s="22" t="b">
        <v>1</v>
      </c>
      <c r="M97" s="22">
        <v>62</v>
      </c>
      <c r="N97" s="22" t="b">
        <v>1</v>
      </c>
      <c r="O97" s="25">
        <v>77.335806451612896</v>
      </c>
      <c r="P97" s="22" t="s">
        <v>8269</v>
      </c>
      <c r="Q97" s="27" t="s">
        <v>8314</v>
      </c>
      <c r="R97" s="22" t="s">
        <v>8315</v>
      </c>
      <c r="S97" s="28">
        <v>41375.702210648145</v>
      </c>
      <c r="T97" s="28">
        <v>41400.702210648145</v>
      </c>
    </row>
    <row r="98" spans="1:20" ht="45" x14ac:dyDescent="0.25">
      <c r="A98" s="22">
        <v>3182</v>
      </c>
      <c r="B98" s="23" t="s">
        <v>3182</v>
      </c>
      <c r="C98" s="3" t="s">
        <v>7292</v>
      </c>
      <c r="D98" s="24">
        <v>7000</v>
      </c>
      <c r="E98" s="25">
        <v>7062</v>
      </c>
      <c r="F98" s="26">
        <v>101</v>
      </c>
      <c r="G98" s="22" t="s">
        <v>8218</v>
      </c>
      <c r="H98" s="22" t="s">
        <v>8223</v>
      </c>
      <c r="I98" s="22" t="s">
        <v>8245</v>
      </c>
      <c r="J98" s="22">
        <v>1328029200</v>
      </c>
      <c r="K98" s="22">
        <v>1323211621</v>
      </c>
      <c r="L98" s="22" t="b">
        <v>1</v>
      </c>
      <c r="M98" s="22">
        <v>151</v>
      </c>
      <c r="N98" s="22" t="b">
        <v>1</v>
      </c>
      <c r="O98" s="25">
        <v>46.768211920529801</v>
      </c>
      <c r="P98" s="22" t="s">
        <v>8269</v>
      </c>
      <c r="Q98" s="27" t="s">
        <v>8314</v>
      </c>
      <c r="R98" s="22" t="s">
        <v>8315</v>
      </c>
      <c r="S98" s="28">
        <v>40883.949317129627</v>
      </c>
      <c r="T98" s="28">
        <v>40939.708333333336</v>
      </c>
    </row>
    <row r="99" spans="1:20" ht="30" x14ac:dyDescent="0.25">
      <c r="A99" s="22">
        <v>3183</v>
      </c>
      <c r="B99" s="23" t="s">
        <v>3183</v>
      </c>
      <c r="C99" s="3" t="s">
        <v>7293</v>
      </c>
      <c r="D99" s="24">
        <v>2500</v>
      </c>
      <c r="E99" s="25">
        <v>2725</v>
      </c>
      <c r="F99" s="26">
        <v>109</v>
      </c>
      <c r="G99" s="22" t="s">
        <v>8218</v>
      </c>
      <c r="H99" s="22" t="s">
        <v>8223</v>
      </c>
      <c r="I99" s="22" t="s">
        <v>8245</v>
      </c>
      <c r="J99" s="22">
        <v>1377284669</v>
      </c>
      <c r="K99" s="22">
        <v>1375729469</v>
      </c>
      <c r="L99" s="22" t="b">
        <v>1</v>
      </c>
      <c r="M99" s="22">
        <v>68</v>
      </c>
      <c r="N99" s="22" t="b">
        <v>1</v>
      </c>
      <c r="O99" s="25">
        <v>40.073529411764703</v>
      </c>
      <c r="P99" s="22" t="s">
        <v>8269</v>
      </c>
      <c r="Q99" s="27" t="s">
        <v>8314</v>
      </c>
      <c r="R99" s="22" t="s">
        <v>8315</v>
      </c>
      <c r="S99" s="28">
        <v>41491.79478009259</v>
      </c>
      <c r="T99" s="28">
        <v>41509.79478009259</v>
      </c>
    </row>
    <row r="100" spans="1:20" ht="30" x14ac:dyDescent="0.25">
      <c r="A100" s="22">
        <v>3184</v>
      </c>
      <c r="B100" s="23" t="s">
        <v>3184</v>
      </c>
      <c r="C100" s="3" t="s">
        <v>7294</v>
      </c>
      <c r="D100" s="24">
        <v>4300</v>
      </c>
      <c r="E100" s="25">
        <v>4610</v>
      </c>
      <c r="F100" s="26">
        <v>107</v>
      </c>
      <c r="G100" s="22" t="s">
        <v>8218</v>
      </c>
      <c r="H100" s="22" t="s">
        <v>8223</v>
      </c>
      <c r="I100" s="22" t="s">
        <v>8245</v>
      </c>
      <c r="J100" s="22">
        <v>1404258631</v>
      </c>
      <c r="K100" s="22">
        <v>1401666631</v>
      </c>
      <c r="L100" s="22" t="b">
        <v>1</v>
      </c>
      <c r="M100" s="22">
        <v>46</v>
      </c>
      <c r="N100" s="22" t="b">
        <v>1</v>
      </c>
      <c r="O100" s="25">
        <v>100.21739130434783</v>
      </c>
      <c r="P100" s="22" t="s">
        <v>8269</v>
      </c>
      <c r="Q100" s="27" t="s">
        <v>8314</v>
      </c>
      <c r="R100" s="22" t="s">
        <v>8315</v>
      </c>
      <c r="S100" s="28">
        <v>41791.993414351848</v>
      </c>
      <c r="T100" s="28">
        <v>41821.993414351848</v>
      </c>
    </row>
    <row r="101" spans="1:20" ht="30" x14ac:dyDescent="0.25">
      <c r="A101" s="22">
        <v>3187</v>
      </c>
      <c r="B101" s="23" t="s">
        <v>3187</v>
      </c>
      <c r="C101" s="3" t="s">
        <v>7297</v>
      </c>
      <c r="D101" s="24">
        <v>15000</v>
      </c>
      <c r="E101" s="25">
        <v>17444</v>
      </c>
      <c r="F101" s="26">
        <v>116</v>
      </c>
      <c r="G101" s="22" t="s">
        <v>8218</v>
      </c>
      <c r="H101" s="22" t="s">
        <v>8223</v>
      </c>
      <c r="I101" s="22" t="s">
        <v>8245</v>
      </c>
      <c r="J101" s="22">
        <v>1407167973</v>
      </c>
      <c r="K101" s="22">
        <v>1405439973</v>
      </c>
      <c r="L101" s="22" t="b">
        <v>1</v>
      </c>
      <c r="M101" s="22">
        <v>244</v>
      </c>
      <c r="N101" s="22" t="b">
        <v>1</v>
      </c>
      <c r="O101" s="25">
        <v>71.491803278688522</v>
      </c>
      <c r="P101" s="22" t="s">
        <v>8269</v>
      </c>
      <c r="Q101" s="27" t="s">
        <v>8314</v>
      </c>
      <c r="R101" s="22" t="s">
        <v>8315</v>
      </c>
      <c r="S101" s="28">
        <v>41835.666354166664</v>
      </c>
      <c r="T101" s="28">
        <v>41855.666354166664</v>
      </c>
    </row>
    <row r="102" spans="1:20" ht="30" x14ac:dyDescent="0.25">
      <c r="A102" s="22">
        <v>3208</v>
      </c>
      <c r="B102" s="23" t="s">
        <v>3208</v>
      </c>
      <c r="C102" s="3" t="s">
        <v>7318</v>
      </c>
      <c r="D102" s="24">
        <v>5000</v>
      </c>
      <c r="E102" s="25">
        <v>5175</v>
      </c>
      <c r="F102" s="26">
        <v>104</v>
      </c>
      <c r="G102" s="22" t="s">
        <v>8218</v>
      </c>
      <c r="H102" s="22" t="s">
        <v>8223</v>
      </c>
      <c r="I102" s="22" t="s">
        <v>8245</v>
      </c>
      <c r="J102" s="22">
        <v>1406557877</v>
      </c>
      <c r="K102" s="22">
        <v>1404743477</v>
      </c>
      <c r="L102" s="22" t="b">
        <v>1</v>
      </c>
      <c r="M102" s="22">
        <v>82</v>
      </c>
      <c r="N102" s="22" t="b">
        <v>1</v>
      </c>
      <c r="O102" s="25">
        <v>63.109756097560975</v>
      </c>
      <c r="P102" s="22" t="s">
        <v>8269</v>
      </c>
      <c r="Q102" s="27" t="s">
        <v>8314</v>
      </c>
      <c r="R102" s="22" t="s">
        <v>8315</v>
      </c>
      <c r="S102" s="28">
        <v>41827.605057870373</v>
      </c>
      <c r="T102" s="28">
        <v>41848.605057870373</v>
      </c>
    </row>
    <row r="103" spans="1:20" ht="30" x14ac:dyDescent="0.25">
      <c r="A103" s="22">
        <v>3209</v>
      </c>
      <c r="B103" s="23" t="s">
        <v>3209</v>
      </c>
      <c r="C103" s="3" t="s">
        <v>7319</v>
      </c>
      <c r="D103" s="24">
        <v>9500</v>
      </c>
      <c r="E103" s="25">
        <v>11335.7</v>
      </c>
      <c r="F103" s="26">
        <v>119</v>
      </c>
      <c r="G103" s="22" t="s">
        <v>8218</v>
      </c>
      <c r="H103" s="22" t="s">
        <v>8223</v>
      </c>
      <c r="I103" s="22" t="s">
        <v>8245</v>
      </c>
      <c r="J103" s="22">
        <v>1403305200</v>
      </c>
      <c r="K103" s="22">
        <v>1400512658</v>
      </c>
      <c r="L103" s="22" t="b">
        <v>1</v>
      </c>
      <c r="M103" s="22">
        <v>226</v>
      </c>
      <c r="N103" s="22" t="b">
        <v>1</v>
      </c>
      <c r="O103" s="25">
        <v>50.157964601769912</v>
      </c>
      <c r="P103" s="22" t="s">
        <v>8269</v>
      </c>
      <c r="Q103" s="27" t="s">
        <v>8314</v>
      </c>
      <c r="R103" s="22" t="s">
        <v>8315</v>
      </c>
      <c r="S103" s="28">
        <v>41778.637245370373</v>
      </c>
      <c r="T103" s="28">
        <v>41810.958333333336</v>
      </c>
    </row>
    <row r="104" spans="1:20" ht="30" x14ac:dyDescent="0.25">
      <c r="A104" s="22">
        <v>3210</v>
      </c>
      <c r="B104" s="23" t="s">
        <v>3210</v>
      </c>
      <c r="C104" s="3" t="s">
        <v>7320</v>
      </c>
      <c r="D104" s="24">
        <v>3000</v>
      </c>
      <c r="E104" s="25">
        <v>3773</v>
      </c>
      <c r="F104" s="26">
        <v>126</v>
      </c>
      <c r="G104" s="22" t="s">
        <v>8218</v>
      </c>
      <c r="H104" s="22" t="s">
        <v>8223</v>
      </c>
      <c r="I104" s="22" t="s">
        <v>8245</v>
      </c>
      <c r="J104" s="22">
        <v>1338523140</v>
      </c>
      <c r="K104" s="22">
        <v>1334442519</v>
      </c>
      <c r="L104" s="22" t="b">
        <v>1</v>
      </c>
      <c r="M104" s="22">
        <v>60</v>
      </c>
      <c r="N104" s="22" t="b">
        <v>1</v>
      </c>
      <c r="O104" s="25">
        <v>62.883333333333333</v>
      </c>
      <c r="P104" s="22" t="s">
        <v>8269</v>
      </c>
      <c r="Q104" s="27" t="s">
        <v>8314</v>
      </c>
      <c r="R104" s="22" t="s">
        <v>8315</v>
      </c>
      <c r="S104" s="28">
        <v>41013.936562499999</v>
      </c>
      <c r="T104" s="28">
        <v>41061.165972222225</v>
      </c>
    </row>
    <row r="105" spans="1:20" ht="30" x14ac:dyDescent="0.25">
      <c r="A105" s="22">
        <v>3211</v>
      </c>
      <c r="B105" s="23" t="s">
        <v>3211</v>
      </c>
      <c r="C105" s="3" t="s">
        <v>7321</v>
      </c>
      <c r="D105" s="24">
        <v>23000</v>
      </c>
      <c r="E105" s="25">
        <v>27541</v>
      </c>
      <c r="F105" s="26">
        <v>120</v>
      </c>
      <c r="G105" s="22" t="s">
        <v>8218</v>
      </c>
      <c r="H105" s="22" t="s">
        <v>8223</v>
      </c>
      <c r="I105" s="22" t="s">
        <v>8245</v>
      </c>
      <c r="J105" s="22">
        <v>1408068000</v>
      </c>
      <c r="K105" s="22">
        <v>1405346680</v>
      </c>
      <c r="L105" s="22" t="b">
        <v>1</v>
      </c>
      <c r="M105" s="22">
        <v>322</v>
      </c>
      <c r="N105" s="22" t="b">
        <v>1</v>
      </c>
      <c r="O105" s="25">
        <v>85.531055900621112</v>
      </c>
      <c r="P105" s="22" t="s">
        <v>8269</v>
      </c>
      <c r="Q105" s="27" t="s">
        <v>8314</v>
      </c>
      <c r="R105" s="22" t="s">
        <v>8315</v>
      </c>
      <c r="S105" s="28">
        <v>41834.586574074077</v>
      </c>
      <c r="T105" s="28">
        <v>41866.083333333336</v>
      </c>
    </row>
    <row r="106" spans="1:20" ht="30" x14ac:dyDescent="0.25">
      <c r="A106" s="22">
        <v>3212</v>
      </c>
      <c r="B106" s="23" t="s">
        <v>3212</v>
      </c>
      <c r="C106" s="3" t="s">
        <v>7322</v>
      </c>
      <c r="D106" s="24">
        <v>4000</v>
      </c>
      <c r="E106" s="25">
        <v>5050</v>
      </c>
      <c r="F106" s="26">
        <v>126</v>
      </c>
      <c r="G106" s="22" t="s">
        <v>8218</v>
      </c>
      <c r="H106" s="22" t="s">
        <v>8223</v>
      </c>
      <c r="I106" s="22" t="s">
        <v>8245</v>
      </c>
      <c r="J106" s="22">
        <v>1407524751</v>
      </c>
      <c r="K106" s="22">
        <v>1404932751</v>
      </c>
      <c r="L106" s="22" t="b">
        <v>1</v>
      </c>
      <c r="M106" s="22">
        <v>94</v>
      </c>
      <c r="N106" s="22" t="b">
        <v>1</v>
      </c>
      <c r="O106" s="25">
        <v>53.723404255319146</v>
      </c>
      <c r="P106" s="22" t="s">
        <v>8269</v>
      </c>
      <c r="Q106" s="27" t="s">
        <v>8314</v>
      </c>
      <c r="R106" s="22" t="s">
        <v>8315</v>
      </c>
      <c r="S106" s="28">
        <v>41829.795729166668</v>
      </c>
      <c r="T106" s="28">
        <v>41859.795729166668</v>
      </c>
    </row>
    <row r="107" spans="1:20" ht="60" x14ac:dyDescent="0.25">
      <c r="A107" s="22">
        <v>3215</v>
      </c>
      <c r="B107" s="23" t="s">
        <v>3215</v>
      </c>
      <c r="C107" s="3" t="s">
        <v>7325</v>
      </c>
      <c r="D107" s="24">
        <v>35000</v>
      </c>
      <c r="E107" s="25">
        <v>35123</v>
      </c>
      <c r="F107" s="26">
        <v>100</v>
      </c>
      <c r="G107" s="22" t="s">
        <v>8218</v>
      </c>
      <c r="H107" s="22" t="s">
        <v>8223</v>
      </c>
      <c r="I107" s="22" t="s">
        <v>8245</v>
      </c>
      <c r="J107" s="22">
        <v>1441857540</v>
      </c>
      <c r="K107" s="22">
        <v>1438617471</v>
      </c>
      <c r="L107" s="22" t="b">
        <v>1</v>
      </c>
      <c r="M107" s="22">
        <v>134</v>
      </c>
      <c r="N107" s="22" t="b">
        <v>1</v>
      </c>
      <c r="O107" s="25">
        <v>262.11194029850748</v>
      </c>
      <c r="P107" s="22" t="s">
        <v>8269</v>
      </c>
      <c r="Q107" s="27" t="s">
        <v>8314</v>
      </c>
      <c r="R107" s="22" t="s">
        <v>8315</v>
      </c>
      <c r="S107" s="28">
        <v>42219.665173611109</v>
      </c>
      <c r="T107" s="28">
        <v>42257.165972222225</v>
      </c>
    </row>
    <row r="108" spans="1:20" ht="30" x14ac:dyDescent="0.25">
      <c r="A108" s="22">
        <v>3217</v>
      </c>
      <c r="B108" s="23" t="s">
        <v>3217</v>
      </c>
      <c r="C108" s="3" t="s">
        <v>7327</v>
      </c>
      <c r="D108" s="24">
        <v>4500</v>
      </c>
      <c r="E108" s="25">
        <v>5221</v>
      </c>
      <c r="F108" s="26">
        <v>116</v>
      </c>
      <c r="G108" s="22" t="s">
        <v>8218</v>
      </c>
      <c r="H108" s="22" t="s">
        <v>8223</v>
      </c>
      <c r="I108" s="22" t="s">
        <v>8245</v>
      </c>
      <c r="J108" s="22">
        <v>1478264784</v>
      </c>
      <c r="K108" s="22">
        <v>1475672784</v>
      </c>
      <c r="L108" s="22" t="b">
        <v>1</v>
      </c>
      <c r="M108" s="22">
        <v>104</v>
      </c>
      <c r="N108" s="22" t="b">
        <v>1</v>
      </c>
      <c r="O108" s="25">
        <v>50.20192307692308</v>
      </c>
      <c r="P108" s="22" t="s">
        <v>8269</v>
      </c>
      <c r="Q108" s="27" t="s">
        <v>8314</v>
      </c>
      <c r="R108" s="22" t="s">
        <v>8315</v>
      </c>
      <c r="S108" s="28">
        <v>42648.546111111107</v>
      </c>
      <c r="T108" s="28">
        <v>42678.546111111107</v>
      </c>
    </row>
    <row r="109" spans="1:20" ht="30" x14ac:dyDescent="0.25">
      <c r="A109" s="22">
        <v>3219</v>
      </c>
      <c r="B109" s="23" t="s">
        <v>3219</v>
      </c>
      <c r="C109" s="3" t="s">
        <v>7329</v>
      </c>
      <c r="D109" s="24">
        <v>20000</v>
      </c>
      <c r="E109" s="25">
        <v>20022</v>
      </c>
      <c r="F109" s="26">
        <v>100</v>
      </c>
      <c r="G109" s="22" t="s">
        <v>8218</v>
      </c>
      <c r="H109" s="22" t="s">
        <v>8223</v>
      </c>
      <c r="I109" s="22" t="s">
        <v>8245</v>
      </c>
      <c r="J109" s="22">
        <v>1427063747</v>
      </c>
      <c r="K109" s="22">
        <v>1424043347</v>
      </c>
      <c r="L109" s="22" t="b">
        <v>1</v>
      </c>
      <c r="M109" s="22">
        <v>119</v>
      </c>
      <c r="N109" s="22" t="b">
        <v>1</v>
      </c>
      <c r="O109" s="25">
        <v>168.25210084033614</v>
      </c>
      <c r="P109" s="22" t="s">
        <v>8269</v>
      </c>
      <c r="Q109" s="27" t="s">
        <v>8314</v>
      </c>
      <c r="R109" s="22" t="s">
        <v>8315</v>
      </c>
      <c r="S109" s="28">
        <v>42050.983182870375</v>
      </c>
      <c r="T109" s="28">
        <v>42085.941516203704</v>
      </c>
    </row>
    <row r="110" spans="1:20" x14ac:dyDescent="0.25">
      <c r="A110" s="22">
        <v>3220</v>
      </c>
      <c r="B110" s="23" t="s">
        <v>3220</v>
      </c>
      <c r="C110" s="3" t="s">
        <v>7330</v>
      </c>
      <c r="D110" s="24">
        <v>15000</v>
      </c>
      <c r="E110" s="25">
        <v>15126</v>
      </c>
      <c r="F110" s="26">
        <v>101</v>
      </c>
      <c r="G110" s="22" t="s">
        <v>8218</v>
      </c>
      <c r="H110" s="22" t="s">
        <v>8223</v>
      </c>
      <c r="I110" s="22" t="s">
        <v>8245</v>
      </c>
      <c r="J110" s="22">
        <v>1489352400</v>
      </c>
      <c r="K110" s="22">
        <v>1486411204</v>
      </c>
      <c r="L110" s="22" t="b">
        <v>1</v>
      </c>
      <c r="M110" s="22">
        <v>59</v>
      </c>
      <c r="N110" s="22" t="b">
        <v>1</v>
      </c>
      <c r="O110" s="25">
        <v>256.37288135593218</v>
      </c>
      <c r="P110" s="22" t="s">
        <v>8269</v>
      </c>
      <c r="Q110" s="27" t="s">
        <v>8314</v>
      </c>
      <c r="R110" s="22" t="s">
        <v>8315</v>
      </c>
      <c r="S110" s="28">
        <v>42772.833379629628</v>
      </c>
      <c r="T110" s="28">
        <v>42806.875</v>
      </c>
    </row>
    <row r="111" spans="1:20" ht="30" x14ac:dyDescent="0.25">
      <c r="A111" s="22">
        <v>3222</v>
      </c>
      <c r="B111" s="23" t="s">
        <v>3222</v>
      </c>
      <c r="C111" s="3" t="s">
        <v>7332</v>
      </c>
      <c r="D111" s="24">
        <v>2500</v>
      </c>
      <c r="E111" s="25">
        <v>3120</v>
      </c>
      <c r="F111" s="26">
        <v>125</v>
      </c>
      <c r="G111" s="22" t="s">
        <v>8218</v>
      </c>
      <c r="H111" s="22" t="s">
        <v>8223</v>
      </c>
      <c r="I111" s="22" t="s">
        <v>8245</v>
      </c>
      <c r="J111" s="22">
        <v>1445722140</v>
      </c>
      <c r="K111" s="22">
        <v>1443016697</v>
      </c>
      <c r="L111" s="22" t="b">
        <v>1</v>
      </c>
      <c r="M111" s="22">
        <v>84</v>
      </c>
      <c r="N111" s="22" t="b">
        <v>1</v>
      </c>
      <c r="O111" s="25">
        <v>37.142857142857146</v>
      </c>
      <c r="P111" s="22" t="s">
        <v>8269</v>
      </c>
      <c r="Q111" s="27" t="s">
        <v>8314</v>
      </c>
      <c r="R111" s="22" t="s">
        <v>8315</v>
      </c>
      <c r="S111" s="28">
        <v>42270.582141203704</v>
      </c>
      <c r="T111" s="28">
        <v>42301.895138888889</v>
      </c>
    </row>
    <row r="112" spans="1:20" ht="30" x14ac:dyDescent="0.25">
      <c r="A112" s="22">
        <v>3223</v>
      </c>
      <c r="B112" s="23" t="s">
        <v>3223</v>
      </c>
      <c r="C112" s="3" t="s">
        <v>7333</v>
      </c>
      <c r="D112" s="24">
        <v>3100</v>
      </c>
      <c r="E112" s="25">
        <v>3395</v>
      </c>
      <c r="F112" s="26">
        <v>110</v>
      </c>
      <c r="G112" s="22" t="s">
        <v>8218</v>
      </c>
      <c r="H112" s="22" t="s">
        <v>8223</v>
      </c>
      <c r="I112" s="22" t="s">
        <v>8245</v>
      </c>
      <c r="J112" s="22">
        <v>1440100976</v>
      </c>
      <c r="K112" s="22">
        <v>1437508976</v>
      </c>
      <c r="L112" s="22" t="b">
        <v>1</v>
      </c>
      <c r="M112" s="22">
        <v>74</v>
      </c>
      <c r="N112" s="22" t="b">
        <v>1</v>
      </c>
      <c r="O112" s="25">
        <v>45.878378378378379</v>
      </c>
      <c r="P112" s="22" t="s">
        <v>8269</v>
      </c>
      <c r="Q112" s="27" t="s">
        <v>8314</v>
      </c>
      <c r="R112" s="22" t="s">
        <v>8315</v>
      </c>
      <c r="S112" s="28">
        <v>42206.835370370376</v>
      </c>
      <c r="T112" s="28">
        <v>42236.835370370376</v>
      </c>
    </row>
    <row r="113" spans="1:20" ht="30" x14ac:dyDescent="0.25">
      <c r="A113" s="22">
        <v>3224</v>
      </c>
      <c r="B113" s="23" t="s">
        <v>3224</v>
      </c>
      <c r="C113" s="3" t="s">
        <v>7334</v>
      </c>
      <c r="D113" s="24">
        <v>30000</v>
      </c>
      <c r="E113" s="25">
        <v>30610</v>
      </c>
      <c r="F113" s="26">
        <v>102</v>
      </c>
      <c r="G113" s="22" t="s">
        <v>8218</v>
      </c>
      <c r="H113" s="22" t="s">
        <v>8223</v>
      </c>
      <c r="I113" s="22" t="s">
        <v>8245</v>
      </c>
      <c r="J113" s="22">
        <v>1484024400</v>
      </c>
      <c r="K113" s="22">
        <v>1479932713</v>
      </c>
      <c r="L113" s="22" t="b">
        <v>1</v>
      </c>
      <c r="M113" s="22">
        <v>216</v>
      </c>
      <c r="N113" s="22" t="b">
        <v>1</v>
      </c>
      <c r="O113" s="25">
        <v>141.71296296296296</v>
      </c>
      <c r="P113" s="22" t="s">
        <v>8269</v>
      </c>
      <c r="Q113" s="27" t="s">
        <v>8314</v>
      </c>
      <c r="R113" s="22" t="s">
        <v>8315</v>
      </c>
      <c r="S113" s="28">
        <v>42697.850844907407</v>
      </c>
      <c r="T113" s="28">
        <v>42745.208333333328</v>
      </c>
    </row>
    <row r="114" spans="1:20" ht="30" x14ac:dyDescent="0.25">
      <c r="A114" s="22">
        <v>3225</v>
      </c>
      <c r="B114" s="23" t="s">
        <v>3225</v>
      </c>
      <c r="C114" s="3" t="s">
        <v>7335</v>
      </c>
      <c r="D114" s="24">
        <v>2000</v>
      </c>
      <c r="E114" s="25">
        <v>2047</v>
      </c>
      <c r="F114" s="26">
        <v>102</v>
      </c>
      <c r="G114" s="22" t="s">
        <v>8218</v>
      </c>
      <c r="H114" s="22" t="s">
        <v>8223</v>
      </c>
      <c r="I114" s="22" t="s">
        <v>8245</v>
      </c>
      <c r="J114" s="22">
        <v>1464987600</v>
      </c>
      <c r="K114" s="22">
        <v>1463145938</v>
      </c>
      <c r="L114" s="22" t="b">
        <v>1</v>
      </c>
      <c r="M114" s="22">
        <v>39</v>
      </c>
      <c r="N114" s="22" t="b">
        <v>1</v>
      </c>
      <c r="O114" s="25">
        <v>52.487179487179489</v>
      </c>
      <c r="P114" s="22" t="s">
        <v>8269</v>
      </c>
      <c r="Q114" s="27" t="s">
        <v>8314</v>
      </c>
      <c r="R114" s="22" t="s">
        <v>8315</v>
      </c>
      <c r="S114" s="28">
        <v>42503.559467592597</v>
      </c>
      <c r="T114" s="28">
        <v>42524.875</v>
      </c>
    </row>
    <row r="115" spans="1:20" x14ac:dyDescent="0.25">
      <c r="A115" s="22">
        <v>3228</v>
      </c>
      <c r="B115" s="23" t="s">
        <v>3228</v>
      </c>
      <c r="C115" s="3" t="s">
        <v>7338</v>
      </c>
      <c r="D115" s="24">
        <v>7000</v>
      </c>
      <c r="E115" s="25">
        <v>7164</v>
      </c>
      <c r="F115" s="26">
        <v>102</v>
      </c>
      <c r="G115" s="22" t="s">
        <v>8218</v>
      </c>
      <c r="H115" s="22" t="s">
        <v>8223</v>
      </c>
      <c r="I115" s="22" t="s">
        <v>8245</v>
      </c>
      <c r="J115" s="22">
        <v>1450328340</v>
      </c>
      <c r="K115" s="22">
        <v>1447606884</v>
      </c>
      <c r="L115" s="22" t="b">
        <v>1</v>
      </c>
      <c r="M115" s="22">
        <v>37</v>
      </c>
      <c r="N115" s="22" t="b">
        <v>1</v>
      </c>
      <c r="O115" s="25">
        <v>193.62162162162161</v>
      </c>
      <c r="P115" s="22" t="s">
        <v>8269</v>
      </c>
      <c r="Q115" s="27" t="s">
        <v>8314</v>
      </c>
      <c r="R115" s="22" t="s">
        <v>8315</v>
      </c>
      <c r="S115" s="28">
        <v>42323.70930555556</v>
      </c>
      <c r="T115" s="28">
        <v>42355.207638888889</v>
      </c>
    </row>
    <row r="116" spans="1:20" ht="30" x14ac:dyDescent="0.25">
      <c r="A116" s="22">
        <v>3229</v>
      </c>
      <c r="B116" s="23" t="s">
        <v>3229</v>
      </c>
      <c r="C116" s="3" t="s">
        <v>7339</v>
      </c>
      <c r="D116" s="24">
        <v>20000</v>
      </c>
      <c r="E116" s="25">
        <v>21573</v>
      </c>
      <c r="F116" s="26">
        <v>108</v>
      </c>
      <c r="G116" s="22" t="s">
        <v>8218</v>
      </c>
      <c r="H116" s="22" t="s">
        <v>8223</v>
      </c>
      <c r="I116" s="22" t="s">
        <v>8245</v>
      </c>
      <c r="J116" s="22">
        <v>1416470398</v>
      </c>
      <c r="K116" s="22">
        <v>1413874798</v>
      </c>
      <c r="L116" s="22" t="b">
        <v>1</v>
      </c>
      <c r="M116" s="22">
        <v>202</v>
      </c>
      <c r="N116" s="22" t="b">
        <v>1</v>
      </c>
      <c r="O116" s="25">
        <v>106.79702970297029</v>
      </c>
      <c r="P116" s="22" t="s">
        <v>8269</v>
      </c>
      <c r="Q116" s="27" t="s">
        <v>8314</v>
      </c>
      <c r="R116" s="22" t="s">
        <v>8315</v>
      </c>
      <c r="S116" s="28">
        <v>41933.291643518518</v>
      </c>
      <c r="T116" s="28">
        <v>41963.333310185189</v>
      </c>
    </row>
    <row r="117" spans="1:20" ht="30" x14ac:dyDescent="0.25">
      <c r="A117" s="22">
        <v>3230</v>
      </c>
      <c r="B117" s="23" t="s">
        <v>3230</v>
      </c>
      <c r="C117" s="3" t="s">
        <v>7340</v>
      </c>
      <c r="D117" s="24">
        <v>2600</v>
      </c>
      <c r="E117" s="25">
        <v>2857</v>
      </c>
      <c r="F117" s="26">
        <v>110</v>
      </c>
      <c r="G117" s="22" t="s">
        <v>8218</v>
      </c>
      <c r="H117" s="22" t="s">
        <v>8223</v>
      </c>
      <c r="I117" s="22" t="s">
        <v>8245</v>
      </c>
      <c r="J117" s="22">
        <v>1412135940</v>
      </c>
      <c r="K117" s="22">
        <v>1410840126</v>
      </c>
      <c r="L117" s="22" t="b">
        <v>1</v>
      </c>
      <c r="M117" s="22">
        <v>37</v>
      </c>
      <c r="N117" s="22" t="b">
        <v>1</v>
      </c>
      <c r="O117" s="25">
        <v>77.21621621621621</v>
      </c>
      <c r="P117" s="22" t="s">
        <v>8269</v>
      </c>
      <c r="Q117" s="27" t="s">
        <v>8314</v>
      </c>
      <c r="R117" s="22" t="s">
        <v>8315</v>
      </c>
      <c r="S117" s="28">
        <v>41898.168125000004</v>
      </c>
      <c r="T117" s="28">
        <v>41913.165972222225</v>
      </c>
    </row>
    <row r="118" spans="1:20" ht="30" x14ac:dyDescent="0.25">
      <c r="A118" s="22">
        <v>3231</v>
      </c>
      <c r="B118" s="23" t="s">
        <v>3231</v>
      </c>
      <c r="C118" s="3" t="s">
        <v>7341</v>
      </c>
      <c r="D118" s="24">
        <v>1000</v>
      </c>
      <c r="E118" s="25">
        <v>1610</v>
      </c>
      <c r="F118" s="26">
        <v>161</v>
      </c>
      <c r="G118" s="22" t="s">
        <v>8218</v>
      </c>
      <c r="H118" s="22" t="s">
        <v>8223</v>
      </c>
      <c r="I118" s="22" t="s">
        <v>8245</v>
      </c>
      <c r="J118" s="22">
        <v>1460846347</v>
      </c>
      <c r="K118" s="22">
        <v>1458254347</v>
      </c>
      <c r="L118" s="22" t="b">
        <v>0</v>
      </c>
      <c r="M118" s="22">
        <v>28</v>
      </c>
      <c r="N118" s="22" t="b">
        <v>1</v>
      </c>
      <c r="O118" s="25">
        <v>57.5</v>
      </c>
      <c r="P118" s="22" t="s">
        <v>8269</v>
      </c>
      <c r="Q118" s="27" t="s">
        <v>8314</v>
      </c>
      <c r="R118" s="22" t="s">
        <v>8315</v>
      </c>
      <c r="S118" s="28">
        <v>42446.943831018521</v>
      </c>
      <c r="T118" s="28">
        <v>42476.943831018521</v>
      </c>
    </row>
    <row r="119" spans="1:20" ht="30" x14ac:dyDescent="0.25">
      <c r="A119" s="22">
        <v>3232</v>
      </c>
      <c r="B119" s="23" t="s">
        <v>3232</v>
      </c>
      <c r="C119" s="3" t="s">
        <v>7342</v>
      </c>
      <c r="D119" s="24">
        <v>1000</v>
      </c>
      <c r="E119" s="25">
        <v>1312</v>
      </c>
      <c r="F119" s="26">
        <v>131</v>
      </c>
      <c r="G119" s="22" t="s">
        <v>8218</v>
      </c>
      <c r="H119" s="22" t="s">
        <v>8223</v>
      </c>
      <c r="I119" s="22" t="s">
        <v>8245</v>
      </c>
      <c r="J119" s="22">
        <v>1462334340</v>
      </c>
      <c r="K119" s="22">
        <v>1459711917</v>
      </c>
      <c r="L119" s="22" t="b">
        <v>1</v>
      </c>
      <c r="M119" s="22">
        <v>26</v>
      </c>
      <c r="N119" s="22" t="b">
        <v>1</v>
      </c>
      <c r="O119" s="25">
        <v>50.46153846153846</v>
      </c>
      <c r="P119" s="22" t="s">
        <v>8269</v>
      </c>
      <c r="Q119" s="27" t="s">
        <v>8314</v>
      </c>
      <c r="R119" s="22" t="s">
        <v>8315</v>
      </c>
      <c r="S119" s="28">
        <v>42463.81385416667</v>
      </c>
      <c r="T119" s="28">
        <v>42494.165972222225</v>
      </c>
    </row>
    <row r="120" spans="1:20" ht="30" x14ac:dyDescent="0.25">
      <c r="A120" s="22">
        <v>3233</v>
      </c>
      <c r="B120" s="23" t="s">
        <v>3233</v>
      </c>
      <c r="C120" s="3" t="s">
        <v>7343</v>
      </c>
      <c r="D120" s="24">
        <v>5000</v>
      </c>
      <c r="E120" s="25">
        <v>5940</v>
      </c>
      <c r="F120" s="26">
        <v>119</v>
      </c>
      <c r="G120" s="22" t="s">
        <v>8218</v>
      </c>
      <c r="H120" s="22" t="s">
        <v>8223</v>
      </c>
      <c r="I120" s="22" t="s">
        <v>8245</v>
      </c>
      <c r="J120" s="22">
        <v>1488482355</v>
      </c>
      <c r="K120" s="22">
        <v>1485890355</v>
      </c>
      <c r="L120" s="22" t="b">
        <v>0</v>
      </c>
      <c r="M120" s="22">
        <v>61</v>
      </c>
      <c r="N120" s="22" t="b">
        <v>1</v>
      </c>
      <c r="O120" s="25">
        <v>97.377049180327873</v>
      </c>
      <c r="P120" s="22" t="s">
        <v>8269</v>
      </c>
      <c r="Q120" s="27" t="s">
        <v>8314</v>
      </c>
      <c r="R120" s="22" t="s">
        <v>8315</v>
      </c>
      <c r="S120" s="28">
        <v>42766.805034722223</v>
      </c>
      <c r="T120" s="28">
        <v>42796.805034722223</v>
      </c>
    </row>
    <row r="121" spans="1:20" ht="30" x14ac:dyDescent="0.25">
      <c r="A121" s="22">
        <v>3235</v>
      </c>
      <c r="B121" s="23" t="s">
        <v>3235</v>
      </c>
      <c r="C121" s="3" t="s">
        <v>7345</v>
      </c>
      <c r="D121" s="24">
        <v>15000</v>
      </c>
      <c r="E121" s="25">
        <v>15481</v>
      </c>
      <c r="F121" s="26">
        <v>103</v>
      </c>
      <c r="G121" s="22" t="s">
        <v>8218</v>
      </c>
      <c r="H121" s="22" t="s">
        <v>8223</v>
      </c>
      <c r="I121" s="22" t="s">
        <v>8245</v>
      </c>
      <c r="J121" s="22">
        <v>1467361251</v>
      </c>
      <c r="K121" s="22">
        <v>1464769251</v>
      </c>
      <c r="L121" s="22" t="b">
        <v>1</v>
      </c>
      <c r="M121" s="22">
        <v>181</v>
      </c>
      <c r="N121" s="22" t="b">
        <v>1</v>
      </c>
      <c r="O121" s="25">
        <v>85.530386740331494</v>
      </c>
      <c r="P121" s="22" t="s">
        <v>8269</v>
      </c>
      <c r="Q121" s="27" t="s">
        <v>8314</v>
      </c>
      <c r="R121" s="22" t="s">
        <v>8315</v>
      </c>
      <c r="S121" s="28">
        <v>42522.347812499997</v>
      </c>
      <c r="T121" s="28">
        <v>42552.347812499997</v>
      </c>
    </row>
    <row r="122" spans="1:20" ht="30" x14ac:dyDescent="0.25">
      <c r="A122" s="22">
        <v>3236</v>
      </c>
      <c r="B122" s="23" t="s">
        <v>3236</v>
      </c>
      <c r="C122" s="3" t="s">
        <v>7346</v>
      </c>
      <c r="D122" s="24">
        <v>20000</v>
      </c>
      <c r="E122" s="25">
        <v>20120</v>
      </c>
      <c r="F122" s="26">
        <v>101</v>
      </c>
      <c r="G122" s="22" t="s">
        <v>8218</v>
      </c>
      <c r="H122" s="22" t="s">
        <v>8223</v>
      </c>
      <c r="I122" s="22" t="s">
        <v>8245</v>
      </c>
      <c r="J122" s="22">
        <v>1482962433</v>
      </c>
      <c r="K122" s="22">
        <v>1480370433</v>
      </c>
      <c r="L122" s="22" t="b">
        <v>0</v>
      </c>
      <c r="M122" s="22">
        <v>110</v>
      </c>
      <c r="N122" s="22" t="b">
        <v>1</v>
      </c>
      <c r="O122" s="25">
        <v>182.90909090909091</v>
      </c>
      <c r="P122" s="22" t="s">
        <v>8269</v>
      </c>
      <c r="Q122" s="27" t="s">
        <v>8314</v>
      </c>
      <c r="R122" s="22" t="s">
        <v>8315</v>
      </c>
      <c r="S122" s="28">
        <v>42702.917048611111</v>
      </c>
      <c r="T122" s="28">
        <v>42732.917048611111</v>
      </c>
    </row>
    <row r="123" spans="1:20" x14ac:dyDescent="0.25">
      <c r="A123" s="22">
        <v>3237</v>
      </c>
      <c r="B123" s="23" t="s">
        <v>3237</v>
      </c>
      <c r="C123" s="3" t="s">
        <v>7347</v>
      </c>
      <c r="D123" s="24">
        <v>35000</v>
      </c>
      <c r="E123" s="25">
        <v>35275.64</v>
      </c>
      <c r="F123" s="26">
        <v>101</v>
      </c>
      <c r="G123" s="22" t="s">
        <v>8218</v>
      </c>
      <c r="H123" s="22" t="s">
        <v>8223</v>
      </c>
      <c r="I123" s="22" t="s">
        <v>8245</v>
      </c>
      <c r="J123" s="22">
        <v>1443499140</v>
      </c>
      <c r="K123" s="22">
        <v>1441452184</v>
      </c>
      <c r="L123" s="22" t="b">
        <v>1</v>
      </c>
      <c r="M123" s="22">
        <v>269</v>
      </c>
      <c r="N123" s="22" t="b">
        <v>1</v>
      </c>
      <c r="O123" s="25">
        <v>131.13620817843866</v>
      </c>
      <c r="P123" s="22" t="s">
        <v>8269</v>
      </c>
      <c r="Q123" s="27" t="s">
        <v>8314</v>
      </c>
      <c r="R123" s="22" t="s">
        <v>8315</v>
      </c>
      <c r="S123" s="28">
        <v>42252.474351851852</v>
      </c>
      <c r="T123" s="28">
        <v>42276.165972222225</v>
      </c>
    </row>
    <row r="124" spans="1:20" ht="45" x14ac:dyDescent="0.25">
      <c r="A124" s="22">
        <v>3241</v>
      </c>
      <c r="B124" s="23" t="s">
        <v>3241</v>
      </c>
      <c r="C124" s="3" t="s">
        <v>7351</v>
      </c>
      <c r="D124" s="24">
        <v>8500</v>
      </c>
      <c r="E124" s="25">
        <v>9801</v>
      </c>
      <c r="F124" s="26">
        <v>115</v>
      </c>
      <c r="G124" s="22" t="s">
        <v>8218</v>
      </c>
      <c r="H124" s="22" t="s">
        <v>8223</v>
      </c>
      <c r="I124" s="22" t="s">
        <v>8245</v>
      </c>
      <c r="J124" s="22">
        <v>1413269940</v>
      </c>
      <c r="K124" s="22">
        <v>1410421670</v>
      </c>
      <c r="L124" s="22" t="b">
        <v>1</v>
      </c>
      <c r="M124" s="22">
        <v>167</v>
      </c>
      <c r="N124" s="22" t="b">
        <v>1</v>
      </c>
      <c r="O124" s="25">
        <v>58.688622754491021</v>
      </c>
      <c r="P124" s="22" t="s">
        <v>8269</v>
      </c>
      <c r="Q124" s="27" t="s">
        <v>8314</v>
      </c>
      <c r="R124" s="22" t="s">
        <v>8315</v>
      </c>
      <c r="S124" s="28">
        <v>41893.324884259258</v>
      </c>
      <c r="T124" s="28">
        <v>41926.290972222225</v>
      </c>
    </row>
    <row r="125" spans="1:20" ht="30" x14ac:dyDescent="0.25">
      <c r="A125" s="22">
        <v>3242</v>
      </c>
      <c r="B125" s="23" t="s">
        <v>3242</v>
      </c>
      <c r="C125" s="3" t="s">
        <v>7352</v>
      </c>
      <c r="D125" s="24">
        <v>10000</v>
      </c>
      <c r="E125" s="25">
        <v>12730.42</v>
      </c>
      <c r="F125" s="26">
        <v>127</v>
      </c>
      <c r="G125" s="22" t="s">
        <v>8218</v>
      </c>
      <c r="H125" s="22" t="s">
        <v>8223</v>
      </c>
      <c r="I125" s="22" t="s">
        <v>8245</v>
      </c>
      <c r="J125" s="22">
        <v>1411150092</v>
      </c>
      <c r="K125" s="22">
        <v>1408558092</v>
      </c>
      <c r="L125" s="22" t="b">
        <v>1</v>
      </c>
      <c r="M125" s="22">
        <v>183</v>
      </c>
      <c r="N125" s="22" t="b">
        <v>1</v>
      </c>
      <c r="O125" s="25">
        <v>69.56513661202186</v>
      </c>
      <c r="P125" s="22" t="s">
        <v>8269</v>
      </c>
      <c r="Q125" s="27" t="s">
        <v>8314</v>
      </c>
      <c r="R125" s="22" t="s">
        <v>8315</v>
      </c>
      <c r="S125" s="28">
        <v>41871.755694444444</v>
      </c>
      <c r="T125" s="28">
        <v>41901.755694444444</v>
      </c>
    </row>
    <row r="126" spans="1:20" ht="30" x14ac:dyDescent="0.25">
      <c r="A126" s="22">
        <v>3243</v>
      </c>
      <c r="B126" s="23" t="s">
        <v>3243</v>
      </c>
      <c r="C126" s="3" t="s">
        <v>7353</v>
      </c>
      <c r="D126" s="24">
        <v>8000</v>
      </c>
      <c r="E126" s="25">
        <v>8227</v>
      </c>
      <c r="F126" s="26">
        <v>103</v>
      </c>
      <c r="G126" s="22" t="s">
        <v>8218</v>
      </c>
      <c r="H126" s="22" t="s">
        <v>8223</v>
      </c>
      <c r="I126" s="22" t="s">
        <v>8245</v>
      </c>
      <c r="J126" s="22">
        <v>1444348800</v>
      </c>
      <c r="K126" s="22">
        <v>1442283562</v>
      </c>
      <c r="L126" s="22" t="b">
        <v>1</v>
      </c>
      <c r="M126" s="22">
        <v>71</v>
      </c>
      <c r="N126" s="22" t="b">
        <v>1</v>
      </c>
      <c r="O126" s="25">
        <v>115.87323943661971</v>
      </c>
      <c r="P126" s="22" t="s">
        <v>8269</v>
      </c>
      <c r="Q126" s="27" t="s">
        <v>8314</v>
      </c>
      <c r="R126" s="22" t="s">
        <v>8315</v>
      </c>
      <c r="S126" s="28">
        <v>42262.096782407403</v>
      </c>
      <c r="T126" s="28">
        <v>42286</v>
      </c>
    </row>
    <row r="127" spans="1:20" ht="30" x14ac:dyDescent="0.25">
      <c r="A127" s="22">
        <v>3245</v>
      </c>
      <c r="B127" s="23" t="s">
        <v>3245</v>
      </c>
      <c r="C127" s="3" t="s">
        <v>7355</v>
      </c>
      <c r="D127" s="24">
        <v>21000</v>
      </c>
      <c r="E127" s="25">
        <v>21904</v>
      </c>
      <c r="F127" s="26">
        <v>104</v>
      </c>
      <c r="G127" s="22" t="s">
        <v>8218</v>
      </c>
      <c r="H127" s="22" t="s">
        <v>8223</v>
      </c>
      <c r="I127" s="22" t="s">
        <v>8245</v>
      </c>
      <c r="J127" s="22">
        <v>1434074400</v>
      </c>
      <c r="K127" s="22">
        <v>1431354258</v>
      </c>
      <c r="L127" s="22" t="b">
        <v>0</v>
      </c>
      <c r="M127" s="22">
        <v>270</v>
      </c>
      <c r="N127" s="22" t="b">
        <v>1</v>
      </c>
      <c r="O127" s="25">
        <v>81.125925925925927</v>
      </c>
      <c r="P127" s="22" t="s">
        <v>8269</v>
      </c>
      <c r="Q127" s="27" t="s">
        <v>8314</v>
      </c>
      <c r="R127" s="22" t="s">
        <v>8315</v>
      </c>
      <c r="S127" s="28">
        <v>42135.60020833333</v>
      </c>
      <c r="T127" s="28">
        <v>42167.083333333328</v>
      </c>
    </row>
    <row r="128" spans="1:20" ht="30" x14ac:dyDescent="0.25">
      <c r="A128" s="22">
        <v>3246</v>
      </c>
      <c r="B128" s="23" t="s">
        <v>3246</v>
      </c>
      <c r="C128" s="3" t="s">
        <v>7356</v>
      </c>
      <c r="D128" s="24">
        <v>10000</v>
      </c>
      <c r="E128" s="25">
        <v>11122</v>
      </c>
      <c r="F128" s="26">
        <v>111</v>
      </c>
      <c r="G128" s="22" t="s">
        <v>8218</v>
      </c>
      <c r="H128" s="22" t="s">
        <v>8223</v>
      </c>
      <c r="I128" s="22" t="s">
        <v>8245</v>
      </c>
      <c r="J128" s="22">
        <v>1442030340</v>
      </c>
      <c r="K128" s="22">
        <v>1439551200</v>
      </c>
      <c r="L128" s="22" t="b">
        <v>1</v>
      </c>
      <c r="M128" s="22">
        <v>193</v>
      </c>
      <c r="N128" s="22" t="b">
        <v>1</v>
      </c>
      <c r="O128" s="25">
        <v>57.626943005181346</v>
      </c>
      <c r="P128" s="22" t="s">
        <v>8269</v>
      </c>
      <c r="Q128" s="27" t="s">
        <v>8314</v>
      </c>
      <c r="R128" s="22" t="s">
        <v>8315</v>
      </c>
      <c r="S128" s="28">
        <v>42230.472222222219</v>
      </c>
      <c r="T128" s="28">
        <v>42259.165972222225</v>
      </c>
    </row>
    <row r="129" spans="1:20" x14ac:dyDescent="0.25">
      <c r="A129" s="22">
        <v>3248</v>
      </c>
      <c r="B129" s="23" t="s">
        <v>3248</v>
      </c>
      <c r="C129" s="3" t="s">
        <v>7358</v>
      </c>
      <c r="D129" s="24">
        <v>12000</v>
      </c>
      <c r="E129" s="25">
        <v>12095</v>
      </c>
      <c r="F129" s="26">
        <v>101</v>
      </c>
      <c r="G129" s="22" t="s">
        <v>8218</v>
      </c>
      <c r="H129" s="22" t="s">
        <v>8223</v>
      </c>
      <c r="I129" s="22" t="s">
        <v>8245</v>
      </c>
      <c r="J129" s="22">
        <v>1428178757</v>
      </c>
      <c r="K129" s="22">
        <v>1425590357</v>
      </c>
      <c r="L129" s="22" t="b">
        <v>1</v>
      </c>
      <c r="M129" s="22">
        <v>200</v>
      </c>
      <c r="N129" s="22" t="b">
        <v>1</v>
      </c>
      <c r="O129" s="25">
        <v>60.475000000000001</v>
      </c>
      <c r="P129" s="22" t="s">
        <v>8269</v>
      </c>
      <c r="Q129" s="27" t="s">
        <v>8314</v>
      </c>
      <c r="R129" s="22" t="s">
        <v>8315</v>
      </c>
      <c r="S129" s="28">
        <v>42068.888391203705</v>
      </c>
      <c r="T129" s="28">
        <v>42098.846724537041</v>
      </c>
    </row>
    <row r="130" spans="1:20" ht="30" x14ac:dyDescent="0.25">
      <c r="A130" s="22">
        <v>3249</v>
      </c>
      <c r="B130" s="23" t="s">
        <v>3249</v>
      </c>
      <c r="C130" s="3" t="s">
        <v>7359</v>
      </c>
      <c r="D130" s="24">
        <v>5500</v>
      </c>
      <c r="E130" s="25">
        <v>5771</v>
      </c>
      <c r="F130" s="26">
        <v>105</v>
      </c>
      <c r="G130" s="22" t="s">
        <v>8218</v>
      </c>
      <c r="H130" s="22" t="s">
        <v>8223</v>
      </c>
      <c r="I130" s="22" t="s">
        <v>8245</v>
      </c>
      <c r="J130" s="22">
        <v>1434822914</v>
      </c>
      <c r="K130" s="22">
        <v>1432230914</v>
      </c>
      <c r="L130" s="22" t="b">
        <v>1</v>
      </c>
      <c r="M130" s="22">
        <v>88</v>
      </c>
      <c r="N130" s="22" t="b">
        <v>1</v>
      </c>
      <c r="O130" s="25">
        <v>65.579545454545453</v>
      </c>
      <c r="P130" s="22" t="s">
        <v>8269</v>
      </c>
      <c r="Q130" s="27" t="s">
        <v>8314</v>
      </c>
      <c r="R130" s="22" t="s">
        <v>8315</v>
      </c>
      <c r="S130" s="28">
        <v>42145.746689814812</v>
      </c>
      <c r="T130" s="28">
        <v>42175.746689814812</v>
      </c>
    </row>
    <row r="131" spans="1:20" ht="30" x14ac:dyDescent="0.25">
      <c r="A131" s="22">
        <v>3250</v>
      </c>
      <c r="B131" s="23" t="s">
        <v>3250</v>
      </c>
      <c r="C131" s="3" t="s">
        <v>7360</v>
      </c>
      <c r="D131" s="24">
        <v>25000</v>
      </c>
      <c r="E131" s="25">
        <v>25388</v>
      </c>
      <c r="F131" s="26">
        <v>102</v>
      </c>
      <c r="G131" s="22" t="s">
        <v>8218</v>
      </c>
      <c r="H131" s="22" t="s">
        <v>8223</v>
      </c>
      <c r="I131" s="22" t="s">
        <v>8245</v>
      </c>
      <c r="J131" s="22">
        <v>1415213324</v>
      </c>
      <c r="K131" s="22">
        <v>1412617724</v>
      </c>
      <c r="L131" s="22" t="b">
        <v>1</v>
      </c>
      <c r="M131" s="22">
        <v>213</v>
      </c>
      <c r="N131" s="22" t="b">
        <v>1</v>
      </c>
      <c r="O131" s="25">
        <v>119.1924882629108</v>
      </c>
      <c r="P131" s="22" t="s">
        <v>8269</v>
      </c>
      <c r="Q131" s="27" t="s">
        <v>8314</v>
      </c>
      <c r="R131" s="22" t="s">
        <v>8315</v>
      </c>
      <c r="S131" s="28">
        <v>41918.742175925923</v>
      </c>
      <c r="T131" s="28">
        <v>41948.783842592595</v>
      </c>
    </row>
    <row r="132" spans="1:20" ht="30" x14ac:dyDescent="0.25">
      <c r="A132" s="22">
        <v>3251</v>
      </c>
      <c r="B132" s="23" t="s">
        <v>3251</v>
      </c>
      <c r="C132" s="3" t="s">
        <v>7361</v>
      </c>
      <c r="D132" s="24">
        <v>1500</v>
      </c>
      <c r="E132" s="25">
        <v>1661</v>
      </c>
      <c r="F132" s="26">
        <v>111</v>
      </c>
      <c r="G132" s="22" t="s">
        <v>8218</v>
      </c>
      <c r="H132" s="22" t="s">
        <v>8223</v>
      </c>
      <c r="I132" s="22" t="s">
        <v>8245</v>
      </c>
      <c r="J132" s="22">
        <v>1434907966</v>
      </c>
      <c r="K132" s="22">
        <v>1432315966</v>
      </c>
      <c r="L132" s="22" t="b">
        <v>1</v>
      </c>
      <c r="M132" s="22">
        <v>20</v>
      </c>
      <c r="N132" s="22" t="b">
        <v>1</v>
      </c>
      <c r="O132" s="25">
        <v>83.05</v>
      </c>
      <c r="P132" s="22" t="s">
        <v>8269</v>
      </c>
      <c r="Q132" s="27" t="s">
        <v>8314</v>
      </c>
      <c r="R132" s="22" t="s">
        <v>8315</v>
      </c>
      <c r="S132" s="28">
        <v>42146.731087962966</v>
      </c>
      <c r="T132" s="28">
        <v>42176.731087962966</v>
      </c>
    </row>
    <row r="133" spans="1:20" ht="30" x14ac:dyDescent="0.25">
      <c r="A133" s="22">
        <v>3253</v>
      </c>
      <c r="B133" s="23" t="s">
        <v>3253</v>
      </c>
      <c r="C133" s="3" t="s">
        <v>7363</v>
      </c>
      <c r="D133" s="24">
        <v>20000</v>
      </c>
      <c r="E133" s="25">
        <v>20365</v>
      </c>
      <c r="F133" s="26">
        <v>102</v>
      </c>
      <c r="G133" s="22" t="s">
        <v>8218</v>
      </c>
      <c r="H133" s="22" t="s">
        <v>8223</v>
      </c>
      <c r="I133" s="22" t="s">
        <v>8245</v>
      </c>
      <c r="J133" s="22">
        <v>1473306300</v>
      </c>
      <c r="K133" s="22">
        <v>1471701028</v>
      </c>
      <c r="L133" s="22" t="b">
        <v>1</v>
      </c>
      <c r="M133" s="22">
        <v>115</v>
      </c>
      <c r="N133" s="22" t="b">
        <v>1</v>
      </c>
      <c r="O133" s="25">
        <v>177.08695652173913</v>
      </c>
      <c r="P133" s="22" t="s">
        <v>8269</v>
      </c>
      <c r="Q133" s="27" t="s">
        <v>8314</v>
      </c>
      <c r="R133" s="22" t="s">
        <v>8315</v>
      </c>
      <c r="S133" s="28">
        <v>42602.576712962968</v>
      </c>
      <c r="T133" s="28">
        <v>42621.15625</v>
      </c>
    </row>
    <row r="134" spans="1:20" ht="30" x14ac:dyDescent="0.25">
      <c r="A134" s="22">
        <v>3256</v>
      </c>
      <c r="B134" s="23" t="s">
        <v>3256</v>
      </c>
      <c r="C134" s="3" t="s">
        <v>7366</v>
      </c>
      <c r="D134" s="24">
        <v>10000</v>
      </c>
      <c r="E134" s="25">
        <v>12806</v>
      </c>
      <c r="F134" s="26">
        <v>128</v>
      </c>
      <c r="G134" s="22" t="s">
        <v>8218</v>
      </c>
      <c r="H134" s="22" t="s">
        <v>8223</v>
      </c>
      <c r="I134" s="22" t="s">
        <v>8245</v>
      </c>
      <c r="J134" s="22">
        <v>1433995140</v>
      </c>
      <c r="K134" s="22">
        <v>1432129577</v>
      </c>
      <c r="L134" s="22" t="b">
        <v>1</v>
      </c>
      <c r="M134" s="22">
        <v>176</v>
      </c>
      <c r="N134" s="22" t="b">
        <v>1</v>
      </c>
      <c r="O134" s="25">
        <v>72.76136363636364</v>
      </c>
      <c r="P134" s="22" t="s">
        <v>8269</v>
      </c>
      <c r="Q134" s="27" t="s">
        <v>8314</v>
      </c>
      <c r="R134" s="22" t="s">
        <v>8315</v>
      </c>
      <c r="S134" s="28">
        <v>42144.573807870373</v>
      </c>
      <c r="T134" s="28">
        <v>42166.165972222225</v>
      </c>
    </row>
    <row r="135" spans="1:20" ht="30" x14ac:dyDescent="0.25">
      <c r="A135" s="22">
        <v>3258</v>
      </c>
      <c r="B135" s="23" t="s">
        <v>3258</v>
      </c>
      <c r="C135" s="3" t="s">
        <v>7368</v>
      </c>
      <c r="D135" s="24">
        <v>7000</v>
      </c>
      <c r="E135" s="25">
        <v>7365</v>
      </c>
      <c r="F135" s="26">
        <v>105</v>
      </c>
      <c r="G135" s="22" t="s">
        <v>8218</v>
      </c>
      <c r="H135" s="22" t="s">
        <v>8223</v>
      </c>
      <c r="I135" s="22" t="s">
        <v>8245</v>
      </c>
      <c r="J135" s="22">
        <v>1420751861</v>
      </c>
      <c r="K135" s="22">
        <v>1418159861</v>
      </c>
      <c r="L135" s="22" t="b">
        <v>1</v>
      </c>
      <c r="M135" s="22">
        <v>75</v>
      </c>
      <c r="N135" s="22" t="b">
        <v>1</v>
      </c>
      <c r="O135" s="25">
        <v>98.2</v>
      </c>
      <c r="P135" s="22" t="s">
        <v>8269</v>
      </c>
      <c r="Q135" s="27" t="s">
        <v>8314</v>
      </c>
      <c r="R135" s="22" t="s">
        <v>8315</v>
      </c>
      <c r="S135" s="28">
        <v>41982.887280092589</v>
      </c>
      <c r="T135" s="28">
        <v>42012.887280092589</v>
      </c>
    </row>
    <row r="136" spans="1:20" ht="30" x14ac:dyDescent="0.25">
      <c r="A136" s="22">
        <v>3259</v>
      </c>
      <c r="B136" s="23" t="s">
        <v>3259</v>
      </c>
      <c r="C136" s="3" t="s">
        <v>7369</v>
      </c>
      <c r="D136" s="24">
        <v>23000</v>
      </c>
      <c r="E136" s="25">
        <v>24418.6</v>
      </c>
      <c r="F136" s="26">
        <v>106</v>
      </c>
      <c r="G136" s="22" t="s">
        <v>8218</v>
      </c>
      <c r="H136" s="22" t="s">
        <v>8223</v>
      </c>
      <c r="I136" s="22" t="s">
        <v>8245</v>
      </c>
      <c r="J136" s="22">
        <v>1475294340</v>
      </c>
      <c r="K136" s="22">
        <v>1472753745</v>
      </c>
      <c r="L136" s="22" t="b">
        <v>1</v>
      </c>
      <c r="M136" s="22">
        <v>97</v>
      </c>
      <c r="N136" s="22" t="b">
        <v>1</v>
      </c>
      <c r="O136" s="25">
        <v>251.7381443298969</v>
      </c>
      <c r="P136" s="22" t="s">
        <v>8269</v>
      </c>
      <c r="Q136" s="27" t="s">
        <v>8314</v>
      </c>
      <c r="R136" s="22" t="s">
        <v>8315</v>
      </c>
      <c r="S136" s="28">
        <v>42614.760937500003</v>
      </c>
      <c r="T136" s="28">
        <v>42644.165972222225</v>
      </c>
    </row>
    <row r="137" spans="1:20" ht="30" x14ac:dyDescent="0.25">
      <c r="A137" s="22">
        <v>3260</v>
      </c>
      <c r="B137" s="23" t="s">
        <v>3260</v>
      </c>
      <c r="C137" s="3" t="s">
        <v>7370</v>
      </c>
      <c r="D137" s="24">
        <v>5000</v>
      </c>
      <c r="E137" s="25">
        <v>5462</v>
      </c>
      <c r="F137" s="26">
        <v>109</v>
      </c>
      <c r="G137" s="22" t="s">
        <v>8218</v>
      </c>
      <c r="H137" s="22" t="s">
        <v>8223</v>
      </c>
      <c r="I137" s="22" t="s">
        <v>8245</v>
      </c>
      <c r="J137" s="22">
        <v>1448903318</v>
      </c>
      <c r="K137" s="22">
        <v>1445875718</v>
      </c>
      <c r="L137" s="22" t="b">
        <v>1</v>
      </c>
      <c r="M137" s="22">
        <v>73</v>
      </c>
      <c r="N137" s="22" t="b">
        <v>1</v>
      </c>
      <c r="O137" s="25">
        <v>74.821917808219183</v>
      </c>
      <c r="P137" s="22" t="s">
        <v>8269</v>
      </c>
      <c r="Q137" s="27" t="s">
        <v>8314</v>
      </c>
      <c r="R137" s="22" t="s">
        <v>8315</v>
      </c>
      <c r="S137" s="28">
        <v>42303.672662037032</v>
      </c>
      <c r="T137" s="28">
        <v>42338.714328703703</v>
      </c>
    </row>
    <row r="138" spans="1:20" ht="30" x14ac:dyDescent="0.25">
      <c r="A138" s="22">
        <v>3261</v>
      </c>
      <c r="B138" s="23" t="s">
        <v>3261</v>
      </c>
      <c r="C138" s="3" t="s">
        <v>7371</v>
      </c>
      <c r="D138" s="24">
        <v>3300</v>
      </c>
      <c r="E138" s="25">
        <v>3315</v>
      </c>
      <c r="F138" s="26">
        <v>100</v>
      </c>
      <c r="G138" s="22" t="s">
        <v>8218</v>
      </c>
      <c r="H138" s="22" t="s">
        <v>8223</v>
      </c>
      <c r="I138" s="22" t="s">
        <v>8245</v>
      </c>
      <c r="J138" s="22">
        <v>1437067476</v>
      </c>
      <c r="K138" s="22">
        <v>1434475476</v>
      </c>
      <c r="L138" s="22" t="b">
        <v>1</v>
      </c>
      <c r="M138" s="22">
        <v>49</v>
      </c>
      <c r="N138" s="22" t="b">
        <v>1</v>
      </c>
      <c r="O138" s="25">
        <v>67.65306122448979</v>
      </c>
      <c r="P138" s="22" t="s">
        <v>8269</v>
      </c>
      <c r="Q138" s="27" t="s">
        <v>8314</v>
      </c>
      <c r="R138" s="22" t="s">
        <v>8315</v>
      </c>
      <c r="S138" s="28">
        <v>42171.725416666668</v>
      </c>
      <c r="T138" s="28">
        <v>42201.725416666668</v>
      </c>
    </row>
    <row r="139" spans="1:20" ht="30" x14ac:dyDescent="0.25">
      <c r="A139" s="22">
        <v>3262</v>
      </c>
      <c r="B139" s="23" t="s">
        <v>3262</v>
      </c>
      <c r="C139" s="3" t="s">
        <v>7372</v>
      </c>
      <c r="D139" s="24">
        <v>12200</v>
      </c>
      <c r="E139" s="25">
        <v>12571</v>
      </c>
      <c r="F139" s="26">
        <v>103</v>
      </c>
      <c r="G139" s="22" t="s">
        <v>8218</v>
      </c>
      <c r="H139" s="22" t="s">
        <v>8223</v>
      </c>
      <c r="I139" s="22" t="s">
        <v>8245</v>
      </c>
      <c r="J139" s="22">
        <v>1419220800</v>
      </c>
      <c r="K139" s="22">
        <v>1416555262</v>
      </c>
      <c r="L139" s="22" t="b">
        <v>1</v>
      </c>
      <c r="M139" s="22">
        <v>134</v>
      </c>
      <c r="N139" s="22" t="b">
        <v>1</v>
      </c>
      <c r="O139" s="25">
        <v>93.81343283582089</v>
      </c>
      <c r="P139" s="22" t="s">
        <v>8269</v>
      </c>
      <c r="Q139" s="27" t="s">
        <v>8314</v>
      </c>
      <c r="R139" s="22" t="s">
        <v>8315</v>
      </c>
      <c r="S139" s="28">
        <v>41964.315532407403</v>
      </c>
      <c r="T139" s="28">
        <v>41995.166666666672</v>
      </c>
    </row>
    <row r="140" spans="1:20" ht="30" x14ac:dyDescent="0.25">
      <c r="A140" s="22">
        <v>3263</v>
      </c>
      <c r="B140" s="23" t="s">
        <v>3263</v>
      </c>
      <c r="C140" s="3" t="s">
        <v>7373</v>
      </c>
      <c r="D140" s="24">
        <v>2500</v>
      </c>
      <c r="E140" s="25">
        <v>2804.16</v>
      </c>
      <c r="F140" s="26">
        <v>112</v>
      </c>
      <c r="G140" s="22" t="s">
        <v>8218</v>
      </c>
      <c r="H140" s="22" t="s">
        <v>8223</v>
      </c>
      <c r="I140" s="22" t="s">
        <v>8245</v>
      </c>
      <c r="J140" s="22">
        <v>1446238800</v>
      </c>
      <c r="K140" s="22">
        <v>1444220588</v>
      </c>
      <c r="L140" s="22" t="b">
        <v>1</v>
      </c>
      <c r="M140" s="22">
        <v>68</v>
      </c>
      <c r="N140" s="22" t="b">
        <v>1</v>
      </c>
      <c r="O140" s="25">
        <v>41.237647058823526</v>
      </c>
      <c r="P140" s="22" t="s">
        <v>8269</v>
      </c>
      <c r="Q140" s="27" t="s">
        <v>8314</v>
      </c>
      <c r="R140" s="22" t="s">
        <v>8315</v>
      </c>
      <c r="S140" s="28">
        <v>42284.516064814816</v>
      </c>
      <c r="T140" s="28">
        <v>42307.875</v>
      </c>
    </row>
    <row r="141" spans="1:20" ht="30" x14ac:dyDescent="0.25">
      <c r="A141" s="22">
        <v>3264</v>
      </c>
      <c r="B141" s="23" t="s">
        <v>3264</v>
      </c>
      <c r="C141" s="3" t="s">
        <v>7374</v>
      </c>
      <c r="D141" s="24">
        <v>2500</v>
      </c>
      <c r="E141" s="25">
        <v>2575</v>
      </c>
      <c r="F141" s="26">
        <v>103</v>
      </c>
      <c r="G141" s="22" t="s">
        <v>8218</v>
      </c>
      <c r="H141" s="22" t="s">
        <v>8223</v>
      </c>
      <c r="I141" s="22" t="s">
        <v>8245</v>
      </c>
      <c r="J141" s="22">
        <v>1422482400</v>
      </c>
      <c r="K141" s="22">
        <v>1421089938</v>
      </c>
      <c r="L141" s="22" t="b">
        <v>1</v>
      </c>
      <c r="M141" s="22">
        <v>49</v>
      </c>
      <c r="N141" s="22" t="b">
        <v>1</v>
      </c>
      <c r="O141" s="25">
        <v>52.551020408163268</v>
      </c>
      <c r="P141" s="22" t="s">
        <v>8269</v>
      </c>
      <c r="Q141" s="27" t="s">
        <v>8314</v>
      </c>
      <c r="R141" s="22" t="s">
        <v>8315</v>
      </c>
      <c r="S141" s="28">
        <v>42016.800208333334</v>
      </c>
      <c r="T141" s="28">
        <v>42032.916666666672</v>
      </c>
    </row>
    <row r="142" spans="1:20" ht="30" x14ac:dyDescent="0.25">
      <c r="A142" s="22">
        <v>3266</v>
      </c>
      <c r="B142" s="23" t="s">
        <v>3266</v>
      </c>
      <c r="C142" s="3" t="s">
        <v>7376</v>
      </c>
      <c r="D142" s="24">
        <v>6000</v>
      </c>
      <c r="E142" s="25">
        <v>7877</v>
      </c>
      <c r="F142" s="26">
        <v>131</v>
      </c>
      <c r="G142" s="22" t="s">
        <v>8218</v>
      </c>
      <c r="H142" s="22" t="s">
        <v>8223</v>
      </c>
      <c r="I142" s="22" t="s">
        <v>8245</v>
      </c>
      <c r="J142" s="22">
        <v>1434142800</v>
      </c>
      <c r="K142" s="22">
        <v>1431435122</v>
      </c>
      <c r="L142" s="22" t="b">
        <v>1</v>
      </c>
      <c r="M142" s="22">
        <v>163</v>
      </c>
      <c r="N142" s="22" t="b">
        <v>1</v>
      </c>
      <c r="O142" s="25">
        <v>48.325153374233132</v>
      </c>
      <c r="P142" s="22" t="s">
        <v>8269</v>
      </c>
      <c r="Q142" s="27" t="s">
        <v>8314</v>
      </c>
      <c r="R142" s="22" t="s">
        <v>8315</v>
      </c>
      <c r="S142" s="28">
        <v>42136.536134259266</v>
      </c>
      <c r="T142" s="28">
        <v>42167.875</v>
      </c>
    </row>
    <row r="143" spans="1:20" ht="30" x14ac:dyDescent="0.25">
      <c r="A143" s="22">
        <v>3267</v>
      </c>
      <c r="B143" s="23" t="s">
        <v>3267</v>
      </c>
      <c r="C143" s="3" t="s">
        <v>7377</v>
      </c>
      <c r="D143" s="24">
        <v>15000</v>
      </c>
      <c r="E143" s="25">
        <v>15315</v>
      </c>
      <c r="F143" s="26">
        <v>102</v>
      </c>
      <c r="G143" s="22" t="s">
        <v>8218</v>
      </c>
      <c r="H143" s="22" t="s">
        <v>8223</v>
      </c>
      <c r="I143" s="22" t="s">
        <v>8245</v>
      </c>
      <c r="J143" s="22">
        <v>1437156660</v>
      </c>
      <c r="K143" s="22">
        <v>1434564660</v>
      </c>
      <c r="L143" s="22" t="b">
        <v>1</v>
      </c>
      <c r="M143" s="22">
        <v>288</v>
      </c>
      <c r="N143" s="22" t="b">
        <v>1</v>
      </c>
      <c r="O143" s="25">
        <v>53.177083333333336</v>
      </c>
      <c r="P143" s="22" t="s">
        <v>8269</v>
      </c>
      <c r="Q143" s="27" t="s">
        <v>8314</v>
      </c>
      <c r="R143" s="22" t="s">
        <v>8315</v>
      </c>
      <c r="S143" s="28">
        <v>42172.757638888885</v>
      </c>
      <c r="T143" s="28">
        <v>42202.757638888885</v>
      </c>
    </row>
    <row r="144" spans="1:20" ht="30" x14ac:dyDescent="0.25">
      <c r="A144" s="22">
        <v>3268</v>
      </c>
      <c r="B144" s="23" t="s">
        <v>3268</v>
      </c>
      <c r="C144" s="3" t="s">
        <v>7378</v>
      </c>
      <c r="D144" s="24">
        <v>2000</v>
      </c>
      <c r="E144" s="25">
        <v>2560</v>
      </c>
      <c r="F144" s="26">
        <v>128</v>
      </c>
      <c r="G144" s="22" t="s">
        <v>8218</v>
      </c>
      <c r="H144" s="22" t="s">
        <v>8223</v>
      </c>
      <c r="I144" s="22" t="s">
        <v>8245</v>
      </c>
      <c r="J144" s="22">
        <v>1472074928</v>
      </c>
      <c r="K144" s="22">
        <v>1470692528</v>
      </c>
      <c r="L144" s="22" t="b">
        <v>1</v>
      </c>
      <c r="M144" s="22">
        <v>42</v>
      </c>
      <c r="N144" s="22" t="b">
        <v>1</v>
      </c>
      <c r="O144" s="25">
        <v>60.952380952380949</v>
      </c>
      <c r="P144" s="22" t="s">
        <v>8269</v>
      </c>
      <c r="Q144" s="27" t="s">
        <v>8314</v>
      </c>
      <c r="R144" s="22" t="s">
        <v>8315</v>
      </c>
      <c r="S144" s="28">
        <v>42590.90425925926</v>
      </c>
      <c r="T144" s="28">
        <v>42606.90425925926</v>
      </c>
    </row>
    <row r="145" spans="1:20" ht="30" x14ac:dyDescent="0.25">
      <c r="A145" s="22">
        <v>3272</v>
      </c>
      <c r="B145" s="23" t="s">
        <v>3272</v>
      </c>
      <c r="C145" s="3" t="s">
        <v>7382</v>
      </c>
      <c r="D145" s="24">
        <v>10000</v>
      </c>
      <c r="E145" s="25">
        <v>15443</v>
      </c>
      <c r="F145" s="26">
        <v>154</v>
      </c>
      <c r="G145" s="22" t="s">
        <v>8218</v>
      </c>
      <c r="H145" s="22" t="s">
        <v>8223</v>
      </c>
      <c r="I145" s="22" t="s">
        <v>8245</v>
      </c>
      <c r="J145" s="22">
        <v>1446814809</v>
      </c>
      <c r="K145" s="22">
        <v>1444219209</v>
      </c>
      <c r="L145" s="22" t="b">
        <v>1</v>
      </c>
      <c r="M145" s="22">
        <v>145</v>
      </c>
      <c r="N145" s="22" t="b">
        <v>1</v>
      </c>
      <c r="O145" s="25">
        <v>106.50344827586207</v>
      </c>
      <c r="P145" s="22" t="s">
        <v>8269</v>
      </c>
      <c r="Q145" s="27" t="s">
        <v>8314</v>
      </c>
      <c r="R145" s="22" t="s">
        <v>8315</v>
      </c>
      <c r="S145" s="28">
        <v>42284.500104166669</v>
      </c>
      <c r="T145" s="28">
        <v>42314.541770833333</v>
      </c>
    </row>
    <row r="146" spans="1:20" ht="45" x14ac:dyDescent="0.25">
      <c r="A146" s="22">
        <v>3273</v>
      </c>
      <c r="B146" s="23" t="s">
        <v>3273</v>
      </c>
      <c r="C146" s="3" t="s">
        <v>7383</v>
      </c>
      <c r="D146" s="24">
        <v>4000</v>
      </c>
      <c r="E146" s="25">
        <v>4296</v>
      </c>
      <c r="F146" s="26">
        <v>107</v>
      </c>
      <c r="G146" s="22" t="s">
        <v>8218</v>
      </c>
      <c r="H146" s="22" t="s">
        <v>8223</v>
      </c>
      <c r="I146" s="22" t="s">
        <v>8245</v>
      </c>
      <c r="J146" s="22">
        <v>1473879600</v>
      </c>
      <c r="K146" s="22">
        <v>1472498042</v>
      </c>
      <c r="L146" s="22" t="b">
        <v>1</v>
      </c>
      <c r="M146" s="22">
        <v>21</v>
      </c>
      <c r="N146" s="22" t="b">
        <v>1</v>
      </c>
      <c r="O146" s="25">
        <v>204.57142857142858</v>
      </c>
      <c r="P146" s="22" t="s">
        <v>8269</v>
      </c>
      <c r="Q146" s="27" t="s">
        <v>8314</v>
      </c>
      <c r="R146" s="22" t="s">
        <v>8315</v>
      </c>
      <c r="S146" s="28">
        <v>42611.801412037035</v>
      </c>
      <c r="T146" s="28">
        <v>42627.791666666672</v>
      </c>
    </row>
    <row r="147" spans="1:20" ht="30" x14ac:dyDescent="0.25">
      <c r="A147" s="22">
        <v>3274</v>
      </c>
      <c r="B147" s="23" t="s">
        <v>3274</v>
      </c>
      <c r="C147" s="3" t="s">
        <v>7384</v>
      </c>
      <c r="D147" s="24">
        <v>15500</v>
      </c>
      <c r="E147" s="25">
        <v>15705</v>
      </c>
      <c r="F147" s="26">
        <v>101</v>
      </c>
      <c r="G147" s="22" t="s">
        <v>8218</v>
      </c>
      <c r="H147" s="22" t="s">
        <v>8223</v>
      </c>
      <c r="I147" s="22" t="s">
        <v>8245</v>
      </c>
      <c r="J147" s="22">
        <v>1458075600</v>
      </c>
      <c r="K147" s="22">
        <v>1454259272</v>
      </c>
      <c r="L147" s="22" t="b">
        <v>1</v>
      </c>
      <c r="M147" s="22">
        <v>286</v>
      </c>
      <c r="N147" s="22" t="b">
        <v>1</v>
      </c>
      <c r="O147" s="25">
        <v>54.912587412587413</v>
      </c>
      <c r="P147" s="22" t="s">
        <v>8269</v>
      </c>
      <c r="Q147" s="27" t="s">
        <v>8314</v>
      </c>
      <c r="R147" s="22" t="s">
        <v>8315</v>
      </c>
      <c r="S147" s="28">
        <v>42400.704537037032</v>
      </c>
      <c r="T147" s="28">
        <v>42444.875</v>
      </c>
    </row>
    <row r="148" spans="1:20" ht="30" x14ac:dyDescent="0.25">
      <c r="A148" s="22">
        <v>3275</v>
      </c>
      <c r="B148" s="23" t="s">
        <v>3275</v>
      </c>
      <c r="C148" s="3" t="s">
        <v>7385</v>
      </c>
      <c r="D148" s="24">
        <v>1800</v>
      </c>
      <c r="E148" s="25">
        <v>1805</v>
      </c>
      <c r="F148" s="26">
        <v>100</v>
      </c>
      <c r="G148" s="22" t="s">
        <v>8218</v>
      </c>
      <c r="H148" s="22" t="s">
        <v>8223</v>
      </c>
      <c r="I148" s="22" t="s">
        <v>8245</v>
      </c>
      <c r="J148" s="22">
        <v>1423456200</v>
      </c>
      <c r="K148" s="22">
        <v>1421183271</v>
      </c>
      <c r="L148" s="22" t="b">
        <v>1</v>
      </c>
      <c r="M148" s="22">
        <v>12</v>
      </c>
      <c r="N148" s="22" t="b">
        <v>1</v>
      </c>
      <c r="O148" s="25">
        <v>150.41666666666666</v>
      </c>
      <c r="P148" s="22" t="s">
        <v>8269</v>
      </c>
      <c r="Q148" s="27" t="s">
        <v>8314</v>
      </c>
      <c r="R148" s="22" t="s">
        <v>8315</v>
      </c>
      <c r="S148" s="28">
        <v>42017.88045138889</v>
      </c>
      <c r="T148" s="28">
        <v>42044.1875</v>
      </c>
    </row>
    <row r="149" spans="1:20" ht="45" x14ac:dyDescent="0.25">
      <c r="A149" s="22">
        <v>3279</v>
      </c>
      <c r="B149" s="23" t="s">
        <v>3279</v>
      </c>
      <c r="C149" s="3" t="s">
        <v>7389</v>
      </c>
      <c r="D149" s="24">
        <v>5800</v>
      </c>
      <c r="E149" s="25">
        <v>6628</v>
      </c>
      <c r="F149" s="26">
        <v>114</v>
      </c>
      <c r="G149" s="22" t="s">
        <v>8218</v>
      </c>
      <c r="H149" s="22" t="s">
        <v>8223</v>
      </c>
      <c r="I149" s="22" t="s">
        <v>8245</v>
      </c>
      <c r="J149" s="22">
        <v>1459474059</v>
      </c>
      <c r="K149" s="22">
        <v>1456885659</v>
      </c>
      <c r="L149" s="22" t="b">
        <v>0</v>
      </c>
      <c r="M149" s="22">
        <v>63</v>
      </c>
      <c r="N149" s="22" t="b">
        <v>1</v>
      </c>
      <c r="O149" s="25">
        <v>105.2063492063492</v>
      </c>
      <c r="P149" s="22" t="s">
        <v>8269</v>
      </c>
      <c r="Q149" s="27" t="s">
        <v>8314</v>
      </c>
      <c r="R149" s="22" t="s">
        <v>8315</v>
      </c>
      <c r="S149" s="28">
        <v>42431.102534722217</v>
      </c>
      <c r="T149" s="28">
        <v>42461.06086805556</v>
      </c>
    </row>
    <row r="150" spans="1:20" ht="30" x14ac:dyDescent="0.25">
      <c r="A150" s="22">
        <v>3280</v>
      </c>
      <c r="B150" s="23" t="s">
        <v>3280</v>
      </c>
      <c r="C150" s="3" t="s">
        <v>7390</v>
      </c>
      <c r="D150" s="24">
        <v>2000</v>
      </c>
      <c r="E150" s="25">
        <v>2060</v>
      </c>
      <c r="F150" s="26">
        <v>103</v>
      </c>
      <c r="G150" s="22" t="s">
        <v>8218</v>
      </c>
      <c r="H150" s="22" t="s">
        <v>8223</v>
      </c>
      <c r="I150" s="22" t="s">
        <v>8245</v>
      </c>
      <c r="J150" s="22">
        <v>1433134800</v>
      </c>
      <c r="K150" s="22">
        <v>1430158198</v>
      </c>
      <c r="L150" s="22" t="b">
        <v>0</v>
      </c>
      <c r="M150" s="22">
        <v>30</v>
      </c>
      <c r="N150" s="22" t="b">
        <v>1</v>
      </c>
      <c r="O150" s="25">
        <v>68.666666666666671</v>
      </c>
      <c r="P150" s="22" t="s">
        <v>8269</v>
      </c>
      <c r="Q150" s="27" t="s">
        <v>8314</v>
      </c>
      <c r="R150" s="22" t="s">
        <v>8315</v>
      </c>
      <c r="S150" s="28">
        <v>42121.756921296299</v>
      </c>
      <c r="T150" s="28">
        <v>42156.208333333328</v>
      </c>
    </row>
    <row r="151" spans="1:20" ht="30" x14ac:dyDescent="0.25">
      <c r="A151" s="22">
        <v>3281</v>
      </c>
      <c r="B151" s="23" t="s">
        <v>3281</v>
      </c>
      <c r="C151" s="3" t="s">
        <v>7391</v>
      </c>
      <c r="D151" s="24">
        <v>5000</v>
      </c>
      <c r="E151" s="25">
        <v>6080</v>
      </c>
      <c r="F151" s="26">
        <v>122</v>
      </c>
      <c r="G151" s="22" t="s">
        <v>8218</v>
      </c>
      <c r="H151" s="22" t="s">
        <v>8223</v>
      </c>
      <c r="I151" s="22" t="s">
        <v>8245</v>
      </c>
      <c r="J151" s="22">
        <v>1441153705</v>
      </c>
      <c r="K151" s="22">
        <v>1438561705</v>
      </c>
      <c r="L151" s="22" t="b">
        <v>0</v>
      </c>
      <c r="M151" s="22">
        <v>47</v>
      </c>
      <c r="N151" s="22" t="b">
        <v>1</v>
      </c>
      <c r="O151" s="25">
        <v>129.36170212765958</v>
      </c>
      <c r="P151" s="22" t="s">
        <v>8269</v>
      </c>
      <c r="Q151" s="27" t="s">
        <v>8314</v>
      </c>
      <c r="R151" s="22" t="s">
        <v>8315</v>
      </c>
      <c r="S151" s="28">
        <v>42219.019733796296</v>
      </c>
      <c r="T151" s="28">
        <v>42249.019733796296</v>
      </c>
    </row>
    <row r="152" spans="1:20" ht="30" x14ac:dyDescent="0.25">
      <c r="A152" s="22">
        <v>3282</v>
      </c>
      <c r="B152" s="23" t="s">
        <v>3282</v>
      </c>
      <c r="C152" s="3" t="s">
        <v>7392</v>
      </c>
      <c r="D152" s="24">
        <v>31000</v>
      </c>
      <c r="E152" s="25">
        <v>31820.5</v>
      </c>
      <c r="F152" s="26">
        <v>103</v>
      </c>
      <c r="G152" s="22" t="s">
        <v>8218</v>
      </c>
      <c r="H152" s="22" t="s">
        <v>8223</v>
      </c>
      <c r="I152" s="22" t="s">
        <v>8245</v>
      </c>
      <c r="J152" s="22">
        <v>1461904788</v>
      </c>
      <c r="K152" s="22">
        <v>1458103188</v>
      </c>
      <c r="L152" s="22" t="b">
        <v>0</v>
      </c>
      <c r="M152" s="22">
        <v>237</v>
      </c>
      <c r="N152" s="22" t="b">
        <v>1</v>
      </c>
      <c r="O152" s="25">
        <v>134.26371308016877</v>
      </c>
      <c r="P152" s="22" t="s">
        <v>8269</v>
      </c>
      <c r="Q152" s="27" t="s">
        <v>8314</v>
      </c>
      <c r="R152" s="22" t="s">
        <v>8315</v>
      </c>
      <c r="S152" s="28">
        <v>42445.19430555556</v>
      </c>
      <c r="T152" s="28">
        <v>42489.19430555556</v>
      </c>
    </row>
    <row r="153" spans="1:20" ht="30" x14ac:dyDescent="0.25">
      <c r="A153" s="22">
        <v>3284</v>
      </c>
      <c r="B153" s="23" t="s">
        <v>3284</v>
      </c>
      <c r="C153" s="3" t="s">
        <v>7394</v>
      </c>
      <c r="D153" s="24">
        <v>3000</v>
      </c>
      <c r="E153" s="25">
        <v>3048</v>
      </c>
      <c r="F153" s="26">
        <v>102</v>
      </c>
      <c r="G153" s="22" t="s">
        <v>8218</v>
      </c>
      <c r="H153" s="22" t="s">
        <v>8223</v>
      </c>
      <c r="I153" s="22" t="s">
        <v>8245</v>
      </c>
      <c r="J153" s="22">
        <v>1454047140</v>
      </c>
      <c r="K153" s="22">
        <v>1452546853</v>
      </c>
      <c r="L153" s="22" t="b">
        <v>0</v>
      </c>
      <c r="M153" s="22">
        <v>15</v>
      </c>
      <c r="N153" s="22" t="b">
        <v>1</v>
      </c>
      <c r="O153" s="25">
        <v>203.2</v>
      </c>
      <c r="P153" s="22" t="s">
        <v>8269</v>
      </c>
      <c r="Q153" s="27" t="s">
        <v>8314</v>
      </c>
      <c r="R153" s="22" t="s">
        <v>8315</v>
      </c>
      <c r="S153" s="28">
        <v>42380.884872685187</v>
      </c>
      <c r="T153" s="28">
        <v>42398.249305555553</v>
      </c>
    </row>
    <row r="154" spans="1:20" x14ac:dyDescent="0.25">
      <c r="A154" s="22">
        <v>3285</v>
      </c>
      <c r="B154" s="23" t="s">
        <v>3285</v>
      </c>
      <c r="C154" s="3" t="s">
        <v>7395</v>
      </c>
      <c r="D154" s="24">
        <v>4999</v>
      </c>
      <c r="E154" s="25">
        <v>5604</v>
      </c>
      <c r="F154" s="26">
        <v>112</v>
      </c>
      <c r="G154" s="22" t="s">
        <v>8218</v>
      </c>
      <c r="H154" s="22" t="s">
        <v>8223</v>
      </c>
      <c r="I154" s="22" t="s">
        <v>8245</v>
      </c>
      <c r="J154" s="22">
        <v>1488258000</v>
      </c>
      <c r="K154" s="22">
        <v>1485556626</v>
      </c>
      <c r="L154" s="22" t="b">
        <v>0</v>
      </c>
      <c r="M154" s="22">
        <v>81</v>
      </c>
      <c r="N154" s="22" t="b">
        <v>1</v>
      </c>
      <c r="O154" s="25">
        <v>69.18518518518519</v>
      </c>
      <c r="P154" s="22" t="s">
        <v>8269</v>
      </c>
      <c r="Q154" s="27" t="s">
        <v>8314</v>
      </c>
      <c r="R154" s="22" t="s">
        <v>8315</v>
      </c>
      <c r="S154" s="28">
        <v>42762.942430555559</v>
      </c>
      <c r="T154" s="28">
        <v>42794.208333333328</v>
      </c>
    </row>
    <row r="155" spans="1:20" ht="30" x14ac:dyDescent="0.25">
      <c r="A155" s="22">
        <v>3286</v>
      </c>
      <c r="B155" s="23" t="s">
        <v>3286</v>
      </c>
      <c r="C155" s="3" t="s">
        <v>7396</v>
      </c>
      <c r="D155" s="24">
        <v>15000</v>
      </c>
      <c r="E155" s="25">
        <v>15265</v>
      </c>
      <c r="F155" s="26">
        <v>102</v>
      </c>
      <c r="G155" s="22" t="s">
        <v>8218</v>
      </c>
      <c r="H155" s="22" t="s">
        <v>8223</v>
      </c>
      <c r="I155" s="22" t="s">
        <v>8245</v>
      </c>
      <c r="J155" s="22">
        <v>1471291782</v>
      </c>
      <c r="K155" s="22">
        <v>1468699782</v>
      </c>
      <c r="L155" s="22" t="b">
        <v>0</v>
      </c>
      <c r="M155" s="22">
        <v>122</v>
      </c>
      <c r="N155" s="22" t="b">
        <v>1</v>
      </c>
      <c r="O155" s="25">
        <v>125.12295081967213</v>
      </c>
      <c r="P155" s="22" t="s">
        <v>8269</v>
      </c>
      <c r="Q155" s="27" t="s">
        <v>8314</v>
      </c>
      <c r="R155" s="22" t="s">
        <v>8315</v>
      </c>
      <c r="S155" s="28">
        <v>42567.840069444443</v>
      </c>
      <c r="T155" s="28">
        <v>42597.840069444443</v>
      </c>
    </row>
    <row r="156" spans="1:20" ht="30" x14ac:dyDescent="0.25">
      <c r="A156" s="22">
        <v>3291</v>
      </c>
      <c r="B156" s="23" t="s">
        <v>3291</v>
      </c>
      <c r="C156" s="3" t="s">
        <v>7401</v>
      </c>
      <c r="D156" s="24">
        <v>500</v>
      </c>
      <c r="E156" s="25">
        <v>570</v>
      </c>
      <c r="F156" s="26">
        <v>114</v>
      </c>
      <c r="G156" s="22" t="s">
        <v>8218</v>
      </c>
      <c r="H156" s="22" t="s">
        <v>8223</v>
      </c>
      <c r="I156" s="22" t="s">
        <v>8245</v>
      </c>
      <c r="J156" s="22">
        <v>1442462340</v>
      </c>
      <c r="K156" s="22">
        <v>1439743900</v>
      </c>
      <c r="L156" s="22" t="b">
        <v>0</v>
      </c>
      <c r="M156" s="22">
        <v>14</v>
      </c>
      <c r="N156" s="22" t="b">
        <v>1</v>
      </c>
      <c r="O156" s="25">
        <v>40.714285714285715</v>
      </c>
      <c r="P156" s="22" t="s">
        <v>8269</v>
      </c>
      <c r="Q156" s="27" t="s">
        <v>8314</v>
      </c>
      <c r="R156" s="22" t="s">
        <v>8315</v>
      </c>
      <c r="S156" s="28">
        <v>42232.702546296292</v>
      </c>
      <c r="T156" s="28">
        <v>42264.165972222225</v>
      </c>
    </row>
    <row r="157" spans="1:20" ht="30" x14ac:dyDescent="0.25">
      <c r="A157" s="22">
        <v>3298</v>
      </c>
      <c r="B157" s="23" t="s">
        <v>3298</v>
      </c>
      <c r="C157" s="3" t="s">
        <v>7408</v>
      </c>
      <c r="D157" s="24">
        <v>10000</v>
      </c>
      <c r="E157" s="25">
        <v>10173</v>
      </c>
      <c r="F157" s="26">
        <v>102</v>
      </c>
      <c r="G157" s="22" t="s">
        <v>8218</v>
      </c>
      <c r="H157" s="22" t="s">
        <v>8223</v>
      </c>
      <c r="I157" s="22" t="s">
        <v>8245</v>
      </c>
      <c r="J157" s="22">
        <v>1442102400</v>
      </c>
      <c r="K157" s="22">
        <v>1440370768</v>
      </c>
      <c r="L157" s="22" t="b">
        <v>0</v>
      </c>
      <c r="M157" s="22">
        <v>72</v>
      </c>
      <c r="N157" s="22" t="b">
        <v>1</v>
      </c>
      <c r="O157" s="25">
        <v>141.29166666666666</v>
      </c>
      <c r="P157" s="22" t="s">
        <v>8269</v>
      </c>
      <c r="Q157" s="27" t="s">
        <v>8314</v>
      </c>
      <c r="R157" s="22" t="s">
        <v>8315</v>
      </c>
      <c r="S157" s="28">
        <v>42239.957962962959</v>
      </c>
      <c r="T157" s="28">
        <v>42260</v>
      </c>
    </row>
    <row r="158" spans="1:20" ht="30" x14ac:dyDescent="0.25">
      <c r="A158" s="22">
        <v>3299</v>
      </c>
      <c r="B158" s="23" t="s">
        <v>3299</v>
      </c>
      <c r="C158" s="3" t="s">
        <v>7409</v>
      </c>
      <c r="D158" s="24">
        <v>3000</v>
      </c>
      <c r="E158" s="25">
        <v>3486</v>
      </c>
      <c r="F158" s="26">
        <v>116</v>
      </c>
      <c r="G158" s="22" t="s">
        <v>8218</v>
      </c>
      <c r="H158" s="22" t="s">
        <v>8223</v>
      </c>
      <c r="I158" s="22" t="s">
        <v>8245</v>
      </c>
      <c r="J158" s="22">
        <v>1444860063</v>
      </c>
      <c r="K158" s="22">
        <v>1442268063</v>
      </c>
      <c r="L158" s="22" t="b">
        <v>0</v>
      </c>
      <c r="M158" s="22">
        <v>63</v>
      </c>
      <c r="N158" s="22" t="b">
        <v>1</v>
      </c>
      <c r="O158" s="25">
        <v>55.333333333333336</v>
      </c>
      <c r="P158" s="22" t="s">
        <v>8269</v>
      </c>
      <c r="Q158" s="27" t="s">
        <v>8314</v>
      </c>
      <c r="R158" s="22" t="s">
        <v>8315</v>
      </c>
      <c r="S158" s="28">
        <v>42261.917395833334</v>
      </c>
      <c r="T158" s="28">
        <v>42291.917395833334</v>
      </c>
    </row>
    <row r="159" spans="1:20" ht="30" x14ac:dyDescent="0.25">
      <c r="A159" s="22">
        <v>3300</v>
      </c>
      <c r="B159" s="23" t="s">
        <v>3300</v>
      </c>
      <c r="C159" s="3" t="s">
        <v>7410</v>
      </c>
      <c r="D159" s="24">
        <v>3000</v>
      </c>
      <c r="E159" s="25">
        <v>4085</v>
      </c>
      <c r="F159" s="26">
        <v>136</v>
      </c>
      <c r="G159" s="22" t="s">
        <v>8218</v>
      </c>
      <c r="H159" s="22" t="s">
        <v>8223</v>
      </c>
      <c r="I159" s="22" t="s">
        <v>8245</v>
      </c>
      <c r="J159" s="22">
        <v>1430329862</v>
      </c>
      <c r="K159" s="22">
        <v>1428515462</v>
      </c>
      <c r="L159" s="22" t="b">
        <v>0</v>
      </c>
      <c r="M159" s="22">
        <v>88</v>
      </c>
      <c r="N159" s="22" t="b">
        <v>1</v>
      </c>
      <c r="O159" s="25">
        <v>46.420454545454547</v>
      </c>
      <c r="P159" s="22" t="s">
        <v>8269</v>
      </c>
      <c r="Q159" s="27" t="s">
        <v>8314</v>
      </c>
      <c r="R159" s="22" t="s">
        <v>8315</v>
      </c>
      <c r="S159" s="28">
        <v>42102.743773148148</v>
      </c>
      <c r="T159" s="28">
        <v>42123.743773148148</v>
      </c>
    </row>
    <row r="160" spans="1:20" ht="30" x14ac:dyDescent="0.25">
      <c r="A160" s="22">
        <v>3301</v>
      </c>
      <c r="B160" s="23" t="s">
        <v>3301</v>
      </c>
      <c r="C160" s="3" t="s">
        <v>7411</v>
      </c>
      <c r="D160" s="24">
        <v>3000</v>
      </c>
      <c r="E160" s="25">
        <v>4004</v>
      </c>
      <c r="F160" s="26">
        <v>133</v>
      </c>
      <c r="G160" s="22" t="s">
        <v>8218</v>
      </c>
      <c r="H160" s="22" t="s">
        <v>8223</v>
      </c>
      <c r="I160" s="22" t="s">
        <v>8245</v>
      </c>
      <c r="J160" s="22">
        <v>1470034740</v>
      </c>
      <c r="K160" s="22">
        <v>1466185176</v>
      </c>
      <c r="L160" s="22" t="b">
        <v>0</v>
      </c>
      <c r="M160" s="22">
        <v>70</v>
      </c>
      <c r="N160" s="22" t="b">
        <v>1</v>
      </c>
      <c r="O160" s="25">
        <v>57.2</v>
      </c>
      <c r="P160" s="22" t="s">
        <v>8269</v>
      </c>
      <c r="Q160" s="27" t="s">
        <v>8314</v>
      </c>
      <c r="R160" s="22" t="s">
        <v>8315</v>
      </c>
      <c r="S160" s="28">
        <v>42538.73583333334</v>
      </c>
      <c r="T160" s="28">
        <v>42583.290972222225</v>
      </c>
    </row>
    <row r="161" spans="1:20" ht="30" x14ac:dyDescent="0.25">
      <c r="A161" s="22">
        <v>3303</v>
      </c>
      <c r="B161" s="23" t="s">
        <v>3303</v>
      </c>
      <c r="C161" s="3" t="s">
        <v>7413</v>
      </c>
      <c r="D161" s="24">
        <v>1800</v>
      </c>
      <c r="E161" s="25">
        <v>2086</v>
      </c>
      <c r="F161" s="26">
        <v>116</v>
      </c>
      <c r="G161" s="22" t="s">
        <v>8218</v>
      </c>
      <c r="H161" s="22" t="s">
        <v>8223</v>
      </c>
      <c r="I161" s="22" t="s">
        <v>8245</v>
      </c>
      <c r="J161" s="22">
        <v>1427553484</v>
      </c>
      <c r="K161" s="22">
        <v>1424533084</v>
      </c>
      <c r="L161" s="22" t="b">
        <v>0</v>
      </c>
      <c r="M161" s="22">
        <v>35</v>
      </c>
      <c r="N161" s="22" t="b">
        <v>1</v>
      </c>
      <c r="O161" s="25">
        <v>59.6</v>
      </c>
      <c r="P161" s="22" t="s">
        <v>8269</v>
      </c>
      <c r="Q161" s="27" t="s">
        <v>8314</v>
      </c>
      <c r="R161" s="22" t="s">
        <v>8315</v>
      </c>
      <c r="S161" s="28">
        <v>42056.65143518518</v>
      </c>
      <c r="T161" s="28">
        <v>42091.609768518523</v>
      </c>
    </row>
    <row r="162" spans="1:20" ht="30" x14ac:dyDescent="0.25">
      <c r="A162" s="22">
        <v>3304</v>
      </c>
      <c r="B162" s="23" t="s">
        <v>3304</v>
      </c>
      <c r="C162" s="3" t="s">
        <v>7414</v>
      </c>
      <c r="D162" s="24">
        <v>15000</v>
      </c>
      <c r="E162" s="25">
        <v>15677.5</v>
      </c>
      <c r="F162" s="26">
        <v>105</v>
      </c>
      <c r="G162" s="22" t="s">
        <v>8218</v>
      </c>
      <c r="H162" s="22" t="s">
        <v>8223</v>
      </c>
      <c r="I162" s="22" t="s">
        <v>8245</v>
      </c>
      <c r="J162" s="22">
        <v>1482418752</v>
      </c>
      <c r="K162" s="22">
        <v>1479826752</v>
      </c>
      <c r="L162" s="22" t="b">
        <v>0</v>
      </c>
      <c r="M162" s="22">
        <v>175</v>
      </c>
      <c r="N162" s="22" t="b">
        <v>1</v>
      </c>
      <c r="O162" s="25">
        <v>89.585714285714289</v>
      </c>
      <c r="P162" s="22" t="s">
        <v>8269</v>
      </c>
      <c r="Q162" s="27" t="s">
        <v>8314</v>
      </c>
      <c r="R162" s="22" t="s">
        <v>8315</v>
      </c>
      <c r="S162" s="28">
        <v>42696.624444444446</v>
      </c>
      <c r="T162" s="28">
        <v>42726.624444444446</v>
      </c>
    </row>
    <row r="163" spans="1:20" ht="30" x14ac:dyDescent="0.25">
      <c r="A163" s="22">
        <v>3305</v>
      </c>
      <c r="B163" s="23" t="s">
        <v>3305</v>
      </c>
      <c r="C163" s="3" t="s">
        <v>7415</v>
      </c>
      <c r="D163" s="24">
        <v>4000</v>
      </c>
      <c r="E163" s="25">
        <v>4081</v>
      </c>
      <c r="F163" s="26">
        <v>102</v>
      </c>
      <c r="G163" s="22" t="s">
        <v>8218</v>
      </c>
      <c r="H163" s="22" t="s">
        <v>8223</v>
      </c>
      <c r="I163" s="22" t="s">
        <v>8245</v>
      </c>
      <c r="J163" s="22">
        <v>1438374748</v>
      </c>
      <c r="K163" s="22">
        <v>1435782748</v>
      </c>
      <c r="L163" s="22" t="b">
        <v>0</v>
      </c>
      <c r="M163" s="22">
        <v>20</v>
      </c>
      <c r="N163" s="22" t="b">
        <v>1</v>
      </c>
      <c r="O163" s="25">
        <v>204.05</v>
      </c>
      <c r="P163" s="22" t="s">
        <v>8269</v>
      </c>
      <c r="Q163" s="27" t="s">
        <v>8314</v>
      </c>
      <c r="R163" s="22" t="s">
        <v>8315</v>
      </c>
      <c r="S163" s="28">
        <v>42186.855879629627</v>
      </c>
      <c r="T163" s="28">
        <v>42216.855879629627</v>
      </c>
    </row>
    <row r="164" spans="1:20" ht="30" x14ac:dyDescent="0.25">
      <c r="A164" s="22">
        <v>3306</v>
      </c>
      <c r="B164" s="23" t="s">
        <v>3306</v>
      </c>
      <c r="C164" s="3" t="s">
        <v>7416</v>
      </c>
      <c r="D164" s="24">
        <v>1500</v>
      </c>
      <c r="E164" s="25">
        <v>2630</v>
      </c>
      <c r="F164" s="26">
        <v>175</v>
      </c>
      <c r="G164" s="22" t="s">
        <v>8218</v>
      </c>
      <c r="H164" s="22" t="s">
        <v>8223</v>
      </c>
      <c r="I164" s="22" t="s">
        <v>8245</v>
      </c>
      <c r="J164" s="22">
        <v>1465527600</v>
      </c>
      <c r="K164" s="22">
        <v>1462252542</v>
      </c>
      <c r="L164" s="22" t="b">
        <v>0</v>
      </c>
      <c r="M164" s="22">
        <v>54</v>
      </c>
      <c r="N164" s="22" t="b">
        <v>1</v>
      </c>
      <c r="O164" s="25">
        <v>48.703703703703702</v>
      </c>
      <c r="P164" s="22" t="s">
        <v>8269</v>
      </c>
      <c r="Q164" s="27" t="s">
        <v>8314</v>
      </c>
      <c r="R164" s="22" t="s">
        <v>8315</v>
      </c>
      <c r="S164" s="28">
        <v>42493.219236111108</v>
      </c>
      <c r="T164" s="28">
        <v>42531.125</v>
      </c>
    </row>
    <row r="165" spans="1:20" ht="30" x14ac:dyDescent="0.25">
      <c r="A165" s="22">
        <v>3307</v>
      </c>
      <c r="B165" s="23" t="s">
        <v>3307</v>
      </c>
      <c r="C165" s="3" t="s">
        <v>7417</v>
      </c>
      <c r="D165" s="24">
        <v>1000</v>
      </c>
      <c r="E165" s="25">
        <v>1066.8</v>
      </c>
      <c r="F165" s="26">
        <v>107</v>
      </c>
      <c r="G165" s="22" t="s">
        <v>8218</v>
      </c>
      <c r="H165" s="22" t="s">
        <v>8223</v>
      </c>
      <c r="I165" s="22" t="s">
        <v>8245</v>
      </c>
      <c r="J165" s="22">
        <v>1463275339</v>
      </c>
      <c r="K165" s="22">
        <v>1460683339</v>
      </c>
      <c r="L165" s="22" t="b">
        <v>0</v>
      </c>
      <c r="M165" s="22">
        <v>20</v>
      </c>
      <c r="N165" s="22" t="b">
        <v>1</v>
      </c>
      <c r="O165" s="25">
        <v>53.339999999999996</v>
      </c>
      <c r="P165" s="22" t="s">
        <v>8269</v>
      </c>
      <c r="Q165" s="27" t="s">
        <v>8314</v>
      </c>
      <c r="R165" s="22" t="s">
        <v>8315</v>
      </c>
      <c r="S165" s="28">
        <v>42475.057164351849</v>
      </c>
      <c r="T165" s="28">
        <v>42505.057164351849</v>
      </c>
    </row>
    <row r="166" spans="1:20" ht="30" x14ac:dyDescent="0.25">
      <c r="A166" s="22">
        <v>3308</v>
      </c>
      <c r="B166" s="23" t="s">
        <v>3308</v>
      </c>
      <c r="C166" s="3" t="s">
        <v>7418</v>
      </c>
      <c r="D166" s="24">
        <v>3500</v>
      </c>
      <c r="E166" s="25">
        <v>4280</v>
      </c>
      <c r="F166" s="26">
        <v>122</v>
      </c>
      <c r="G166" s="22" t="s">
        <v>8218</v>
      </c>
      <c r="H166" s="22" t="s">
        <v>8223</v>
      </c>
      <c r="I166" s="22" t="s">
        <v>8245</v>
      </c>
      <c r="J166" s="22">
        <v>1460581365</v>
      </c>
      <c r="K166" s="22">
        <v>1458766965</v>
      </c>
      <c r="L166" s="22" t="b">
        <v>0</v>
      </c>
      <c r="M166" s="22">
        <v>57</v>
      </c>
      <c r="N166" s="22" t="b">
        <v>1</v>
      </c>
      <c r="O166" s="25">
        <v>75.087719298245617</v>
      </c>
      <c r="P166" s="22" t="s">
        <v>8269</v>
      </c>
      <c r="Q166" s="27" t="s">
        <v>8314</v>
      </c>
      <c r="R166" s="22" t="s">
        <v>8315</v>
      </c>
      <c r="S166" s="28">
        <v>42452.876909722225</v>
      </c>
      <c r="T166" s="28">
        <v>42473.876909722225</v>
      </c>
    </row>
    <row r="167" spans="1:20" ht="30" x14ac:dyDescent="0.25">
      <c r="A167" s="22">
        <v>3310</v>
      </c>
      <c r="B167" s="23" t="s">
        <v>3310</v>
      </c>
      <c r="C167" s="3" t="s">
        <v>7420</v>
      </c>
      <c r="D167" s="24">
        <v>6500</v>
      </c>
      <c r="E167" s="25">
        <v>6505</v>
      </c>
      <c r="F167" s="26">
        <v>100</v>
      </c>
      <c r="G167" s="22" t="s">
        <v>8218</v>
      </c>
      <c r="H167" s="22" t="s">
        <v>8223</v>
      </c>
      <c r="I167" s="22" t="s">
        <v>8245</v>
      </c>
      <c r="J167" s="22">
        <v>1444169825</v>
      </c>
      <c r="K167" s="22">
        <v>1441577825</v>
      </c>
      <c r="L167" s="22" t="b">
        <v>0</v>
      </c>
      <c r="M167" s="22">
        <v>31</v>
      </c>
      <c r="N167" s="22" t="b">
        <v>1</v>
      </c>
      <c r="O167" s="25">
        <v>209.83870967741936</v>
      </c>
      <c r="P167" s="22" t="s">
        <v>8269</v>
      </c>
      <c r="Q167" s="27" t="s">
        <v>8314</v>
      </c>
      <c r="R167" s="22" t="s">
        <v>8315</v>
      </c>
      <c r="S167" s="28">
        <v>42253.928530092591</v>
      </c>
      <c r="T167" s="28">
        <v>42283.928530092591</v>
      </c>
    </row>
    <row r="168" spans="1:20" ht="30" x14ac:dyDescent="0.25">
      <c r="A168" s="22">
        <v>3311</v>
      </c>
      <c r="B168" s="23" t="s">
        <v>3311</v>
      </c>
      <c r="C168" s="3" t="s">
        <v>7421</v>
      </c>
      <c r="D168" s="24">
        <v>2500</v>
      </c>
      <c r="E168" s="25">
        <v>2746</v>
      </c>
      <c r="F168" s="26">
        <v>110</v>
      </c>
      <c r="G168" s="22" t="s">
        <v>8218</v>
      </c>
      <c r="H168" s="22" t="s">
        <v>8223</v>
      </c>
      <c r="I168" s="22" t="s">
        <v>8245</v>
      </c>
      <c r="J168" s="22">
        <v>1445065210</v>
      </c>
      <c r="K168" s="22">
        <v>1442473210</v>
      </c>
      <c r="L168" s="22" t="b">
        <v>0</v>
      </c>
      <c r="M168" s="22">
        <v>45</v>
      </c>
      <c r="N168" s="22" t="b">
        <v>1</v>
      </c>
      <c r="O168" s="25">
        <v>61.022222222222226</v>
      </c>
      <c r="P168" s="22" t="s">
        <v>8269</v>
      </c>
      <c r="Q168" s="27" t="s">
        <v>8314</v>
      </c>
      <c r="R168" s="22" t="s">
        <v>8315</v>
      </c>
      <c r="S168" s="28">
        <v>42264.29178240741</v>
      </c>
      <c r="T168" s="28">
        <v>42294.29178240741</v>
      </c>
    </row>
    <row r="169" spans="1:20" ht="30" x14ac:dyDescent="0.25">
      <c r="A169" s="22">
        <v>3312</v>
      </c>
      <c r="B169" s="23" t="s">
        <v>3312</v>
      </c>
      <c r="C169" s="3" t="s">
        <v>7422</v>
      </c>
      <c r="D169" s="24">
        <v>2500</v>
      </c>
      <c r="E169" s="25">
        <v>2501</v>
      </c>
      <c r="F169" s="26">
        <v>100</v>
      </c>
      <c r="G169" s="22" t="s">
        <v>8218</v>
      </c>
      <c r="H169" s="22" t="s">
        <v>8223</v>
      </c>
      <c r="I169" s="22" t="s">
        <v>8245</v>
      </c>
      <c r="J169" s="22">
        <v>1478901600</v>
      </c>
      <c r="K169" s="22">
        <v>1477077946</v>
      </c>
      <c r="L169" s="22" t="b">
        <v>0</v>
      </c>
      <c r="M169" s="22">
        <v>41</v>
      </c>
      <c r="N169" s="22" t="b">
        <v>1</v>
      </c>
      <c r="O169" s="25">
        <v>61</v>
      </c>
      <c r="P169" s="22" t="s">
        <v>8269</v>
      </c>
      <c r="Q169" s="27" t="s">
        <v>8314</v>
      </c>
      <c r="R169" s="22" t="s">
        <v>8315</v>
      </c>
      <c r="S169" s="28">
        <v>42664.809560185182</v>
      </c>
      <c r="T169" s="28">
        <v>42685.916666666672</v>
      </c>
    </row>
    <row r="170" spans="1:20" ht="30" x14ac:dyDescent="0.25">
      <c r="A170" s="22">
        <v>3313</v>
      </c>
      <c r="B170" s="23" t="s">
        <v>3313</v>
      </c>
      <c r="C170" s="3" t="s">
        <v>7423</v>
      </c>
      <c r="D170" s="24">
        <v>2000</v>
      </c>
      <c r="E170" s="25">
        <v>2321</v>
      </c>
      <c r="F170" s="26">
        <v>116</v>
      </c>
      <c r="G170" s="22" t="s">
        <v>8218</v>
      </c>
      <c r="H170" s="22" t="s">
        <v>8223</v>
      </c>
      <c r="I170" s="22" t="s">
        <v>8245</v>
      </c>
      <c r="J170" s="22">
        <v>1453856400</v>
      </c>
      <c r="K170" s="22">
        <v>1452664317</v>
      </c>
      <c r="L170" s="22" t="b">
        <v>0</v>
      </c>
      <c r="M170" s="22">
        <v>29</v>
      </c>
      <c r="N170" s="22" t="b">
        <v>1</v>
      </c>
      <c r="O170" s="25">
        <v>80.034482758620683</v>
      </c>
      <c r="P170" s="22" t="s">
        <v>8269</v>
      </c>
      <c r="Q170" s="27" t="s">
        <v>8314</v>
      </c>
      <c r="R170" s="22" t="s">
        <v>8315</v>
      </c>
      <c r="S170" s="28">
        <v>42382.244409722218</v>
      </c>
      <c r="T170" s="28">
        <v>42396.041666666672</v>
      </c>
    </row>
    <row r="171" spans="1:20" ht="45" x14ac:dyDescent="0.25">
      <c r="A171" s="22">
        <v>3316</v>
      </c>
      <c r="B171" s="23" t="s">
        <v>3316</v>
      </c>
      <c r="C171" s="3" t="s">
        <v>7426</v>
      </c>
      <c r="D171" s="24">
        <v>11737</v>
      </c>
      <c r="E171" s="25">
        <v>11747.18</v>
      </c>
      <c r="F171" s="26">
        <v>100</v>
      </c>
      <c r="G171" s="22" t="s">
        <v>8218</v>
      </c>
      <c r="H171" s="22" t="s">
        <v>8223</v>
      </c>
      <c r="I171" s="22" t="s">
        <v>8245</v>
      </c>
      <c r="J171" s="22">
        <v>1407506040</v>
      </c>
      <c r="K171" s="22">
        <v>1404680075</v>
      </c>
      <c r="L171" s="22" t="b">
        <v>0</v>
      </c>
      <c r="M171" s="22">
        <v>125</v>
      </c>
      <c r="N171" s="22" t="b">
        <v>1</v>
      </c>
      <c r="O171" s="25">
        <v>93.977440000000001</v>
      </c>
      <c r="P171" s="22" t="s">
        <v>8269</v>
      </c>
      <c r="Q171" s="27" t="s">
        <v>8314</v>
      </c>
      <c r="R171" s="22" t="s">
        <v>8315</v>
      </c>
      <c r="S171" s="28">
        <v>41826.871238425927</v>
      </c>
      <c r="T171" s="28">
        <v>41859.57916666667</v>
      </c>
    </row>
    <row r="172" spans="1:20" ht="30" x14ac:dyDescent="0.25">
      <c r="A172" s="22">
        <v>3317</v>
      </c>
      <c r="B172" s="23" t="s">
        <v>3317</v>
      </c>
      <c r="C172" s="3" t="s">
        <v>7427</v>
      </c>
      <c r="D172" s="24">
        <v>1050</v>
      </c>
      <c r="E172" s="25">
        <v>1115</v>
      </c>
      <c r="F172" s="26">
        <v>106</v>
      </c>
      <c r="G172" s="22" t="s">
        <v>8218</v>
      </c>
      <c r="H172" s="22" t="s">
        <v>8223</v>
      </c>
      <c r="I172" s="22" t="s">
        <v>8245</v>
      </c>
      <c r="J172" s="22">
        <v>1465347424</v>
      </c>
      <c r="K172" s="22">
        <v>1462755424</v>
      </c>
      <c r="L172" s="22" t="b">
        <v>0</v>
      </c>
      <c r="M172" s="22">
        <v>18</v>
      </c>
      <c r="N172" s="22" t="b">
        <v>1</v>
      </c>
      <c r="O172" s="25">
        <v>61.944444444444443</v>
      </c>
      <c r="P172" s="22" t="s">
        <v>8269</v>
      </c>
      <c r="Q172" s="27" t="s">
        <v>8314</v>
      </c>
      <c r="R172" s="22" t="s">
        <v>8315</v>
      </c>
      <c r="S172" s="28">
        <v>42499.039629629624</v>
      </c>
      <c r="T172" s="28">
        <v>42529.039629629624</v>
      </c>
    </row>
    <row r="173" spans="1:20" ht="30" x14ac:dyDescent="0.25">
      <c r="A173" s="22">
        <v>3320</v>
      </c>
      <c r="B173" s="23" t="s">
        <v>3320</v>
      </c>
      <c r="C173" s="3" t="s">
        <v>7430</v>
      </c>
      <c r="D173" s="24">
        <v>2500</v>
      </c>
      <c r="E173" s="25">
        <v>2525</v>
      </c>
      <c r="F173" s="26">
        <v>101</v>
      </c>
      <c r="G173" s="22" t="s">
        <v>8218</v>
      </c>
      <c r="H173" s="22" t="s">
        <v>8223</v>
      </c>
      <c r="I173" s="22" t="s">
        <v>8245</v>
      </c>
      <c r="J173" s="22">
        <v>1466557557</v>
      </c>
      <c r="K173" s="22">
        <v>1463965557</v>
      </c>
      <c r="L173" s="22" t="b">
        <v>0</v>
      </c>
      <c r="M173" s="22">
        <v>38</v>
      </c>
      <c r="N173" s="22" t="b">
        <v>1</v>
      </c>
      <c r="O173" s="25">
        <v>66.44736842105263</v>
      </c>
      <c r="P173" s="22" t="s">
        <v>8269</v>
      </c>
      <c r="Q173" s="27" t="s">
        <v>8314</v>
      </c>
      <c r="R173" s="22" t="s">
        <v>8315</v>
      </c>
      <c r="S173" s="28">
        <v>42513.045798611114</v>
      </c>
      <c r="T173" s="28">
        <v>42543.045798611114</v>
      </c>
    </row>
    <row r="174" spans="1:20" ht="30" x14ac:dyDescent="0.25">
      <c r="A174" s="22">
        <v>3321</v>
      </c>
      <c r="B174" s="23" t="s">
        <v>3321</v>
      </c>
      <c r="C174" s="3" t="s">
        <v>7431</v>
      </c>
      <c r="D174" s="24">
        <v>500</v>
      </c>
      <c r="E174" s="25">
        <v>537</v>
      </c>
      <c r="F174" s="26">
        <v>107</v>
      </c>
      <c r="G174" s="22" t="s">
        <v>8218</v>
      </c>
      <c r="H174" s="22" t="s">
        <v>8223</v>
      </c>
      <c r="I174" s="22" t="s">
        <v>8245</v>
      </c>
      <c r="J174" s="22">
        <v>1413431940</v>
      </c>
      <c r="K174" s="22">
        <v>1412216665</v>
      </c>
      <c r="L174" s="22" t="b">
        <v>0</v>
      </c>
      <c r="M174" s="22">
        <v>15</v>
      </c>
      <c r="N174" s="22" t="b">
        <v>1</v>
      </c>
      <c r="O174" s="25">
        <v>35.799999999999997</v>
      </c>
      <c r="P174" s="22" t="s">
        <v>8269</v>
      </c>
      <c r="Q174" s="27" t="s">
        <v>8314</v>
      </c>
      <c r="R174" s="22" t="s">
        <v>8315</v>
      </c>
      <c r="S174" s="28">
        <v>41914.100289351853</v>
      </c>
      <c r="T174" s="28">
        <v>41928.165972222225</v>
      </c>
    </row>
    <row r="175" spans="1:20" ht="30" x14ac:dyDescent="0.25">
      <c r="A175" s="22">
        <v>3322</v>
      </c>
      <c r="B175" s="23" t="s">
        <v>3322</v>
      </c>
      <c r="C175" s="3" t="s">
        <v>7432</v>
      </c>
      <c r="D175" s="24">
        <v>3300</v>
      </c>
      <c r="E175" s="25">
        <v>3350</v>
      </c>
      <c r="F175" s="26">
        <v>102</v>
      </c>
      <c r="G175" s="22" t="s">
        <v>8218</v>
      </c>
      <c r="H175" s="22" t="s">
        <v>8223</v>
      </c>
      <c r="I175" s="22" t="s">
        <v>8245</v>
      </c>
      <c r="J175" s="22">
        <v>1466567700</v>
      </c>
      <c r="K175" s="22">
        <v>1464653696</v>
      </c>
      <c r="L175" s="22" t="b">
        <v>0</v>
      </c>
      <c r="M175" s="22">
        <v>23</v>
      </c>
      <c r="N175" s="22" t="b">
        <v>1</v>
      </c>
      <c r="O175" s="25">
        <v>145.65217391304347</v>
      </c>
      <c r="P175" s="22" t="s">
        <v>8269</v>
      </c>
      <c r="Q175" s="27" t="s">
        <v>8314</v>
      </c>
      <c r="R175" s="22" t="s">
        <v>8315</v>
      </c>
      <c r="S175" s="28">
        <v>42521.010370370372</v>
      </c>
      <c r="T175" s="28">
        <v>42543.163194444445</v>
      </c>
    </row>
    <row r="176" spans="1:20" ht="30" x14ac:dyDescent="0.25">
      <c r="A176" s="22">
        <v>3326</v>
      </c>
      <c r="B176" s="23" t="s">
        <v>3326</v>
      </c>
      <c r="C176" s="3" t="s">
        <v>7436</v>
      </c>
      <c r="D176" s="24">
        <v>8000</v>
      </c>
      <c r="E176" s="25">
        <v>8110</v>
      </c>
      <c r="F176" s="26">
        <v>101</v>
      </c>
      <c r="G176" s="22" t="s">
        <v>8218</v>
      </c>
      <c r="H176" s="22" t="s">
        <v>8223</v>
      </c>
      <c r="I176" s="22" t="s">
        <v>8245</v>
      </c>
      <c r="J176" s="22">
        <v>1425830905</v>
      </c>
      <c r="K176" s="22">
        <v>1423242505</v>
      </c>
      <c r="L176" s="22" t="b">
        <v>0</v>
      </c>
      <c r="M176" s="22">
        <v>57</v>
      </c>
      <c r="N176" s="22" t="b">
        <v>1</v>
      </c>
      <c r="O176" s="25">
        <v>142.28070175438597</v>
      </c>
      <c r="P176" s="22" t="s">
        <v>8269</v>
      </c>
      <c r="Q176" s="27" t="s">
        <v>8314</v>
      </c>
      <c r="R176" s="22" t="s">
        <v>8315</v>
      </c>
      <c r="S176" s="28">
        <v>42041.714178240742</v>
      </c>
      <c r="T176" s="28">
        <v>42071.67251157407</v>
      </c>
    </row>
    <row r="177" spans="1:20" ht="30" x14ac:dyDescent="0.25">
      <c r="A177" s="22">
        <v>3328</v>
      </c>
      <c r="B177" s="23" t="s">
        <v>3328</v>
      </c>
      <c r="C177" s="3" t="s">
        <v>7438</v>
      </c>
      <c r="D177" s="24">
        <v>1800</v>
      </c>
      <c r="E177" s="25">
        <v>2635</v>
      </c>
      <c r="F177" s="26">
        <v>146</v>
      </c>
      <c r="G177" s="22" t="s">
        <v>8218</v>
      </c>
      <c r="H177" s="22" t="s">
        <v>8223</v>
      </c>
      <c r="I177" s="22" t="s">
        <v>8245</v>
      </c>
      <c r="J177" s="22">
        <v>1404522000</v>
      </c>
      <c r="K177" s="22">
        <v>1404308883</v>
      </c>
      <c r="L177" s="22" t="b">
        <v>0</v>
      </c>
      <c r="M177" s="22">
        <v>9</v>
      </c>
      <c r="N177" s="22" t="b">
        <v>1</v>
      </c>
      <c r="O177" s="25">
        <v>292.77777777777777</v>
      </c>
      <c r="P177" s="22" t="s">
        <v>8269</v>
      </c>
      <c r="Q177" s="27" t="s">
        <v>8314</v>
      </c>
      <c r="R177" s="22" t="s">
        <v>8315</v>
      </c>
      <c r="S177" s="28">
        <v>41822.57503472222</v>
      </c>
      <c r="T177" s="28">
        <v>41825.041666666664</v>
      </c>
    </row>
    <row r="178" spans="1:20" ht="30" x14ac:dyDescent="0.25">
      <c r="A178" s="22">
        <v>3331</v>
      </c>
      <c r="B178" s="23" t="s">
        <v>3331</v>
      </c>
      <c r="C178" s="3" t="s">
        <v>7441</v>
      </c>
      <c r="D178" s="24">
        <v>5000</v>
      </c>
      <c r="E178" s="25">
        <v>5226</v>
      </c>
      <c r="F178" s="26">
        <v>105</v>
      </c>
      <c r="G178" s="22" t="s">
        <v>8218</v>
      </c>
      <c r="H178" s="22" t="s">
        <v>8223</v>
      </c>
      <c r="I178" s="22" t="s">
        <v>8245</v>
      </c>
      <c r="J178" s="22">
        <v>1444149886</v>
      </c>
      <c r="K178" s="22">
        <v>1441125886</v>
      </c>
      <c r="L178" s="22" t="b">
        <v>0</v>
      </c>
      <c r="M178" s="22">
        <v>65</v>
      </c>
      <c r="N178" s="22" t="b">
        <v>1</v>
      </c>
      <c r="O178" s="25">
        <v>80.400000000000006</v>
      </c>
      <c r="P178" s="22" t="s">
        <v>8269</v>
      </c>
      <c r="Q178" s="27" t="s">
        <v>8314</v>
      </c>
      <c r="R178" s="22" t="s">
        <v>8315</v>
      </c>
      <c r="S178" s="28">
        <v>42248.697754629626</v>
      </c>
      <c r="T178" s="28">
        <v>42283.697754629626</v>
      </c>
    </row>
    <row r="179" spans="1:20" ht="30" x14ac:dyDescent="0.25">
      <c r="A179" s="22">
        <v>3332</v>
      </c>
      <c r="B179" s="23" t="s">
        <v>3332</v>
      </c>
      <c r="C179" s="3" t="s">
        <v>7442</v>
      </c>
      <c r="D179" s="24">
        <v>6000</v>
      </c>
      <c r="E179" s="25">
        <v>6000</v>
      </c>
      <c r="F179" s="26">
        <v>100</v>
      </c>
      <c r="G179" s="22" t="s">
        <v>8218</v>
      </c>
      <c r="H179" s="22" t="s">
        <v>8223</v>
      </c>
      <c r="I179" s="22" t="s">
        <v>8245</v>
      </c>
      <c r="J179" s="22">
        <v>1405802330</v>
      </c>
      <c r="K179" s="22">
        <v>1403210330</v>
      </c>
      <c r="L179" s="22" t="b">
        <v>0</v>
      </c>
      <c r="M179" s="22">
        <v>83</v>
      </c>
      <c r="N179" s="22" t="b">
        <v>1</v>
      </c>
      <c r="O179" s="25">
        <v>72.289156626506028</v>
      </c>
      <c r="P179" s="22" t="s">
        <v>8269</v>
      </c>
      <c r="Q179" s="27" t="s">
        <v>8314</v>
      </c>
      <c r="R179" s="22" t="s">
        <v>8315</v>
      </c>
      <c r="S179" s="28">
        <v>41809.860300925924</v>
      </c>
      <c r="T179" s="28">
        <v>41839.860300925924</v>
      </c>
    </row>
    <row r="180" spans="1:20" ht="30" x14ac:dyDescent="0.25">
      <c r="A180" s="22">
        <v>3333</v>
      </c>
      <c r="B180" s="23" t="s">
        <v>3333</v>
      </c>
      <c r="C180" s="3" t="s">
        <v>7443</v>
      </c>
      <c r="D180" s="24">
        <v>3500</v>
      </c>
      <c r="E180" s="25">
        <v>3660</v>
      </c>
      <c r="F180" s="26">
        <v>105</v>
      </c>
      <c r="G180" s="22" t="s">
        <v>8218</v>
      </c>
      <c r="H180" s="22" t="s">
        <v>8223</v>
      </c>
      <c r="I180" s="22" t="s">
        <v>8245</v>
      </c>
      <c r="J180" s="22">
        <v>1434384880</v>
      </c>
      <c r="K180" s="22">
        <v>1432484080</v>
      </c>
      <c r="L180" s="22" t="b">
        <v>0</v>
      </c>
      <c r="M180" s="22">
        <v>111</v>
      </c>
      <c r="N180" s="22" t="b">
        <v>1</v>
      </c>
      <c r="O180" s="25">
        <v>32.972972972972975</v>
      </c>
      <c r="P180" s="22" t="s">
        <v>8269</v>
      </c>
      <c r="Q180" s="27" t="s">
        <v>8314</v>
      </c>
      <c r="R180" s="22" t="s">
        <v>8315</v>
      </c>
      <c r="S180" s="28">
        <v>42148.676851851851</v>
      </c>
      <c r="T180" s="28">
        <v>42170.676851851851</v>
      </c>
    </row>
    <row r="181" spans="1:20" ht="30" x14ac:dyDescent="0.25">
      <c r="A181" s="22">
        <v>3334</v>
      </c>
      <c r="B181" s="23" t="s">
        <v>3334</v>
      </c>
      <c r="C181" s="3" t="s">
        <v>7444</v>
      </c>
      <c r="D181" s="24">
        <v>3871</v>
      </c>
      <c r="E181" s="25">
        <v>5366</v>
      </c>
      <c r="F181" s="26">
        <v>139</v>
      </c>
      <c r="G181" s="22" t="s">
        <v>8218</v>
      </c>
      <c r="H181" s="22" t="s">
        <v>8223</v>
      </c>
      <c r="I181" s="22" t="s">
        <v>8245</v>
      </c>
      <c r="J181" s="22">
        <v>1438259422</v>
      </c>
      <c r="K181" s="22">
        <v>1435667422</v>
      </c>
      <c r="L181" s="22" t="b">
        <v>0</v>
      </c>
      <c r="M181" s="22">
        <v>46</v>
      </c>
      <c r="N181" s="22" t="b">
        <v>1</v>
      </c>
      <c r="O181" s="25">
        <v>116.65217391304348</v>
      </c>
      <c r="P181" s="22" t="s">
        <v>8269</v>
      </c>
      <c r="Q181" s="27" t="s">
        <v>8314</v>
      </c>
      <c r="R181" s="22" t="s">
        <v>8315</v>
      </c>
      <c r="S181" s="28">
        <v>42185.521087962959</v>
      </c>
      <c r="T181" s="28">
        <v>42215.521087962959</v>
      </c>
    </row>
    <row r="182" spans="1:20" ht="30" x14ac:dyDescent="0.25">
      <c r="A182" s="22">
        <v>3338</v>
      </c>
      <c r="B182" s="23" t="s">
        <v>3338</v>
      </c>
      <c r="C182" s="3" t="s">
        <v>7448</v>
      </c>
      <c r="D182" s="24">
        <v>15000</v>
      </c>
      <c r="E182" s="25">
        <v>15327</v>
      </c>
      <c r="F182" s="26">
        <v>102</v>
      </c>
      <c r="G182" s="22" t="s">
        <v>8218</v>
      </c>
      <c r="H182" s="22" t="s">
        <v>8223</v>
      </c>
      <c r="I182" s="22" t="s">
        <v>8245</v>
      </c>
      <c r="J182" s="22">
        <v>1487944080</v>
      </c>
      <c r="K182" s="22">
        <v>1486129680</v>
      </c>
      <c r="L182" s="22" t="b">
        <v>0</v>
      </c>
      <c r="M182" s="22">
        <v>112</v>
      </c>
      <c r="N182" s="22" t="b">
        <v>1</v>
      </c>
      <c r="O182" s="25">
        <v>136.84821428571428</v>
      </c>
      <c r="P182" s="22" t="s">
        <v>8269</v>
      </c>
      <c r="Q182" s="27" t="s">
        <v>8314</v>
      </c>
      <c r="R182" s="22" t="s">
        <v>8315</v>
      </c>
      <c r="S182" s="28">
        <v>42769.574999999997</v>
      </c>
      <c r="T182" s="28">
        <v>42790.574999999997</v>
      </c>
    </row>
    <row r="183" spans="1:20" ht="30" x14ac:dyDescent="0.25">
      <c r="A183" s="22">
        <v>3339</v>
      </c>
      <c r="B183" s="23" t="s">
        <v>3339</v>
      </c>
      <c r="C183" s="3" t="s">
        <v>7449</v>
      </c>
      <c r="D183" s="24">
        <v>8000</v>
      </c>
      <c r="E183" s="25">
        <v>8348</v>
      </c>
      <c r="F183" s="26">
        <v>104</v>
      </c>
      <c r="G183" s="22" t="s">
        <v>8218</v>
      </c>
      <c r="H183" s="22" t="s">
        <v>8223</v>
      </c>
      <c r="I183" s="22" t="s">
        <v>8245</v>
      </c>
      <c r="J183" s="22">
        <v>1469721518</v>
      </c>
      <c r="K183" s="22">
        <v>1467129518</v>
      </c>
      <c r="L183" s="22" t="b">
        <v>0</v>
      </c>
      <c r="M183" s="22">
        <v>47</v>
      </c>
      <c r="N183" s="22" t="b">
        <v>1</v>
      </c>
      <c r="O183" s="25">
        <v>177.61702127659575</v>
      </c>
      <c r="P183" s="22" t="s">
        <v>8269</v>
      </c>
      <c r="Q183" s="27" t="s">
        <v>8314</v>
      </c>
      <c r="R183" s="22" t="s">
        <v>8315</v>
      </c>
      <c r="S183" s="28">
        <v>42549.665717592594</v>
      </c>
      <c r="T183" s="28">
        <v>42579.665717592594</v>
      </c>
    </row>
    <row r="184" spans="1:20" ht="45" x14ac:dyDescent="0.25">
      <c r="A184" s="22">
        <v>3340</v>
      </c>
      <c r="B184" s="23" t="s">
        <v>3340</v>
      </c>
      <c r="C184" s="3" t="s">
        <v>7450</v>
      </c>
      <c r="D184" s="24">
        <v>3000</v>
      </c>
      <c r="E184" s="25">
        <v>4145</v>
      </c>
      <c r="F184" s="26">
        <v>138</v>
      </c>
      <c r="G184" s="22" t="s">
        <v>8218</v>
      </c>
      <c r="H184" s="22" t="s">
        <v>8223</v>
      </c>
      <c r="I184" s="22" t="s">
        <v>8245</v>
      </c>
      <c r="J184" s="22">
        <v>1481066554</v>
      </c>
      <c r="K184" s="22">
        <v>1478906554</v>
      </c>
      <c r="L184" s="22" t="b">
        <v>0</v>
      </c>
      <c r="M184" s="22">
        <v>38</v>
      </c>
      <c r="N184" s="22" t="b">
        <v>1</v>
      </c>
      <c r="O184" s="25">
        <v>109.07894736842105</v>
      </c>
      <c r="P184" s="22" t="s">
        <v>8269</v>
      </c>
      <c r="Q184" s="27" t="s">
        <v>8314</v>
      </c>
      <c r="R184" s="22" t="s">
        <v>8315</v>
      </c>
      <c r="S184" s="28">
        <v>42685.974004629628</v>
      </c>
      <c r="T184" s="28">
        <v>42710.974004629628</v>
      </c>
    </row>
    <row r="185" spans="1:20" ht="30" x14ac:dyDescent="0.25">
      <c r="A185" s="22">
        <v>3342</v>
      </c>
      <c r="B185" s="23" t="s">
        <v>3342</v>
      </c>
      <c r="C185" s="3" t="s">
        <v>7452</v>
      </c>
      <c r="D185" s="24">
        <v>6000</v>
      </c>
      <c r="E185" s="25">
        <v>6100</v>
      </c>
      <c r="F185" s="26">
        <v>102</v>
      </c>
      <c r="G185" s="22" t="s">
        <v>8218</v>
      </c>
      <c r="H185" s="22" t="s">
        <v>8223</v>
      </c>
      <c r="I185" s="22" t="s">
        <v>8245</v>
      </c>
      <c r="J185" s="22">
        <v>1427864340</v>
      </c>
      <c r="K185" s="22">
        <v>1425020810</v>
      </c>
      <c r="L185" s="22" t="b">
        <v>0</v>
      </c>
      <c r="M185" s="22">
        <v>78</v>
      </c>
      <c r="N185" s="22" t="b">
        <v>1</v>
      </c>
      <c r="O185" s="25">
        <v>78.205128205128204</v>
      </c>
      <c r="P185" s="22" t="s">
        <v>8269</v>
      </c>
      <c r="Q185" s="27" t="s">
        <v>8314</v>
      </c>
      <c r="R185" s="22" t="s">
        <v>8315</v>
      </c>
      <c r="S185" s="28">
        <v>42062.296412037031</v>
      </c>
      <c r="T185" s="28">
        <v>42095.207638888889</v>
      </c>
    </row>
    <row r="186" spans="1:20" ht="30" x14ac:dyDescent="0.25">
      <c r="A186" s="22">
        <v>3344</v>
      </c>
      <c r="B186" s="23" t="s">
        <v>3344</v>
      </c>
      <c r="C186" s="3" t="s">
        <v>7454</v>
      </c>
      <c r="D186" s="24">
        <v>4500</v>
      </c>
      <c r="E186" s="25">
        <v>4565</v>
      </c>
      <c r="F186" s="26">
        <v>101</v>
      </c>
      <c r="G186" s="22" t="s">
        <v>8218</v>
      </c>
      <c r="H186" s="22" t="s">
        <v>8223</v>
      </c>
      <c r="I186" s="22" t="s">
        <v>8245</v>
      </c>
      <c r="J186" s="22">
        <v>1409374093</v>
      </c>
      <c r="K186" s="22">
        <v>1406782093</v>
      </c>
      <c r="L186" s="22" t="b">
        <v>0</v>
      </c>
      <c r="M186" s="22">
        <v>40</v>
      </c>
      <c r="N186" s="22" t="b">
        <v>1</v>
      </c>
      <c r="O186" s="25">
        <v>114.125</v>
      </c>
      <c r="P186" s="22" t="s">
        <v>8269</v>
      </c>
      <c r="Q186" s="27" t="s">
        <v>8314</v>
      </c>
      <c r="R186" s="22" t="s">
        <v>8315</v>
      </c>
      <c r="S186" s="28">
        <v>41851.200150462959</v>
      </c>
      <c r="T186" s="28">
        <v>41881.200150462959</v>
      </c>
    </row>
    <row r="187" spans="1:20" ht="30" x14ac:dyDescent="0.25">
      <c r="A187" s="22">
        <v>3345</v>
      </c>
      <c r="B187" s="23" t="s">
        <v>3345</v>
      </c>
      <c r="C187" s="3" t="s">
        <v>7455</v>
      </c>
      <c r="D187" s="24">
        <v>500</v>
      </c>
      <c r="E187" s="25">
        <v>650</v>
      </c>
      <c r="F187" s="26">
        <v>130</v>
      </c>
      <c r="G187" s="22" t="s">
        <v>8218</v>
      </c>
      <c r="H187" s="22" t="s">
        <v>8223</v>
      </c>
      <c r="I187" s="22" t="s">
        <v>8245</v>
      </c>
      <c r="J187" s="22">
        <v>1429317420</v>
      </c>
      <c r="K187" s="22">
        <v>1424226768</v>
      </c>
      <c r="L187" s="22" t="b">
        <v>0</v>
      </c>
      <c r="M187" s="22">
        <v>13</v>
      </c>
      <c r="N187" s="22" t="b">
        <v>1</v>
      </c>
      <c r="O187" s="25">
        <v>50</v>
      </c>
      <c r="P187" s="22" t="s">
        <v>8269</v>
      </c>
      <c r="Q187" s="27" t="s">
        <v>8314</v>
      </c>
      <c r="R187" s="22" t="s">
        <v>8315</v>
      </c>
      <c r="S187" s="28">
        <v>42053.106111111112</v>
      </c>
      <c r="T187" s="28">
        <v>42112.025694444441</v>
      </c>
    </row>
    <row r="188" spans="1:20" ht="30" x14ac:dyDescent="0.25">
      <c r="A188" s="22">
        <v>3346</v>
      </c>
      <c r="B188" s="23" t="s">
        <v>3346</v>
      </c>
      <c r="C188" s="3" t="s">
        <v>7456</v>
      </c>
      <c r="D188" s="24">
        <v>1500</v>
      </c>
      <c r="E188" s="25">
        <v>1650</v>
      </c>
      <c r="F188" s="26">
        <v>110</v>
      </c>
      <c r="G188" s="22" t="s">
        <v>8218</v>
      </c>
      <c r="H188" s="22" t="s">
        <v>8223</v>
      </c>
      <c r="I188" s="22" t="s">
        <v>8245</v>
      </c>
      <c r="J188" s="22">
        <v>1424910910</v>
      </c>
      <c r="K188" s="22">
        <v>1424306110</v>
      </c>
      <c r="L188" s="22" t="b">
        <v>0</v>
      </c>
      <c r="M188" s="22">
        <v>18</v>
      </c>
      <c r="N188" s="22" t="b">
        <v>1</v>
      </c>
      <c r="O188" s="25">
        <v>91.666666666666671</v>
      </c>
      <c r="P188" s="22" t="s">
        <v>8269</v>
      </c>
      <c r="Q188" s="27" t="s">
        <v>8314</v>
      </c>
      <c r="R188" s="22" t="s">
        <v>8315</v>
      </c>
      <c r="S188" s="28">
        <v>42054.024421296301</v>
      </c>
      <c r="T188" s="28">
        <v>42061.024421296301</v>
      </c>
    </row>
    <row r="189" spans="1:20" ht="30" x14ac:dyDescent="0.25">
      <c r="A189" s="22">
        <v>3348</v>
      </c>
      <c r="B189" s="23" t="s">
        <v>3266</v>
      </c>
      <c r="C189" s="3" t="s">
        <v>7458</v>
      </c>
      <c r="D189" s="24">
        <v>5500</v>
      </c>
      <c r="E189" s="25">
        <v>5516</v>
      </c>
      <c r="F189" s="26">
        <v>100</v>
      </c>
      <c r="G189" s="22" t="s">
        <v>8218</v>
      </c>
      <c r="H189" s="22" t="s">
        <v>8223</v>
      </c>
      <c r="I189" s="22" t="s">
        <v>8245</v>
      </c>
      <c r="J189" s="22">
        <v>1461988740</v>
      </c>
      <c r="K189" s="22">
        <v>1459949080</v>
      </c>
      <c r="L189" s="22" t="b">
        <v>0</v>
      </c>
      <c r="M189" s="22">
        <v>79</v>
      </c>
      <c r="N189" s="22" t="b">
        <v>1</v>
      </c>
      <c r="O189" s="25">
        <v>69.822784810126578</v>
      </c>
      <c r="P189" s="22" t="s">
        <v>8269</v>
      </c>
      <c r="Q189" s="27" t="s">
        <v>8314</v>
      </c>
      <c r="R189" s="22" t="s">
        <v>8315</v>
      </c>
      <c r="S189" s="28">
        <v>42466.558796296296</v>
      </c>
      <c r="T189" s="28">
        <v>42490.165972222225</v>
      </c>
    </row>
    <row r="190" spans="1:20" ht="30" x14ac:dyDescent="0.25">
      <c r="A190" s="22">
        <v>3349</v>
      </c>
      <c r="B190" s="23" t="s">
        <v>3348</v>
      </c>
      <c r="C190" s="3" t="s">
        <v>7459</v>
      </c>
      <c r="D190" s="24">
        <v>1000</v>
      </c>
      <c r="E190" s="25">
        <v>1534</v>
      </c>
      <c r="F190" s="26">
        <v>153</v>
      </c>
      <c r="G190" s="22" t="s">
        <v>8218</v>
      </c>
      <c r="H190" s="22" t="s">
        <v>8223</v>
      </c>
      <c r="I190" s="22" t="s">
        <v>8245</v>
      </c>
      <c r="J190" s="22">
        <v>1465837200</v>
      </c>
      <c r="K190" s="22">
        <v>1463971172</v>
      </c>
      <c r="L190" s="22" t="b">
        <v>0</v>
      </c>
      <c r="M190" s="22">
        <v>14</v>
      </c>
      <c r="N190" s="22" t="b">
        <v>1</v>
      </c>
      <c r="O190" s="25">
        <v>109.57142857142857</v>
      </c>
      <c r="P190" s="22" t="s">
        <v>8269</v>
      </c>
      <c r="Q190" s="27" t="s">
        <v>8314</v>
      </c>
      <c r="R190" s="22" t="s">
        <v>8315</v>
      </c>
      <c r="S190" s="28">
        <v>42513.110787037032</v>
      </c>
      <c r="T190" s="28">
        <v>42534.708333333328</v>
      </c>
    </row>
    <row r="191" spans="1:20" ht="30" x14ac:dyDescent="0.25">
      <c r="A191" s="22">
        <v>3354</v>
      </c>
      <c r="B191" s="23" t="s">
        <v>3353</v>
      </c>
      <c r="C191" s="3" t="s">
        <v>7464</v>
      </c>
      <c r="D191" s="24">
        <v>3000</v>
      </c>
      <c r="E191" s="25">
        <v>3058</v>
      </c>
      <c r="F191" s="26">
        <v>102</v>
      </c>
      <c r="G191" s="22" t="s">
        <v>8218</v>
      </c>
      <c r="H191" s="22" t="s">
        <v>8223</v>
      </c>
      <c r="I191" s="22" t="s">
        <v>8245</v>
      </c>
      <c r="J191" s="22">
        <v>1446091260</v>
      </c>
      <c r="K191" s="22">
        <v>1443029206</v>
      </c>
      <c r="L191" s="22" t="b">
        <v>0</v>
      </c>
      <c r="M191" s="22">
        <v>55</v>
      </c>
      <c r="N191" s="22" t="b">
        <v>1</v>
      </c>
      <c r="O191" s="25">
        <v>55.6</v>
      </c>
      <c r="P191" s="22" t="s">
        <v>8269</v>
      </c>
      <c r="Q191" s="27" t="s">
        <v>8314</v>
      </c>
      <c r="R191" s="22" t="s">
        <v>8315</v>
      </c>
      <c r="S191" s="28">
        <v>42270.7269212963</v>
      </c>
      <c r="T191" s="28">
        <v>42306.167361111111</v>
      </c>
    </row>
    <row r="192" spans="1:20" ht="30" x14ac:dyDescent="0.25">
      <c r="A192" s="22">
        <v>3358</v>
      </c>
      <c r="B192" s="23" t="s">
        <v>3357</v>
      </c>
      <c r="C192" s="3" t="s">
        <v>7468</v>
      </c>
      <c r="D192" s="24">
        <v>10000</v>
      </c>
      <c r="E192" s="25">
        <v>10299</v>
      </c>
      <c r="F192" s="26">
        <v>103</v>
      </c>
      <c r="G192" s="22" t="s">
        <v>8218</v>
      </c>
      <c r="H192" s="22" t="s">
        <v>8223</v>
      </c>
      <c r="I192" s="22" t="s">
        <v>8245</v>
      </c>
      <c r="J192" s="22">
        <v>1416385679</v>
      </c>
      <c r="K192" s="22">
        <v>1413790079</v>
      </c>
      <c r="L192" s="22" t="b">
        <v>0</v>
      </c>
      <c r="M192" s="22">
        <v>162</v>
      </c>
      <c r="N192" s="22" t="b">
        <v>1</v>
      </c>
      <c r="O192" s="25">
        <v>63.574074074074076</v>
      </c>
      <c r="P192" s="22" t="s">
        <v>8269</v>
      </c>
      <c r="Q192" s="27" t="s">
        <v>8314</v>
      </c>
      <c r="R192" s="22" t="s">
        <v>8315</v>
      </c>
      <c r="S192" s="28">
        <v>41932.311099537037</v>
      </c>
      <c r="T192" s="28">
        <v>41962.352766203709</v>
      </c>
    </row>
    <row r="193" spans="1:20" ht="30" x14ac:dyDescent="0.25">
      <c r="A193" s="22">
        <v>3359</v>
      </c>
      <c r="B193" s="23" t="s">
        <v>3358</v>
      </c>
      <c r="C193" s="3" t="s">
        <v>7469</v>
      </c>
      <c r="D193" s="24">
        <v>4000</v>
      </c>
      <c r="E193" s="25">
        <v>4250</v>
      </c>
      <c r="F193" s="26">
        <v>106</v>
      </c>
      <c r="G193" s="22" t="s">
        <v>8218</v>
      </c>
      <c r="H193" s="22" t="s">
        <v>8223</v>
      </c>
      <c r="I193" s="22" t="s">
        <v>8245</v>
      </c>
      <c r="J193" s="22">
        <v>1487985734</v>
      </c>
      <c r="K193" s="22">
        <v>1484097734</v>
      </c>
      <c r="L193" s="22" t="b">
        <v>0</v>
      </c>
      <c r="M193" s="22">
        <v>23</v>
      </c>
      <c r="N193" s="22" t="b">
        <v>1</v>
      </c>
      <c r="O193" s="25">
        <v>184.78260869565219</v>
      </c>
      <c r="P193" s="22" t="s">
        <v>8269</v>
      </c>
      <c r="Q193" s="27" t="s">
        <v>8314</v>
      </c>
      <c r="R193" s="22" t="s">
        <v>8315</v>
      </c>
      <c r="S193" s="28">
        <v>42746.057106481487</v>
      </c>
      <c r="T193" s="28">
        <v>42791.057106481487</v>
      </c>
    </row>
    <row r="194" spans="1:20" ht="30" x14ac:dyDescent="0.25">
      <c r="A194" s="22">
        <v>3361</v>
      </c>
      <c r="B194" s="23" t="s">
        <v>3360</v>
      </c>
      <c r="C194" s="3" t="s">
        <v>7471</v>
      </c>
      <c r="D194" s="24">
        <v>5000</v>
      </c>
      <c r="E194" s="25">
        <v>5673</v>
      </c>
      <c r="F194" s="26">
        <v>113</v>
      </c>
      <c r="G194" s="22" t="s">
        <v>8218</v>
      </c>
      <c r="H194" s="22" t="s">
        <v>8223</v>
      </c>
      <c r="I194" s="22" t="s">
        <v>8245</v>
      </c>
      <c r="J194" s="22">
        <v>1409587140</v>
      </c>
      <c r="K194" s="22">
        <v>1408062990</v>
      </c>
      <c r="L194" s="22" t="b">
        <v>0</v>
      </c>
      <c r="M194" s="22">
        <v>68</v>
      </c>
      <c r="N194" s="22" t="b">
        <v>1</v>
      </c>
      <c r="O194" s="25">
        <v>83.42647058823529</v>
      </c>
      <c r="P194" s="22" t="s">
        <v>8269</v>
      </c>
      <c r="Q194" s="27" t="s">
        <v>8314</v>
      </c>
      <c r="R194" s="22" t="s">
        <v>8315</v>
      </c>
      <c r="S194" s="28">
        <v>41866.025347222225</v>
      </c>
      <c r="T194" s="28">
        <v>41883.665972222225</v>
      </c>
    </row>
    <row r="195" spans="1:20" ht="30" x14ac:dyDescent="0.25">
      <c r="A195" s="22">
        <v>3362</v>
      </c>
      <c r="B195" s="23" t="s">
        <v>3361</v>
      </c>
      <c r="C195" s="3" t="s">
        <v>7472</v>
      </c>
      <c r="D195" s="24">
        <v>500</v>
      </c>
      <c r="E195" s="25">
        <v>1090</v>
      </c>
      <c r="F195" s="26">
        <v>218</v>
      </c>
      <c r="G195" s="22" t="s">
        <v>8218</v>
      </c>
      <c r="H195" s="22" t="s">
        <v>8223</v>
      </c>
      <c r="I195" s="22" t="s">
        <v>8245</v>
      </c>
      <c r="J195" s="22">
        <v>1425704100</v>
      </c>
      <c r="K195" s="22">
        <v>1424484717</v>
      </c>
      <c r="L195" s="22" t="b">
        <v>0</v>
      </c>
      <c r="M195" s="22">
        <v>20</v>
      </c>
      <c r="N195" s="22" t="b">
        <v>1</v>
      </c>
      <c r="O195" s="25">
        <v>54.5</v>
      </c>
      <c r="P195" s="22" t="s">
        <v>8269</v>
      </c>
      <c r="Q195" s="27" t="s">
        <v>8314</v>
      </c>
      <c r="R195" s="22" t="s">
        <v>8315</v>
      </c>
      <c r="S195" s="28">
        <v>42056.091631944444</v>
      </c>
      <c r="T195" s="28">
        <v>42070.204861111109</v>
      </c>
    </row>
    <row r="196" spans="1:20" ht="30" x14ac:dyDescent="0.25">
      <c r="A196" s="22">
        <v>3363</v>
      </c>
      <c r="B196" s="23" t="s">
        <v>3362</v>
      </c>
      <c r="C196" s="3" t="s">
        <v>7473</v>
      </c>
      <c r="D196" s="24">
        <v>7750</v>
      </c>
      <c r="E196" s="25">
        <v>7860</v>
      </c>
      <c r="F196" s="26">
        <v>101</v>
      </c>
      <c r="G196" s="22" t="s">
        <v>8218</v>
      </c>
      <c r="H196" s="22" t="s">
        <v>8223</v>
      </c>
      <c r="I196" s="22" t="s">
        <v>8245</v>
      </c>
      <c r="J196" s="22">
        <v>1408464000</v>
      </c>
      <c r="K196" s="22">
        <v>1406831445</v>
      </c>
      <c r="L196" s="22" t="b">
        <v>0</v>
      </c>
      <c r="M196" s="22">
        <v>26</v>
      </c>
      <c r="N196" s="22" t="b">
        <v>1</v>
      </c>
      <c r="O196" s="25">
        <v>302.30769230769232</v>
      </c>
      <c r="P196" s="22" t="s">
        <v>8269</v>
      </c>
      <c r="Q196" s="27" t="s">
        <v>8314</v>
      </c>
      <c r="R196" s="22" t="s">
        <v>8315</v>
      </c>
      <c r="S196" s="28">
        <v>41851.771354166667</v>
      </c>
      <c r="T196" s="28">
        <v>41870.666666666664</v>
      </c>
    </row>
    <row r="197" spans="1:20" ht="30" x14ac:dyDescent="0.25">
      <c r="A197" s="22">
        <v>3365</v>
      </c>
      <c r="B197" s="23" t="s">
        <v>3364</v>
      </c>
      <c r="C197" s="3" t="s">
        <v>7475</v>
      </c>
      <c r="D197" s="24">
        <v>2500</v>
      </c>
      <c r="E197" s="25">
        <v>2600</v>
      </c>
      <c r="F197" s="26">
        <v>104</v>
      </c>
      <c r="G197" s="22" t="s">
        <v>8218</v>
      </c>
      <c r="H197" s="22" t="s">
        <v>8223</v>
      </c>
      <c r="I197" s="22" t="s">
        <v>8245</v>
      </c>
      <c r="J197" s="22">
        <v>1449973592</v>
      </c>
      <c r="K197" s="22">
        <v>1447381592</v>
      </c>
      <c r="L197" s="22" t="b">
        <v>0</v>
      </c>
      <c r="M197" s="22">
        <v>3</v>
      </c>
      <c r="N197" s="22" t="b">
        <v>1</v>
      </c>
      <c r="O197" s="25">
        <v>866.66666666666663</v>
      </c>
      <c r="P197" s="22" t="s">
        <v>8269</v>
      </c>
      <c r="Q197" s="27" t="s">
        <v>8314</v>
      </c>
      <c r="R197" s="22" t="s">
        <v>8315</v>
      </c>
      <c r="S197" s="28">
        <v>42321.101759259262</v>
      </c>
      <c r="T197" s="28">
        <v>42351.101759259262</v>
      </c>
    </row>
    <row r="198" spans="1:20" ht="30" x14ac:dyDescent="0.25">
      <c r="A198" s="22">
        <v>3366</v>
      </c>
      <c r="B198" s="23" t="s">
        <v>3365</v>
      </c>
      <c r="C198" s="3" t="s">
        <v>7476</v>
      </c>
      <c r="D198" s="24">
        <v>500</v>
      </c>
      <c r="E198" s="25">
        <v>1105</v>
      </c>
      <c r="F198" s="26">
        <v>221</v>
      </c>
      <c r="G198" s="22" t="s">
        <v>8218</v>
      </c>
      <c r="H198" s="22" t="s">
        <v>8223</v>
      </c>
      <c r="I198" s="22" t="s">
        <v>8245</v>
      </c>
      <c r="J198" s="22">
        <v>1431481037</v>
      </c>
      <c r="K198" s="22">
        <v>1428889037</v>
      </c>
      <c r="L198" s="22" t="b">
        <v>0</v>
      </c>
      <c r="M198" s="22">
        <v>18</v>
      </c>
      <c r="N198" s="22" t="b">
        <v>1</v>
      </c>
      <c r="O198" s="25">
        <v>61.388888888888886</v>
      </c>
      <c r="P198" s="22" t="s">
        <v>8269</v>
      </c>
      <c r="Q198" s="27" t="s">
        <v>8314</v>
      </c>
      <c r="R198" s="22" t="s">
        <v>8315</v>
      </c>
      <c r="S198" s="28">
        <v>42107.067557870367</v>
      </c>
      <c r="T198" s="28">
        <v>42137.067557870367</v>
      </c>
    </row>
    <row r="199" spans="1:20" ht="30" x14ac:dyDescent="0.25">
      <c r="A199" s="22">
        <v>3368</v>
      </c>
      <c r="B199" s="23" t="s">
        <v>3367</v>
      </c>
      <c r="C199" s="3" t="s">
        <v>7478</v>
      </c>
      <c r="D199" s="24">
        <v>1000</v>
      </c>
      <c r="E199" s="25">
        <v>1046</v>
      </c>
      <c r="F199" s="26">
        <v>105</v>
      </c>
      <c r="G199" s="22" t="s">
        <v>8218</v>
      </c>
      <c r="H199" s="22" t="s">
        <v>8223</v>
      </c>
      <c r="I199" s="22" t="s">
        <v>8245</v>
      </c>
      <c r="J199" s="22">
        <v>1420088400</v>
      </c>
      <c r="K199" s="22">
        <v>1416977259</v>
      </c>
      <c r="L199" s="22" t="b">
        <v>0</v>
      </c>
      <c r="M199" s="22">
        <v>23</v>
      </c>
      <c r="N199" s="22" t="b">
        <v>1</v>
      </c>
      <c r="O199" s="25">
        <v>45.478260869565219</v>
      </c>
      <c r="P199" s="22" t="s">
        <v>8269</v>
      </c>
      <c r="Q199" s="27" t="s">
        <v>8314</v>
      </c>
      <c r="R199" s="22" t="s">
        <v>8315</v>
      </c>
      <c r="S199" s="28">
        <v>41969.199756944443</v>
      </c>
      <c r="T199" s="28">
        <v>42005.208333333328</v>
      </c>
    </row>
    <row r="200" spans="1:20" ht="30" x14ac:dyDescent="0.25">
      <c r="A200" s="22">
        <v>3370</v>
      </c>
      <c r="B200" s="23" t="s">
        <v>3369</v>
      </c>
      <c r="C200" s="3" t="s">
        <v>7480</v>
      </c>
      <c r="D200" s="24">
        <v>1500</v>
      </c>
      <c r="E200" s="25">
        <v>1766</v>
      </c>
      <c r="F200" s="26">
        <v>118</v>
      </c>
      <c r="G200" s="22" t="s">
        <v>8218</v>
      </c>
      <c r="H200" s="22" t="s">
        <v>8223</v>
      </c>
      <c r="I200" s="22" t="s">
        <v>8245</v>
      </c>
      <c r="J200" s="22">
        <v>1481961600</v>
      </c>
      <c r="K200" s="22">
        <v>1479283285</v>
      </c>
      <c r="L200" s="22" t="b">
        <v>0</v>
      </c>
      <c r="M200" s="22">
        <v>26</v>
      </c>
      <c r="N200" s="22" t="b">
        <v>1</v>
      </c>
      <c r="O200" s="25">
        <v>67.92307692307692</v>
      </c>
      <c r="P200" s="22" t="s">
        <v>8269</v>
      </c>
      <c r="Q200" s="27" t="s">
        <v>8314</v>
      </c>
      <c r="R200" s="22" t="s">
        <v>8315</v>
      </c>
      <c r="S200" s="28">
        <v>42690.334317129629</v>
      </c>
      <c r="T200" s="28">
        <v>42721.333333333328</v>
      </c>
    </row>
    <row r="201" spans="1:20" ht="30" x14ac:dyDescent="0.25">
      <c r="A201" s="22">
        <v>3371</v>
      </c>
      <c r="B201" s="23" t="s">
        <v>3370</v>
      </c>
      <c r="C201" s="3" t="s">
        <v>7481</v>
      </c>
      <c r="D201" s="24">
        <v>200</v>
      </c>
      <c r="E201" s="25">
        <v>277</v>
      </c>
      <c r="F201" s="26">
        <v>139</v>
      </c>
      <c r="G201" s="22" t="s">
        <v>8218</v>
      </c>
      <c r="H201" s="22" t="s">
        <v>8223</v>
      </c>
      <c r="I201" s="22" t="s">
        <v>8245</v>
      </c>
      <c r="J201" s="22">
        <v>1449089965</v>
      </c>
      <c r="K201" s="22">
        <v>1446670765</v>
      </c>
      <c r="L201" s="22" t="b">
        <v>0</v>
      </c>
      <c r="M201" s="22">
        <v>9</v>
      </c>
      <c r="N201" s="22" t="b">
        <v>1</v>
      </c>
      <c r="O201" s="25">
        <v>30.777777777777779</v>
      </c>
      <c r="P201" s="22" t="s">
        <v>8269</v>
      </c>
      <c r="Q201" s="27" t="s">
        <v>8314</v>
      </c>
      <c r="R201" s="22" t="s">
        <v>8315</v>
      </c>
      <c r="S201" s="28">
        <v>42312.874594907407</v>
      </c>
      <c r="T201" s="28">
        <v>42340.874594907407</v>
      </c>
    </row>
    <row r="202" spans="1:20" ht="30" x14ac:dyDescent="0.25">
      <c r="A202" s="22">
        <v>3372</v>
      </c>
      <c r="B202" s="23" t="s">
        <v>3371</v>
      </c>
      <c r="C202" s="3" t="s">
        <v>7482</v>
      </c>
      <c r="D202" s="24">
        <v>1000</v>
      </c>
      <c r="E202" s="25">
        <v>1035</v>
      </c>
      <c r="F202" s="26">
        <v>104</v>
      </c>
      <c r="G202" s="22" t="s">
        <v>8218</v>
      </c>
      <c r="H202" s="22" t="s">
        <v>8223</v>
      </c>
      <c r="I202" s="22" t="s">
        <v>8245</v>
      </c>
      <c r="J202" s="22">
        <v>1408942740</v>
      </c>
      <c r="K202" s="22">
        <v>1407157756</v>
      </c>
      <c r="L202" s="22" t="b">
        <v>0</v>
      </c>
      <c r="M202" s="22">
        <v>27</v>
      </c>
      <c r="N202" s="22" t="b">
        <v>1</v>
      </c>
      <c r="O202" s="25">
        <v>38.333333333333336</v>
      </c>
      <c r="P202" s="22" t="s">
        <v>8269</v>
      </c>
      <c r="Q202" s="27" t="s">
        <v>8314</v>
      </c>
      <c r="R202" s="22" t="s">
        <v>8315</v>
      </c>
      <c r="S202" s="28">
        <v>41855.548101851848</v>
      </c>
      <c r="T202" s="28">
        <v>41876.207638888889</v>
      </c>
    </row>
    <row r="203" spans="1:20" ht="30" x14ac:dyDescent="0.25">
      <c r="A203" s="22">
        <v>3376</v>
      </c>
      <c r="B203" s="23" t="s">
        <v>3375</v>
      </c>
      <c r="C203" s="3" t="s">
        <v>7486</v>
      </c>
      <c r="D203" s="24">
        <v>8000</v>
      </c>
      <c r="E203" s="25">
        <v>8001</v>
      </c>
      <c r="F203" s="26">
        <v>100</v>
      </c>
      <c r="G203" s="22" t="s">
        <v>8218</v>
      </c>
      <c r="H203" s="22" t="s">
        <v>8223</v>
      </c>
      <c r="I203" s="22" t="s">
        <v>8245</v>
      </c>
      <c r="J203" s="22">
        <v>1429976994</v>
      </c>
      <c r="K203" s="22">
        <v>1424796594</v>
      </c>
      <c r="L203" s="22" t="b">
        <v>0</v>
      </c>
      <c r="M203" s="22">
        <v>19</v>
      </c>
      <c r="N203" s="22" t="b">
        <v>1</v>
      </c>
      <c r="O203" s="25">
        <v>421.10526315789474</v>
      </c>
      <c r="P203" s="22" t="s">
        <v>8269</v>
      </c>
      <c r="Q203" s="27" t="s">
        <v>8314</v>
      </c>
      <c r="R203" s="22" t="s">
        <v>8315</v>
      </c>
      <c r="S203" s="28">
        <v>42059.701319444444</v>
      </c>
      <c r="T203" s="28">
        <v>42119.659652777773</v>
      </c>
    </row>
    <row r="204" spans="1:20" ht="30" x14ac:dyDescent="0.25">
      <c r="A204" s="22">
        <v>3380</v>
      </c>
      <c r="B204" s="23" t="s">
        <v>3379</v>
      </c>
      <c r="C204" s="3" t="s">
        <v>7490</v>
      </c>
      <c r="D204" s="24">
        <v>3000</v>
      </c>
      <c r="E204" s="25">
        <v>3133</v>
      </c>
      <c r="F204" s="26">
        <v>104</v>
      </c>
      <c r="G204" s="22" t="s">
        <v>8218</v>
      </c>
      <c r="H204" s="22" t="s">
        <v>8223</v>
      </c>
      <c r="I204" s="22" t="s">
        <v>8245</v>
      </c>
      <c r="J204" s="22">
        <v>1417305178</v>
      </c>
      <c r="K204" s="22">
        <v>1414277578</v>
      </c>
      <c r="L204" s="22" t="b">
        <v>0</v>
      </c>
      <c r="M204" s="22">
        <v>28</v>
      </c>
      <c r="N204" s="22" t="b">
        <v>1</v>
      </c>
      <c r="O204" s="25">
        <v>111.89285714285714</v>
      </c>
      <c r="P204" s="22" t="s">
        <v>8269</v>
      </c>
      <c r="Q204" s="27" t="s">
        <v>8314</v>
      </c>
      <c r="R204" s="22" t="s">
        <v>8315</v>
      </c>
      <c r="S204" s="28">
        <v>41937.95344907407</v>
      </c>
      <c r="T204" s="28">
        <v>41972.995115740734</v>
      </c>
    </row>
    <row r="205" spans="1:20" ht="30" x14ac:dyDescent="0.25">
      <c r="A205" s="22">
        <v>3381</v>
      </c>
      <c r="B205" s="23" t="s">
        <v>3380</v>
      </c>
      <c r="C205" s="3" t="s">
        <v>7491</v>
      </c>
      <c r="D205" s="24">
        <v>4000</v>
      </c>
      <c r="E205" s="25">
        <v>4090</v>
      </c>
      <c r="F205" s="26">
        <v>102</v>
      </c>
      <c r="G205" s="22" t="s">
        <v>8218</v>
      </c>
      <c r="H205" s="22" t="s">
        <v>8223</v>
      </c>
      <c r="I205" s="22" t="s">
        <v>8245</v>
      </c>
      <c r="J205" s="22">
        <v>1426044383</v>
      </c>
      <c r="K205" s="22">
        <v>1423455983</v>
      </c>
      <c r="L205" s="22" t="b">
        <v>0</v>
      </c>
      <c r="M205" s="22">
        <v>48</v>
      </c>
      <c r="N205" s="22" t="b">
        <v>1</v>
      </c>
      <c r="O205" s="25">
        <v>85.208333333333329</v>
      </c>
      <c r="P205" s="22" t="s">
        <v>8269</v>
      </c>
      <c r="Q205" s="27" t="s">
        <v>8314</v>
      </c>
      <c r="R205" s="22" t="s">
        <v>8315</v>
      </c>
      <c r="S205" s="28">
        <v>42044.184988425928</v>
      </c>
      <c r="T205" s="28">
        <v>42074.143321759257</v>
      </c>
    </row>
    <row r="206" spans="1:20" ht="30" x14ac:dyDescent="0.25">
      <c r="A206" s="22">
        <v>3383</v>
      </c>
      <c r="B206" s="23" t="s">
        <v>3382</v>
      </c>
      <c r="C206" s="3" t="s">
        <v>7493</v>
      </c>
      <c r="D206" s="24">
        <v>1750</v>
      </c>
      <c r="E206" s="25">
        <v>1955</v>
      </c>
      <c r="F206" s="26">
        <v>112</v>
      </c>
      <c r="G206" s="22" t="s">
        <v>8218</v>
      </c>
      <c r="H206" s="22" t="s">
        <v>8223</v>
      </c>
      <c r="I206" s="22" t="s">
        <v>8245</v>
      </c>
      <c r="J206" s="22">
        <v>1466707620</v>
      </c>
      <c r="K206" s="22">
        <v>1464979620</v>
      </c>
      <c r="L206" s="22" t="b">
        <v>0</v>
      </c>
      <c r="M206" s="22">
        <v>30</v>
      </c>
      <c r="N206" s="22" t="b">
        <v>1</v>
      </c>
      <c r="O206" s="25">
        <v>65.166666666666671</v>
      </c>
      <c r="P206" s="22" t="s">
        <v>8269</v>
      </c>
      <c r="Q206" s="27" t="s">
        <v>8314</v>
      </c>
      <c r="R206" s="22" t="s">
        <v>8315</v>
      </c>
      <c r="S206" s="28">
        <v>42524.782638888893</v>
      </c>
      <c r="T206" s="28">
        <v>42544.782638888893</v>
      </c>
    </row>
    <row r="207" spans="1:20" ht="30" x14ac:dyDescent="0.25">
      <c r="A207" s="22">
        <v>3384</v>
      </c>
      <c r="B207" s="23" t="s">
        <v>3383</v>
      </c>
      <c r="C207" s="3" t="s">
        <v>7494</v>
      </c>
      <c r="D207" s="24">
        <v>6000</v>
      </c>
      <c r="E207" s="25">
        <v>6000.66</v>
      </c>
      <c r="F207" s="26">
        <v>100</v>
      </c>
      <c r="G207" s="22" t="s">
        <v>8218</v>
      </c>
      <c r="H207" s="22" t="s">
        <v>8223</v>
      </c>
      <c r="I207" s="22" t="s">
        <v>8245</v>
      </c>
      <c r="J207" s="22">
        <v>1448074800</v>
      </c>
      <c r="K207" s="22">
        <v>1444874768</v>
      </c>
      <c r="L207" s="22" t="b">
        <v>0</v>
      </c>
      <c r="M207" s="22">
        <v>64</v>
      </c>
      <c r="N207" s="22" t="b">
        <v>1</v>
      </c>
      <c r="O207" s="25">
        <v>93.760312499999998</v>
      </c>
      <c r="P207" s="22" t="s">
        <v>8269</v>
      </c>
      <c r="Q207" s="27" t="s">
        <v>8314</v>
      </c>
      <c r="R207" s="22" t="s">
        <v>8315</v>
      </c>
      <c r="S207" s="28">
        <v>42292.087592592594</v>
      </c>
      <c r="T207" s="28">
        <v>42329.125</v>
      </c>
    </row>
    <row r="208" spans="1:20" ht="30" x14ac:dyDescent="0.25">
      <c r="A208" s="22">
        <v>3385</v>
      </c>
      <c r="B208" s="23" t="s">
        <v>3384</v>
      </c>
      <c r="C208" s="3" t="s">
        <v>7495</v>
      </c>
      <c r="D208" s="24">
        <v>2000</v>
      </c>
      <c r="E208" s="25">
        <v>2000</v>
      </c>
      <c r="F208" s="26">
        <v>100</v>
      </c>
      <c r="G208" s="22" t="s">
        <v>8218</v>
      </c>
      <c r="H208" s="22" t="s">
        <v>8223</v>
      </c>
      <c r="I208" s="22" t="s">
        <v>8245</v>
      </c>
      <c r="J208" s="22">
        <v>1418244552</v>
      </c>
      <c r="K208" s="22">
        <v>1415652552</v>
      </c>
      <c r="L208" s="22" t="b">
        <v>0</v>
      </c>
      <c r="M208" s="22">
        <v>15</v>
      </c>
      <c r="N208" s="22" t="b">
        <v>1</v>
      </c>
      <c r="O208" s="25">
        <v>133.33333333333334</v>
      </c>
      <c r="P208" s="22" t="s">
        <v>8269</v>
      </c>
      <c r="Q208" s="27" t="s">
        <v>8314</v>
      </c>
      <c r="R208" s="22" t="s">
        <v>8315</v>
      </c>
      <c r="S208" s="28">
        <v>41953.8675</v>
      </c>
      <c r="T208" s="28">
        <v>41983.8675</v>
      </c>
    </row>
    <row r="209" spans="1:20" ht="30" x14ac:dyDescent="0.25">
      <c r="A209" s="22">
        <v>3386</v>
      </c>
      <c r="B209" s="23" t="s">
        <v>3385</v>
      </c>
      <c r="C209" s="3" t="s">
        <v>7496</v>
      </c>
      <c r="D209" s="24">
        <v>2000</v>
      </c>
      <c r="E209" s="25">
        <v>2100</v>
      </c>
      <c r="F209" s="26">
        <v>105</v>
      </c>
      <c r="G209" s="22" t="s">
        <v>8218</v>
      </c>
      <c r="H209" s="22" t="s">
        <v>8223</v>
      </c>
      <c r="I209" s="22" t="s">
        <v>8245</v>
      </c>
      <c r="J209" s="22">
        <v>1417620506</v>
      </c>
      <c r="K209" s="22">
        <v>1415028506</v>
      </c>
      <c r="L209" s="22" t="b">
        <v>0</v>
      </c>
      <c r="M209" s="22">
        <v>41</v>
      </c>
      <c r="N209" s="22" t="b">
        <v>1</v>
      </c>
      <c r="O209" s="25">
        <v>51.219512195121951</v>
      </c>
      <c r="P209" s="22" t="s">
        <v>8269</v>
      </c>
      <c r="Q209" s="27" t="s">
        <v>8314</v>
      </c>
      <c r="R209" s="22" t="s">
        <v>8315</v>
      </c>
      <c r="S209" s="28">
        <v>41946.644745370373</v>
      </c>
      <c r="T209" s="28">
        <v>41976.644745370373</v>
      </c>
    </row>
    <row r="210" spans="1:20" ht="30" x14ac:dyDescent="0.25">
      <c r="A210" s="22">
        <v>3387</v>
      </c>
      <c r="B210" s="23" t="s">
        <v>3386</v>
      </c>
      <c r="C210" s="3" t="s">
        <v>7497</v>
      </c>
      <c r="D210" s="24">
        <v>3000</v>
      </c>
      <c r="E210" s="25">
        <v>3506</v>
      </c>
      <c r="F210" s="26">
        <v>117</v>
      </c>
      <c r="G210" s="22" t="s">
        <v>8218</v>
      </c>
      <c r="H210" s="22" t="s">
        <v>8223</v>
      </c>
      <c r="I210" s="22" t="s">
        <v>8245</v>
      </c>
      <c r="J210" s="22">
        <v>1418581088</v>
      </c>
      <c r="K210" s="22">
        <v>1415125088</v>
      </c>
      <c r="L210" s="22" t="b">
        <v>0</v>
      </c>
      <c r="M210" s="22">
        <v>35</v>
      </c>
      <c r="N210" s="22" t="b">
        <v>1</v>
      </c>
      <c r="O210" s="25">
        <v>100.17142857142858</v>
      </c>
      <c r="P210" s="22" t="s">
        <v>8269</v>
      </c>
      <c r="Q210" s="27" t="s">
        <v>8314</v>
      </c>
      <c r="R210" s="22" t="s">
        <v>8315</v>
      </c>
      <c r="S210" s="28">
        <v>41947.762592592589</v>
      </c>
      <c r="T210" s="28">
        <v>41987.762592592597</v>
      </c>
    </row>
    <row r="211" spans="1:20" ht="30" x14ac:dyDescent="0.25">
      <c r="A211" s="22">
        <v>3389</v>
      </c>
      <c r="B211" s="23" t="s">
        <v>3388</v>
      </c>
      <c r="C211" s="3" t="s">
        <v>7499</v>
      </c>
      <c r="D211" s="24">
        <v>10000</v>
      </c>
      <c r="E211" s="25">
        <v>11450</v>
      </c>
      <c r="F211" s="26">
        <v>115</v>
      </c>
      <c r="G211" s="22" t="s">
        <v>8218</v>
      </c>
      <c r="H211" s="22" t="s">
        <v>8223</v>
      </c>
      <c r="I211" s="22" t="s">
        <v>8245</v>
      </c>
      <c r="J211" s="22">
        <v>1464960682</v>
      </c>
      <c r="K211" s="22">
        <v>1462368682</v>
      </c>
      <c r="L211" s="22" t="b">
        <v>0</v>
      </c>
      <c r="M211" s="22">
        <v>62</v>
      </c>
      <c r="N211" s="22" t="b">
        <v>1</v>
      </c>
      <c r="O211" s="25">
        <v>184.67741935483872</v>
      </c>
      <c r="P211" s="22" t="s">
        <v>8269</v>
      </c>
      <c r="Q211" s="27" t="s">
        <v>8314</v>
      </c>
      <c r="R211" s="22" t="s">
        <v>8315</v>
      </c>
      <c r="S211" s="28">
        <v>42494.563449074078</v>
      </c>
      <c r="T211" s="28">
        <v>42524.563449074078</v>
      </c>
    </row>
    <row r="212" spans="1:20" ht="30" x14ac:dyDescent="0.25">
      <c r="A212" s="22">
        <v>3390</v>
      </c>
      <c r="B212" s="23" t="s">
        <v>3389</v>
      </c>
      <c r="C212" s="3" t="s">
        <v>7500</v>
      </c>
      <c r="D212" s="24">
        <v>1500</v>
      </c>
      <c r="E212" s="25">
        <v>1536</v>
      </c>
      <c r="F212" s="26">
        <v>102</v>
      </c>
      <c r="G212" s="22" t="s">
        <v>8218</v>
      </c>
      <c r="H212" s="22" t="s">
        <v>8223</v>
      </c>
      <c r="I212" s="22" t="s">
        <v>8245</v>
      </c>
      <c r="J212" s="22">
        <v>1405017345</v>
      </c>
      <c r="K212" s="22">
        <v>1403721345</v>
      </c>
      <c r="L212" s="22" t="b">
        <v>0</v>
      </c>
      <c r="M212" s="22">
        <v>22</v>
      </c>
      <c r="N212" s="22" t="b">
        <v>1</v>
      </c>
      <c r="O212" s="25">
        <v>69.818181818181813</v>
      </c>
      <c r="P212" s="22" t="s">
        <v>8269</v>
      </c>
      <c r="Q212" s="27" t="s">
        <v>8314</v>
      </c>
      <c r="R212" s="22" t="s">
        <v>8315</v>
      </c>
      <c r="S212" s="28">
        <v>41815.774826388886</v>
      </c>
      <c r="T212" s="28">
        <v>41830.774826388886</v>
      </c>
    </row>
    <row r="213" spans="1:20" ht="30" x14ac:dyDescent="0.25">
      <c r="A213" s="22">
        <v>3391</v>
      </c>
      <c r="B213" s="23" t="s">
        <v>3390</v>
      </c>
      <c r="C213" s="3" t="s">
        <v>7501</v>
      </c>
      <c r="D213" s="24">
        <v>500</v>
      </c>
      <c r="E213" s="25">
        <v>1115</v>
      </c>
      <c r="F213" s="26">
        <v>223</v>
      </c>
      <c r="G213" s="22" t="s">
        <v>8218</v>
      </c>
      <c r="H213" s="22" t="s">
        <v>8223</v>
      </c>
      <c r="I213" s="22" t="s">
        <v>8245</v>
      </c>
      <c r="J213" s="22">
        <v>1407536880</v>
      </c>
      <c r="K213" s="22">
        <v>1404997548</v>
      </c>
      <c r="L213" s="22" t="b">
        <v>0</v>
      </c>
      <c r="M213" s="22">
        <v>18</v>
      </c>
      <c r="N213" s="22" t="b">
        <v>1</v>
      </c>
      <c r="O213" s="25">
        <v>61.944444444444443</v>
      </c>
      <c r="P213" s="22" t="s">
        <v>8269</v>
      </c>
      <c r="Q213" s="27" t="s">
        <v>8314</v>
      </c>
      <c r="R213" s="22" t="s">
        <v>8315</v>
      </c>
      <c r="S213" s="28">
        <v>41830.545694444445</v>
      </c>
      <c r="T213" s="28">
        <v>41859.936111111114</v>
      </c>
    </row>
    <row r="214" spans="1:20" ht="30" x14ac:dyDescent="0.25">
      <c r="A214" s="22">
        <v>3393</v>
      </c>
      <c r="B214" s="23" t="s">
        <v>3392</v>
      </c>
      <c r="C214" s="3" t="s">
        <v>7503</v>
      </c>
      <c r="D214" s="24">
        <v>1500</v>
      </c>
      <c r="E214" s="25">
        <v>1587</v>
      </c>
      <c r="F214" s="26">
        <v>106</v>
      </c>
      <c r="G214" s="22" t="s">
        <v>8218</v>
      </c>
      <c r="H214" s="22" t="s">
        <v>8223</v>
      </c>
      <c r="I214" s="22" t="s">
        <v>8245</v>
      </c>
      <c r="J214" s="22">
        <v>1415234760</v>
      </c>
      <c r="K214" s="22">
        <v>1413065230</v>
      </c>
      <c r="L214" s="22" t="b">
        <v>0</v>
      </c>
      <c r="M214" s="22">
        <v>44</v>
      </c>
      <c r="N214" s="22" t="b">
        <v>1</v>
      </c>
      <c r="O214" s="25">
        <v>36.06818181818182</v>
      </c>
      <c r="P214" s="22" t="s">
        <v>8269</v>
      </c>
      <c r="Q214" s="27" t="s">
        <v>8314</v>
      </c>
      <c r="R214" s="22" t="s">
        <v>8315</v>
      </c>
      <c r="S214" s="28">
        <v>41923.921643518523</v>
      </c>
      <c r="T214" s="28">
        <v>41949.031944444447</v>
      </c>
    </row>
    <row r="215" spans="1:20" ht="30" x14ac:dyDescent="0.25">
      <c r="A215" s="22">
        <v>3396</v>
      </c>
      <c r="B215" s="23" t="s">
        <v>3395</v>
      </c>
      <c r="C215" s="3" t="s">
        <v>7506</v>
      </c>
      <c r="D215" s="24">
        <v>1500</v>
      </c>
      <c r="E215" s="25">
        <v>1565</v>
      </c>
      <c r="F215" s="26">
        <v>104</v>
      </c>
      <c r="G215" s="22" t="s">
        <v>8218</v>
      </c>
      <c r="H215" s="22" t="s">
        <v>8223</v>
      </c>
      <c r="I215" s="22" t="s">
        <v>8245</v>
      </c>
      <c r="J215" s="22">
        <v>1401595140</v>
      </c>
      <c r="K215" s="22">
        <v>1399286589</v>
      </c>
      <c r="L215" s="22" t="b">
        <v>0</v>
      </c>
      <c r="M215" s="22">
        <v>28</v>
      </c>
      <c r="N215" s="22" t="b">
        <v>1</v>
      </c>
      <c r="O215" s="25">
        <v>55.892857142857146</v>
      </c>
      <c r="P215" s="22" t="s">
        <v>8269</v>
      </c>
      <c r="Q215" s="27" t="s">
        <v>8314</v>
      </c>
      <c r="R215" s="22" t="s">
        <v>8315</v>
      </c>
      <c r="S215" s="28">
        <v>41764.44663194444</v>
      </c>
      <c r="T215" s="28">
        <v>41791.165972222225</v>
      </c>
    </row>
    <row r="216" spans="1:20" ht="30" x14ac:dyDescent="0.25">
      <c r="A216" s="22">
        <v>3398</v>
      </c>
      <c r="B216" s="23" t="s">
        <v>3397</v>
      </c>
      <c r="C216" s="3" t="s">
        <v>7508</v>
      </c>
      <c r="D216" s="24">
        <v>4000</v>
      </c>
      <c r="E216" s="25">
        <v>4443</v>
      </c>
      <c r="F216" s="26">
        <v>111</v>
      </c>
      <c r="G216" s="22" t="s">
        <v>8218</v>
      </c>
      <c r="H216" s="22" t="s">
        <v>8223</v>
      </c>
      <c r="I216" s="22" t="s">
        <v>8245</v>
      </c>
      <c r="J216" s="22">
        <v>1416589200</v>
      </c>
      <c r="K216" s="22">
        <v>1414605776</v>
      </c>
      <c r="L216" s="22" t="b">
        <v>0</v>
      </c>
      <c r="M216" s="22">
        <v>65</v>
      </c>
      <c r="N216" s="22" t="b">
        <v>1</v>
      </c>
      <c r="O216" s="25">
        <v>68.353846153846149</v>
      </c>
      <c r="P216" s="22" t="s">
        <v>8269</v>
      </c>
      <c r="Q216" s="27" t="s">
        <v>8314</v>
      </c>
      <c r="R216" s="22" t="s">
        <v>8315</v>
      </c>
      <c r="S216" s="28">
        <v>41941.75203703704</v>
      </c>
      <c r="T216" s="28">
        <v>41964.708333333328</v>
      </c>
    </row>
    <row r="217" spans="1:20" ht="30" x14ac:dyDescent="0.25">
      <c r="A217" s="22">
        <v>3400</v>
      </c>
      <c r="B217" s="23" t="s">
        <v>3399</v>
      </c>
      <c r="C217" s="3" t="s">
        <v>7510</v>
      </c>
      <c r="D217" s="24">
        <v>10000</v>
      </c>
      <c r="E217" s="25">
        <v>10041</v>
      </c>
      <c r="F217" s="26">
        <v>100</v>
      </c>
      <c r="G217" s="22" t="s">
        <v>8218</v>
      </c>
      <c r="H217" s="22" t="s">
        <v>8223</v>
      </c>
      <c r="I217" s="22" t="s">
        <v>8245</v>
      </c>
      <c r="J217" s="22">
        <v>1409266414</v>
      </c>
      <c r="K217" s="22">
        <v>1405378414</v>
      </c>
      <c r="L217" s="22" t="b">
        <v>0</v>
      </c>
      <c r="M217" s="22">
        <v>85</v>
      </c>
      <c r="N217" s="22" t="b">
        <v>1</v>
      </c>
      <c r="O217" s="25">
        <v>118.12941176470588</v>
      </c>
      <c r="P217" s="22" t="s">
        <v>8269</v>
      </c>
      <c r="Q217" s="27" t="s">
        <v>8314</v>
      </c>
      <c r="R217" s="22" t="s">
        <v>8315</v>
      </c>
      <c r="S217" s="28">
        <v>41834.953865740739</v>
      </c>
      <c r="T217" s="28">
        <v>41879.953865740739</v>
      </c>
    </row>
    <row r="218" spans="1:20" ht="30" x14ac:dyDescent="0.25">
      <c r="A218" s="22">
        <v>3402</v>
      </c>
      <c r="B218" s="23" t="s">
        <v>3401</v>
      </c>
      <c r="C218" s="3" t="s">
        <v>7512</v>
      </c>
      <c r="D218" s="24">
        <v>15000</v>
      </c>
      <c r="E218" s="25">
        <v>16465</v>
      </c>
      <c r="F218" s="26">
        <v>110</v>
      </c>
      <c r="G218" s="22" t="s">
        <v>8218</v>
      </c>
      <c r="H218" s="22" t="s">
        <v>8223</v>
      </c>
      <c r="I218" s="22" t="s">
        <v>8245</v>
      </c>
      <c r="J218" s="22">
        <v>1447295460</v>
      </c>
      <c r="K218" s="22">
        <v>1444747843</v>
      </c>
      <c r="L218" s="22" t="b">
        <v>0</v>
      </c>
      <c r="M218" s="22">
        <v>165</v>
      </c>
      <c r="N218" s="22" t="b">
        <v>1</v>
      </c>
      <c r="O218" s="25">
        <v>99.787878787878782</v>
      </c>
      <c r="P218" s="22" t="s">
        <v>8269</v>
      </c>
      <c r="Q218" s="27" t="s">
        <v>8314</v>
      </c>
      <c r="R218" s="22" t="s">
        <v>8315</v>
      </c>
      <c r="S218" s="28">
        <v>42290.61855324074</v>
      </c>
      <c r="T218" s="28">
        <v>42320.104861111111</v>
      </c>
    </row>
    <row r="219" spans="1:20" ht="45" x14ac:dyDescent="0.25">
      <c r="A219" s="22">
        <v>3404</v>
      </c>
      <c r="B219" s="23" t="s">
        <v>3403</v>
      </c>
      <c r="C219" s="3" t="s">
        <v>7514</v>
      </c>
      <c r="D219" s="24">
        <v>500</v>
      </c>
      <c r="E219" s="25">
        <v>610</v>
      </c>
      <c r="F219" s="26">
        <v>122</v>
      </c>
      <c r="G219" s="22" t="s">
        <v>8218</v>
      </c>
      <c r="H219" s="22" t="s">
        <v>8223</v>
      </c>
      <c r="I219" s="22" t="s">
        <v>8245</v>
      </c>
      <c r="J219" s="22">
        <v>1434542702</v>
      </c>
      <c r="K219" s="22">
        <v>1432814702</v>
      </c>
      <c r="L219" s="22" t="b">
        <v>0</v>
      </c>
      <c r="M219" s="22">
        <v>3</v>
      </c>
      <c r="N219" s="22" t="b">
        <v>1</v>
      </c>
      <c r="O219" s="25">
        <v>203.33333333333334</v>
      </c>
      <c r="P219" s="22" t="s">
        <v>8269</v>
      </c>
      <c r="Q219" s="27" t="s">
        <v>8314</v>
      </c>
      <c r="R219" s="22" t="s">
        <v>8315</v>
      </c>
      <c r="S219" s="28">
        <v>42152.503495370373</v>
      </c>
      <c r="T219" s="28">
        <v>42172.503495370373</v>
      </c>
    </row>
    <row r="220" spans="1:20" ht="30" x14ac:dyDescent="0.25">
      <c r="A220" s="22">
        <v>3406</v>
      </c>
      <c r="B220" s="23" t="s">
        <v>3405</v>
      </c>
      <c r="C220" s="3" t="s">
        <v>7516</v>
      </c>
      <c r="D220" s="24">
        <v>10000</v>
      </c>
      <c r="E220" s="25">
        <v>10031</v>
      </c>
      <c r="F220" s="26">
        <v>100</v>
      </c>
      <c r="G220" s="22" t="s">
        <v>8218</v>
      </c>
      <c r="H220" s="22" t="s">
        <v>8223</v>
      </c>
      <c r="I220" s="22" t="s">
        <v>8245</v>
      </c>
      <c r="J220" s="22">
        <v>1405511376</v>
      </c>
      <c r="K220" s="22">
        <v>1401623376</v>
      </c>
      <c r="L220" s="22" t="b">
        <v>0</v>
      </c>
      <c r="M220" s="22">
        <v>91</v>
      </c>
      <c r="N220" s="22" t="b">
        <v>1</v>
      </c>
      <c r="O220" s="25">
        <v>110.23076923076923</v>
      </c>
      <c r="P220" s="22" t="s">
        <v>8269</v>
      </c>
      <c r="Q220" s="27" t="s">
        <v>8314</v>
      </c>
      <c r="R220" s="22" t="s">
        <v>8315</v>
      </c>
      <c r="S220" s="28">
        <v>41791.492777777778</v>
      </c>
      <c r="T220" s="28">
        <v>41836.492777777778</v>
      </c>
    </row>
    <row r="221" spans="1:20" ht="30" x14ac:dyDescent="0.25">
      <c r="A221" s="22">
        <v>3408</v>
      </c>
      <c r="B221" s="23" t="s">
        <v>3407</v>
      </c>
      <c r="C221" s="3" t="s">
        <v>7518</v>
      </c>
      <c r="D221" s="24">
        <v>500</v>
      </c>
      <c r="E221" s="25">
        <v>1055</v>
      </c>
      <c r="F221" s="26">
        <v>211</v>
      </c>
      <c r="G221" s="22" t="s">
        <v>8218</v>
      </c>
      <c r="H221" s="22" t="s">
        <v>8223</v>
      </c>
      <c r="I221" s="22" t="s">
        <v>8245</v>
      </c>
      <c r="J221" s="22">
        <v>1405727304</v>
      </c>
      <c r="K221" s="22">
        <v>1403135304</v>
      </c>
      <c r="L221" s="22" t="b">
        <v>0</v>
      </c>
      <c r="M221" s="22">
        <v>18</v>
      </c>
      <c r="N221" s="22" t="b">
        <v>1</v>
      </c>
      <c r="O221" s="25">
        <v>58.611111111111114</v>
      </c>
      <c r="P221" s="22" t="s">
        <v>8269</v>
      </c>
      <c r="Q221" s="27" t="s">
        <v>8314</v>
      </c>
      <c r="R221" s="22" t="s">
        <v>8315</v>
      </c>
      <c r="S221" s="28">
        <v>41808.991944444446</v>
      </c>
      <c r="T221" s="28">
        <v>41838.991944444446</v>
      </c>
    </row>
    <row r="222" spans="1:20" ht="30" x14ac:dyDescent="0.25">
      <c r="A222" s="22">
        <v>3410</v>
      </c>
      <c r="B222" s="23" t="s">
        <v>3409</v>
      </c>
      <c r="C222" s="3" t="s">
        <v>7520</v>
      </c>
      <c r="D222" s="24">
        <v>3000</v>
      </c>
      <c r="E222" s="25">
        <v>3255</v>
      </c>
      <c r="F222" s="26">
        <v>109</v>
      </c>
      <c r="G222" s="22" t="s">
        <v>8218</v>
      </c>
      <c r="H222" s="22" t="s">
        <v>8223</v>
      </c>
      <c r="I222" s="22" t="s">
        <v>8245</v>
      </c>
      <c r="J222" s="22">
        <v>1465196400</v>
      </c>
      <c r="K222" s="22">
        <v>1462841990</v>
      </c>
      <c r="L222" s="22" t="b">
        <v>0</v>
      </c>
      <c r="M222" s="22">
        <v>40</v>
      </c>
      <c r="N222" s="22" t="b">
        <v>1</v>
      </c>
      <c r="O222" s="25">
        <v>81.375</v>
      </c>
      <c r="P222" s="22" t="s">
        <v>8269</v>
      </c>
      <c r="Q222" s="27" t="s">
        <v>8314</v>
      </c>
      <c r="R222" s="22" t="s">
        <v>8315</v>
      </c>
      <c r="S222" s="28">
        <v>42500.041550925926</v>
      </c>
      <c r="T222" s="28">
        <v>42527.291666666672</v>
      </c>
    </row>
    <row r="223" spans="1:20" ht="30" x14ac:dyDescent="0.25">
      <c r="A223" s="22">
        <v>3411</v>
      </c>
      <c r="B223" s="23" t="s">
        <v>3410</v>
      </c>
      <c r="C223" s="3" t="s">
        <v>7521</v>
      </c>
      <c r="D223" s="24">
        <v>15000</v>
      </c>
      <c r="E223" s="25">
        <v>15535</v>
      </c>
      <c r="F223" s="26">
        <v>104</v>
      </c>
      <c r="G223" s="22" t="s">
        <v>8218</v>
      </c>
      <c r="H223" s="22" t="s">
        <v>8223</v>
      </c>
      <c r="I223" s="22" t="s">
        <v>8245</v>
      </c>
      <c r="J223" s="22">
        <v>1444264372</v>
      </c>
      <c r="K223" s="22">
        <v>1442536372</v>
      </c>
      <c r="L223" s="22" t="b">
        <v>0</v>
      </c>
      <c r="M223" s="22">
        <v>78</v>
      </c>
      <c r="N223" s="22" t="b">
        <v>1</v>
      </c>
      <c r="O223" s="25">
        <v>199.16666666666666</v>
      </c>
      <c r="P223" s="22" t="s">
        <v>8269</v>
      </c>
      <c r="Q223" s="27" t="s">
        <v>8314</v>
      </c>
      <c r="R223" s="22" t="s">
        <v>8315</v>
      </c>
      <c r="S223" s="28">
        <v>42265.022824074069</v>
      </c>
      <c r="T223" s="28">
        <v>42285.022824074069</v>
      </c>
    </row>
    <row r="224" spans="1:20" ht="30" x14ac:dyDescent="0.25">
      <c r="A224" s="22">
        <v>3413</v>
      </c>
      <c r="B224" s="23" t="s">
        <v>3412</v>
      </c>
      <c r="C224" s="3" t="s">
        <v>7523</v>
      </c>
      <c r="D224" s="24">
        <v>500</v>
      </c>
      <c r="E224" s="25">
        <v>650</v>
      </c>
      <c r="F224" s="26">
        <v>130</v>
      </c>
      <c r="G224" s="22" t="s">
        <v>8218</v>
      </c>
      <c r="H224" s="22" t="s">
        <v>8223</v>
      </c>
      <c r="I224" s="22" t="s">
        <v>8245</v>
      </c>
      <c r="J224" s="22">
        <v>1425099540</v>
      </c>
      <c r="K224" s="22">
        <v>1424280938</v>
      </c>
      <c r="L224" s="22" t="b">
        <v>0</v>
      </c>
      <c r="M224" s="22">
        <v>14</v>
      </c>
      <c r="N224" s="22" t="b">
        <v>1</v>
      </c>
      <c r="O224" s="25">
        <v>46.428571428571431</v>
      </c>
      <c r="P224" s="22" t="s">
        <v>8269</v>
      </c>
      <c r="Q224" s="27" t="s">
        <v>8314</v>
      </c>
      <c r="R224" s="22" t="s">
        <v>8315</v>
      </c>
      <c r="S224" s="28">
        <v>42053.733078703706</v>
      </c>
      <c r="T224" s="28">
        <v>42063.207638888889</v>
      </c>
    </row>
    <row r="225" spans="1:20" ht="30" x14ac:dyDescent="0.25">
      <c r="A225" s="22">
        <v>3414</v>
      </c>
      <c r="B225" s="23" t="s">
        <v>3413</v>
      </c>
      <c r="C225" s="3" t="s">
        <v>7524</v>
      </c>
      <c r="D225" s="24">
        <v>3000</v>
      </c>
      <c r="E225" s="25">
        <v>3105</v>
      </c>
      <c r="F225" s="26">
        <v>104</v>
      </c>
      <c r="G225" s="22" t="s">
        <v>8218</v>
      </c>
      <c r="H225" s="22" t="s">
        <v>8223</v>
      </c>
      <c r="I225" s="22" t="s">
        <v>8245</v>
      </c>
      <c r="J225" s="22">
        <v>1480579140</v>
      </c>
      <c r="K225" s="22">
        <v>1478030325</v>
      </c>
      <c r="L225" s="22" t="b">
        <v>0</v>
      </c>
      <c r="M225" s="22">
        <v>44</v>
      </c>
      <c r="N225" s="22" t="b">
        <v>1</v>
      </c>
      <c r="O225" s="25">
        <v>70.568181818181813</v>
      </c>
      <c r="P225" s="22" t="s">
        <v>8269</v>
      </c>
      <c r="Q225" s="27" t="s">
        <v>8314</v>
      </c>
      <c r="R225" s="22" t="s">
        <v>8315</v>
      </c>
      <c r="S225" s="28">
        <v>42675.832465277781</v>
      </c>
      <c r="T225" s="28">
        <v>42705.332638888889</v>
      </c>
    </row>
    <row r="226" spans="1:20" ht="30" x14ac:dyDescent="0.25">
      <c r="A226" s="22">
        <v>3415</v>
      </c>
      <c r="B226" s="23" t="s">
        <v>3414</v>
      </c>
      <c r="C226" s="3" t="s">
        <v>7525</v>
      </c>
      <c r="D226" s="24">
        <v>200</v>
      </c>
      <c r="E226" s="25">
        <v>200</v>
      </c>
      <c r="F226" s="26">
        <v>100</v>
      </c>
      <c r="G226" s="22" t="s">
        <v>8218</v>
      </c>
      <c r="H226" s="22" t="s">
        <v>8223</v>
      </c>
      <c r="I226" s="22" t="s">
        <v>8245</v>
      </c>
      <c r="J226" s="22">
        <v>1460935800</v>
      </c>
      <c r="K226" s="22">
        <v>1459999656</v>
      </c>
      <c r="L226" s="22" t="b">
        <v>0</v>
      </c>
      <c r="M226" s="22">
        <v>9</v>
      </c>
      <c r="N226" s="22" t="b">
        <v>1</v>
      </c>
      <c r="O226" s="25">
        <v>22.222222222222221</v>
      </c>
      <c r="P226" s="22" t="s">
        <v>8269</v>
      </c>
      <c r="Q226" s="27" t="s">
        <v>8314</v>
      </c>
      <c r="R226" s="22" t="s">
        <v>8315</v>
      </c>
      <c r="S226" s="28">
        <v>42467.144166666665</v>
      </c>
      <c r="T226" s="28">
        <v>42477.979166666672</v>
      </c>
    </row>
    <row r="227" spans="1:20" ht="30" x14ac:dyDescent="0.25">
      <c r="A227" s="22">
        <v>3417</v>
      </c>
      <c r="B227" s="23" t="s">
        <v>3416</v>
      </c>
      <c r="C227" s="3" t="s">
        <v>7527</v>
      </c>
      <c r="D227" s="24">
        <v>1700</v>
      </c>
      <c r="E227" s="25">
        <v>1700.01</v>
      </c>
      <c r="F227" s="26">
        <v>100</v>
      </c>
      <c r="G227" s="22" t="s">
        <v>8218</v>
      </c>
      <c r="H227" s="22" t="s">
        <v>8223</v>
      </c>
      <c r="I227" s="22" t="s">
        <v>8245</v>
      </c>
      <c r="J227" s="22">
        <v>1414284180</v>
      </c>
      <c r="K227" s="22">
        <v>1410558948</v>
      </c>
      <c r="L227" s="22" t="b">
        <v>0</v>
      </c>
      <c r="M227" s="22">
        <v>45</v>
      </c>
      <c r="N227" s="22" t="b">
        <v>1</v>
      </c>
      <c r="O227" s="25">
        <v>37.777999999999999</v>
      </c>
      <c r="P227" s="22" t="s">
        <v>8269</v>
      </c>
      <c r="Q227" s="27" t="s">
        <v>8314</v>
      </c>
      <c r="R227" s="22" t="s">
        <v>8315</v>
      </c>
      <c r="S227" s="28">
        <v>41894.91375</v>
      </c>
      <c r="T227" s="28">
        <v>41938.029861111114</v>
      </c>
    </row>
    <row r="228" spans="1:20" ht="30" x14ac:dyDescent="0.25">
      <c r="A228" s="22">
        <v>3418</v>
      </c>
      <c r="B228" s="23" t="s">
        <v>3417</v>
      </c>
      <c r="C228" s="3" t="s">
        <v>7528</v>
      </c>
      <c r="D228" s="24">
        <v>4000</v>
      </c>
      <c r="E228" s="25">
        <v>4035</v>
      </c>
      <c r="F228" s="26">
        <v>101</v>
      </c>
      <c r="G228" s="22" t="s">
        <v>8218</v>
      </c>
      <c r="H228" s="22" t="s">
        <v>8223</v>
      </c>
      <c r="I228" s="22" t="s">
        <v>8245</v>
      </c>
      <c r="J228" s="22">
        <v>1400875307</v>
      </c>
      <c r="K228" s="22">
        <v>1398283307</v>
      </c>
      <c r="L228" s="22" t="b">
        <v>0</v>
      </c>
      <c r="M228" s="22">
        <v>56</v>
      </c>
      <c r="N228" s="22" t="b">
        <v>1</v>
      </c>
      <c r="O228" s="25">
        <v>72.053571428571431</v>
      </c>
      <c r="P228" s="22" t="s">
        <v>8269</v>
      </c>
      <c r="Q228" s="27" t="s">
        <v>8314</v>
      </c>
      <c r="R228" s="22" t="s">
        <v>8315</v>
      </c>
      <c r="S228" s="28">
        <v>41752.83457175926</v>
      </c>
      <c r="T228" s="28">
        <v>41782.83457175926</v>
      </c>
    </row>
    <row r="229" spans="1:20" ht="30" x14ac:dyDescent="0.25">
      <c r="A229" s="22">
        <v>3421</v>
      </c>
      <c r="B229" s="23" t="s">
        <v>3420</v>
      </c>
      <c r="C229" s="3" t="s">
        <v>7531</v>
      </c>
      <c r="D229" s="24">
        <v>10000</v>
      </c>
      <c r="E229" s="25">
        <v>10115</v>
      </c>
      <c r="F229" s="26">
        <v>101</v>
      </c>
      <c r="G229" s="22" t="s">
        <v>8218</v>
      </c>
      <c r="H229" s="22" t="s">
        <v>8223</v>
      </c>
      <c r="I229" s="22" t="s">
        <v>8245</v>
      </c>
      <c r="J229" s="22">
        <v>1425495563</v>
      </c>
      <c r="K229" s="22">
        <v>1422903563</v>
      </c>
      <c r="L229" s="22" t="b">
        <v>0</v>
      </c>
      <c r="M229" s="22">
        <v>98</v>
      </c>
      <c r="N229" s="22" t="b">
        <v>1</v>
      </c>
      <c r="O229" s="25">
        <v>103.21428571428571</v>
      </c>
      <c r="P229" s="22" t="s">
        <v>8269</v>
      </c>
      <c r="Q229" s="27" t="s">
        <v>8314</v>
      </c>
      <c r="R229" s="22" t="s">
        <v>8315</v>
      </c>
      <c r="S229" s="28">
        <v>42037.791238425925</v>
      </c>
      <c r="T229" s="28">
        <v>42067.791238425925</v>
      </c>
    </row>
    <row r="230" spans="1:20" ht="30" x14ac:dyDescent="0.25">
      <c r="A230" s="22">
        <v>3423</v>
      </c>
      <c r="B230" s="23" t="s">
        <v>3422</v>
      </c>
      <c r="C230" s="3" t="s">
        <v>7533</v>
      </c>
      <c r="D230" s="24">
        <v>250</v>
      </c>
      <c r="E230" s="25">
        <v>350</v>
      </c>
      <c r="F230" s="26">
        <v>140</v>
      </c>
      <c r="G230" s="22" t="s">
        <v>8218</v>
      </c>
      <c r="H230" s="22" t="s">
        <v>8223</v>
      </c>
      <c r="I230" s="22" t="s">
        <v>8245</v>
      </c>
      <c r="J230" s="22">
        <v>1429912341</v>
      </c>
      <c r="K230" s="22">
        <v>1427320341</v>
      </c>
      <c r="L230" s="22" t="b">
        <v>0</v>
      </c>
      <c r="M230" s="22">
        <v>10</v>
      </c>
      <c r="N230" s="22" t="b">
        <v>1</v>
      </c>
      <c r="O230" s="25">
        <v>35</v>
      </c>
      <c r="P230" s="22" t="s">
        <v>8269</v>
      </c>
      <c r="Q230" s="27" t="s">
        <v>8314</v>
      </c>
      <c r="R230" s="22" t="s">
        <v>8315</v>
      </c>
      <c r="S230" s="28">
        <v>42088.911354166667</v>
      </c>
      <c r="T230" s="28">
        <v>42118.911354166667</v>
      </c>
    </row>
    <row r="231" spans="1:20" ht="30" x14ac:dyDescent="0.25">
      <c r="A231" s="22">
        <v>3424</v>
      </c>
      <c r="B231" s="23" t="s">
        <v>3423</v>
      </c>
      <c r="C231" s="3" t="s">
        <v>7534</v>
      </c>
      <c r="D231" s="24">
        <v>6000</v>
      </c>
      <c r="E231" s="25">
        <v>6215</v>
      </c>
      <c r="F231" s="26">
        <v>104</v>
      </c>
      <c r="G231" s="22" t="s">
        <v>8218</v>
      </c>
      <c r="H231" s="22" t="s">
        <v>8223</v>
      </c>
      <c r="I231" s="22" t="s">
        <v>8245</v>
      </c>
      <c r="J231" s="22">
        <v>1423119540</v>
      </c>
      <c r="K231" s="22">
        <v>1421252084</v>
      </c>
      <c r="L231" s="22" t="b">
        <v>0</v>
      </c>
      <c r="M231" s="22">
        <v>76</v>
      </c>
      <c r="N231" s="22" t="b">
        <v>1</v>
      </c>
      <c r="O231" s="25">
        <v>81.776315789473685</v>
      </c>
      <c r="P231" s="22" t="s">
        <v>8269</v>
      </c>
      <c r="Q231" s="27" t="s">
        <v>8314</v>
      </c>
      <c r="R231" s="22" t="s">
        <v>8315</v>
      </c>
      <c r="S231" s="28">
        <v>42018.676898148144</v>
      </c>
      <c r="T231" s="28">
        <v>42040.290972222225</v>
      </c>
    </row>
    <row r="232" spans="1:20" ht="30" x14ac:dyDescent="0.25">
      <c r="A232" s="22">
        <v>3425</v>
      </c>
      <c r="B232" s="23" t="s">
        <v>3424</v>
      </c>
      <c r="C232" s="3" t="s">
        <v>7535</v>
      </c>
      <c r="D232" s="24">
        <v>30000</v>
      </c>
      <c r="E232" s="25">
        <v>30891.1</v>
      </c>
      <c r="F232" s="26">
        <v>103</v>
      </c>
      <c r="G232" s="22" t="s">
        <v>8218</v>
      </c>
      <c r="H232" s="22" t="s">
        <v>8223</v>
      </c>
      <c r="I232" s="22" t="s">
        <v>8245</v>
      </c>
      <c r="J232" s="22">
        <v>1412434136</v>
      </c>
      <c r="K232" s="22">
        <v>1409669336</v>
      </c>
      <c r="L232" s="22" t="b">
        <v>0</v>
      </c>
      <c r="M232" s="22">
        <v>104</v>
      </c>
      <c r="N232" s="22" t="b">
        <v>1</v>
      </c>
      <c r="O232" s="25">
        <v>297.02980769230766</v>
      </c>
      <c r="P232" s="22" t="s">
        <v>8269</v>
      </c>
      <c r="Q232" s="27" t="s">
        <v>8314</v>
      </c>
      <c r="R232" s="22" t="s">
        <v>8315</v>
      </c>
      <c r="S232" s="28">
        <v>41884.617314814815</v>
      </c>
      <c r="T232" s="28">
        <v>41916.617314814815</v>
      </c>
    </row>
    <row r="233" spans="1:20" ht="30" x14ac:dyDescent="0.25">
      <c r="A233" s="22">
        <v>3426</v>
      </c>
      <c r="B233" s="23" t="s">
        <v>3425</v>
      </c>
      <c r="C233" s="3" t="s">
        <v>7536</v>
      </c>
      <c r="D233" s="24">
        <v>3750</v>
      </c>
      <c r="E233" s="25">
        <v>4055</v>
      </c>
      <c r="F233" s="26">
        <v>108</v>
      </c>
      <c r="G233" s="22" t="s">
        <v>8218</v>
      </c>
      <c r="H233" s="22" t="s">
        <v>8223</v>
      </c>
      <c r="I233" s="22" t="s">
        <v>8245</v>
      </c>
      <c r="J233" s="22">
        <v>1411264800</v>
      </c>
      <c r="K233" s="22">
        <v>1409620903</v>
      </c>
      <c r="L233" s="22" t="b">
        <v>0</v>
      </c>
      <c r="M233" s="22">
        <v>87</v>
      </c>
      <c r="N233" s="22" t="b">
        <v>1</v>
      </c>
      <c r="O233" s="25">
        <v>46.609195402298852</v>
      </c>
      <c r="P233" s="22" t="s">
        <v>8269</v>
      </c>
      <c r="Q233" s="27" t="s">
        <v>8314</v>
      </c>
      <c r="R233" s="22" t="s">
        <v>8315</v>
      </c>
      <c r="S233" s="28">
        <v>41884.056747685187</v>
      </c>
      <c r="T233" s="28">
        <v>41903.083333333336</v>
      </c>
    </row>
    <row r="234" spans="1:20" ht="30" x14ac:dyDescent="0.25">
      <c r="A234" s="22">
        <v>3431</v>
      </c>
      <c r="B234" s="23" t="s">
        <v>3430</v>
      </c>
      <c r="C234" s="3" t="s">
        <v>7541</v>
      </c>
      <c r="D234" s="24">
        <v>2000</v>
      </c>
      <c r="E234" s="25">
        <v>2000</v>
      </c>
      <c r="F234" s="26">
        <v>100</v>
      </c>
      <c r="G234" s="22" t="s">
        <v>8218</v>
      </c>
      <c r="H234" s="22" t="s">
        <v>8223</v>
      </c>
      <c r="I234" s="22" t="s">
        <v>8245</v>
      </c>
      <c r="J234" s="22">
        <v>1408383153</v>
      </c>
      <c r="K234" s="22">
        <v>1405791153</v>
      </c>
      <c r="L234" s="22" t="b">
        <v>0</v>
      </c>
      <c r="M234" s="22">
        <v>21</v>
      </c>
      <c r="N234" s="22" t="b">
        <v>1</v>
      </c>
      <c r="O234" s="25">
        <v>95.238095238095241</v>
      </c>
      <c r="P234" s="22" t="s">
        <v>8269</v>
      </c>
      <c r="Q234" s="27" t="s">
        <v>8314</v>
      </c>
      <c r="R234" s="22" t="s">
        <v>8315</v>
      </c>
      <c r="S234" s="28">
        <v>41839.730937500004</v>
      </c>
      <c r="T234" s="28">
        <v>41869.730937500004</v>
      </c>
    </row>
    <row r="235" spans="1:20" ht="30" x14ac:dyDescent="0.25">
      <c r="A235" s="22">
        <v>3432</v>
      </c>
      <c r="B235" s="23" t="s">
        <v>3431</v>
      </c>
      <c r="C235" s="3" t="s">
        <v>7542</v>
      </c>
      <c r="D235" s="24">
        <v>2000</v>
      </c>
      <c r="E235" s="25">
        <v>2193</v>
      </c>
      <c r="F235" s="26">
        <v>110</v>
      </c>
      <c r="G235" s="22" t="s">
        <v>8218</v>
      </c>
      <c r="H235" s="22" t="s">
        <v>8223</v>
      </c>
      <c r="I235" s="22" t="s">
        <v>8245</v>
      </c>
      <c r="J235" s="22">
        <v>1454709600</v>
      </c>
      <c r="K235" s="22">
        <v>1452520614</v>
      </c>
      <c r="L235" s="22" t="b">
        <v>0</v>
      </c>
      <c r="M235" s="22">
        <v>42</v>
      </c>
      <c r="N235" s="22" t="b">
        <v>1</v>
      </c>
      <c r="O235" s="25">
        <v>52.214285714285715</v>
      </c>
      <c r="P235" s="22" t="s">
        <v>8269</v>
      </c>
      <c r="Q235" s="27" t="s">
        <v>8314</v>
      </c>
      <c r="R235" s="22" t="s">
        <v>8315</v>
      </c>
      <c r="S235" s="28">
        <v>42380.581180555557</v>
      </c>
      <c r="T235" s="28">
        <v>42405.916666666672</v>
      </c>
    </row>
    <row r="236" spans="1:20" ht="30" x14ac:dyDescent="0.25">
      <c r="A236" s="22">
        <v>3433</v>
      </c>
      <c r="B236" s="23" t="s">
        <v>3432</v>
      </c>
      <c r="C236" s="3" t="s">
        <v>7543</v>
      </c>
      <c r="D236" s="24">
        <v>9500</v>
      </c>
      <c r="E236" s="25">
        <v>9525</v>
      </c>
      <c r="F236" s="26">
        <v>100</v>
      </c>
      <c r="G236" s="22" t="s">
        <v>8218</v>
      </c>
      <c r="H236" s="22" t="s">
        <v>8223</v>
      </c>
      <c r="I236" s="22" t="s">
        <v>8245</v>
      </c>
      <c r="J236" s="22">
        <v>1402974000</v>
      </c>
      <c r="K236" s="22">
        <v>1400290255</v>
      </c>
      <c r="L236" s="22" t="b">
        <v>0</v>
      </c>
      <c r="M236" s="22">
        <v>71</v>
      </c>
      <c r="N236" s="22" t="b">
        <v>1</v>
      </c>
      <c r="O236" s="25">
        <v>134.1549295774648</v>
      </c>
      <c r="P236" s="22" t="s">
        <v>8269</v>
      </c>
      <c r="Q236" s="27" t="s">
        <v>8314</v>
      </c>
      <c r="R236" s="22" t="s">
        <v>8315</v>
      </c>
      <c r="S236" s="28">
        <v>41776.063136574077</v>
      </c>
      <c r="T236" s="28">
        <v>41807.125</v>
      </c>
    </row>
    <row r="237" spans="1:20" ht="30" x14ac:dyDescent="0.25">
      <c r="A237" s="22">
        <v>3434</v>
      </c>
      <c r="B237" s="23" t="s">
        <v>3433</v>
      </c>
      <c r="C237" s="3" t="s">
        <v>7544</v>
      </c>
      <c r="D237" s="24">
        <v>10000</v>
      </c>
      <c r="E237" s="25">
        <v>10555</v>
      </c>
      <c r="F237" s="26">
        <v>106</v>
      </c>
      <c r="G237" s="22" t="s">
        <v>8218</v>
      </c>
      <c r="H237" s="22" t="s">
        <v>8223</v>
      </c>
      <c r="I237" s="22" t="s">
        <v>8245</v>
      </c>
      <c r="J237" s="22">
        <v>1404983269</v>
      </c>
      <c r="K237" s="22">
        <v>1402391269</v>
      </c>
      <c r="L237" s="22" t="b">
        <v>0</v>
      </c>
      <c r="M237" s="22">
        <v>168</v>
      </c>
      <c r="N237" s="22" t="b">
        <v>1</v>
      </c>
      <c r="O237" s="25">
        <v>62.827380952380949</v>
      </c>
      <c r="P237" s="22" t="s">
        <v>8269</v>
      </c>
      <c r="Q237" s="27" t="s">
        <v>8314</v>
      </c>
      <c r="R237" s="22" t="s">
        <v>8315</v>
      </c>
      <c r="S237" s="28">
        <v>41800.380428240744</v>
      </c>
      <c r="T237" s="28">
        <v>41830.380428240744</v>
      </c>
    </row>
    <row r="238" spans="1:20" ht="30" x14ac:dyDescent="0.25">
      <c r="A238" s="22">
        <v>3435</v>
      </c>
      <c r="B238" s="23" t="s">
        <v>3434</v>
      </c>
      <c r="C238" s="3" t="s">
        <v>7545</v>
      </c>
      <c r="D238" s="24">
        <v>1000</v>
      </c>
      <c r="E238" s="25">
        <v>1120</v>
      </c>
      <c r="F238" s="26">
        <v>112</v>
      </c>
      <c r="G238" s="22" t="s">
        <v>8218</v>
      </c>
      <c r="H238" s="22" t="s">
        <v>8223</v>
      </c>
      <c r="I238" s="22" t="s">
        <v>8245</v>
      </c>
      <c r="J238" s="22">
        <v>1470538800</v>
      </c>
      <c r="K238" s="22">
        <v>1469112493</v>
      </c>
      <c r="L238" s="22" t="b">
        <v>0</v>
      </c>
      <c r="M238" s="22">
        <v>19</v>
      </c>
      <c r="N238" s="22" t="b">
        <v>1</v>
      </c>
      <c r="O238" s="25">
        <v>58.94736842105263</v>
      </c>
      <c r="P238" s="22" t="s">
        <v>8269</v>
      </c>
      <c r="Q238" s="27" t="s">
        <v>8314</v>
      </c>
      <c r="R238" s="22" t="s">
        <v>8315</v>
      </c>
      <c r="S238" s="28">
        <v>42572.61681712963</v>
      </c>
      <c r="T238" s="28">
        <v>42589.125</v>
      </c>
    </row>
    <row r="239" spans="1:20" ht="30" x14ac:dyDescent="0.25">
      <c r="A239" s="22">
        <v>3436</v>
      </c>
      <c r="B239" s="23" t="s">
        <v>3435</v>
      </c>
      <c r="C239" s="3" t="s">
        <v>7546</v>
      </c>
      <c r="D239" s="24">
        <v>5000</v>
      </c>
      <c r="E239" s="25">
        <v>5295</v>
      </c>
      <c r="F239" s="26">
        <v>106</v>
      </c>
      <c r="G239" s="22" t="s">
        <v>8218</v>
      </c>
      <c r="H239" s="22" t="s">
        <v>8223</v>
      </c>
      <c r="I239" s="22" t="s">
        <v>8245</v>
      </c>
      <c r="J239" s="22">
        <v>1408638480</v>
      </c>
      <c r="K239" s="22">
        <v>1406811593</v>
      </c>
      <c r="L239" s="22" t="b">
        <v>0</v>
      </c>
      <c r="M239" s="22">
        <v>37</v>
      </c>
      <c r="N239" s="22" t="b">
        <v>1</v>
      </c>
      <c r="O239" s="25">
        <v>143.1081081081081</v>
      </c>
      <c r="P239" s="22" t="s">
        <v>8269</v>
      </c>
      <c r="Q239" s="27" t="s">
        <v>8314</v>
      </c>
      <c r="R239" s="22" t="s">
        <v>8315</v>
      </c>
      <c r="S239" s="28">
        <v>41851.541585648149</v>
      </c>
      <c r="T239" s="28">
        <v>41872.686111111114</v>
      </c>
    </row>
    <row r="240" spans="1:20" ht="30" x14ac:dyDescent="0.25">
      <c r="A240" s="22">
        <v>3437</v>
      </c>
      <c r="B240" s="23" t="s">
        <v>3436</v>
      </c>
      <c r="C240" s="3" t="s">
        <v>7547</v>
      </c>
      <c r="D240" s="24">
        <v>3000</v>
      </c>
      <c r="E240" s="25">
        <v>3030</v>
      </c>
      <c r="F240" s="26">
        <v>101</v>
      </c>
      <c r="G240" s="22" t="s">
        <v>8218</v>
      </c>
      <c r="H240" s="22" t="s">
        <v>8223</v>
      </c>
      <c r="I240" s="22" t="s">
        <v>8245</v>
      </c>
      <c r="J240" s="22">
        <v>1440003820</v>
      </c>
      <c r="K240" s="22">
        <v>1437411820</v>
      </c>
      <c r="L240" s="22" t="b">
        <v>0</v>
      </c>
      <c r="M240" s="22">
        <v>36</v>
      </c>
      <c r="N240" s="22" t="b">
        <v>1</v>
      </c>
      <c r="O240" s="25">
        <v>84.166666666666671</v>
      </c>
      <c r="P240" s="22" t="s">
        <v>8269</v>
      </c>
      <c r="Q240" s="27" t="s">
        <v>8314</v>
      </c>
      <c r="R240" s="22" t="s">
        <v>8315</v>
      </c>
      <c r="S240" s="28">
        <v>42205.710879629631</v>
      </c>
      <c r="T240" s="28">
        <v>42235.710879629631</v>
      </c>
    </row>
    <row r="241" spans="1:20" ht="30" x14ac:dyDescent="0.25">
      <c r="A241" s="22">
        <v>3439</v>
      </c>
      <c r="B241" s="23" t="s">
        <v>3438</v>
      </c>
      <c r="C241" s="3" t="s">
        <v>7549</v>
      </c>
      <c r="D241" s="24">
        <v>1200</v>
      </c>
      <c r="E241" s="25">
        <v>1616.14</v>
      </c>
      <c r="F241" s="26">
        <v>135</v>
      </c>
      <c r="G241" s="22" t="s">
        <v>8218</v>
      </c>
      <c r="H241" s="22" t="s">
        <v>8223</v>
      </c>
      <c r="I241" s="22" t="s">
        <v>8245</v>
      </c>
      <c r="J241" s="22">
        <v>1453179540</v>
      </c>
      <c r="K241" s="22">
        <v>1452030730</v>
      </c>
      <c r="L241" s="22" t="b">
        <v>0</v>
      </c>
      <c r="M241" s="22">
        <v>18</v>
      </c>
      <c r="N241" s="22" t="b">
        <v>1</v>
      </c>
      <c r="O241" s="25">
        <v>89.785555555555561</v>
      </c>
      <c r="P241" s="22" t="s">
        <v>8269</v>
      </c>
      <c r="Q241" s="27" t="s">
        <v>8314</v>
      </c>
      <c r="R241" s="22" t="s">
        <v>8315</v>
      </c>
      <c r="S241" s="28">
        <v>42374.911226851851</v>
      </c>
      <c r="T241" s="28">
        <v>42388.207638888889</v>
      </c>
    </row>
    <row r="242" spans="1:20" ht="30" x14ac:dyDescent="0.25">
      <c r="A242" s="22">
        <v>3440</v>
      </c>
      <c r="B242" s="23" t="s">
        <v>3439</v>
      </c>
      <c r="C242" s="3" t="s">
        <v>7550</v>
      </c>
      <c r="D242" s="24">
        <v>5000</v>
      </c>
      <c r="E242" s="25">
        <v>5260.92</v>
      </c>
      <c r="F242" s="26">
        <v>105</v>
      </c>
      <c r="G242" s="22" t="s">
        <v>8218</v>
      </c>
      <c r="H242" s="22" t="s">
        <v>8223</v>
      </c>
      <c r="I242" s="22" t="s">
        <v>8245</v>
      </c>
      <c r="J242" s="22">
        <v>1405095300</v>
      </c>
      <c r="K242" s="22">
        <v>1403146628</v>
      </c>
      <c r="L242" s="22" t="b">
        <v>0</v>
      </c>
      <c r="M242" s="22">
        <v>82</v>
      </c>
      <c r="N242" s="22" t="b">
        <v>1</v>
      </c>
      <c r="O242" s="25">
        <v>64.157560975609755</v>
      </c>
      <c r="P242" s="22" t="s">
        <v>8269</v>
      </c>
      <c r="Q242" s="27" t="s">
        <v>8314</v>
      </c>
      <c r="R242" s="22" t="s">
        <v>8315</v>
      </c>
      <c r="S242" s="28">
        <v>41809.12300925926</v>
      </c>
      <c r="T242" s="28">
        <v>41831.677083333336</v>
      </c>
    </row>
    <row r="243" spans="1:20" ht="30" x14ac:dyDescent="0.25">
      <c r="A243" s="22">
        <v>3441</v>
      </c>
      <c r="B243" s="23" t="s">
        <v>3440</v>
      </c>
      <c r="C243" s="3" t="s">
        <v>7551</v>
      </c>
      <c r="D243" s="24">
        <v>2500</v>
      </c>
      <c r="E243" s="25">
        <v>2565</v>
      </c>
      <c r="F243" s="26">
        <v>103</v>
      </c>
      <c r="G243" s="22" t="s">
        <v>8218</v>
      </c>
      <c r="H243" s="22" t="s">
        <v>8223</v>
      </c>
      <c r="I243" s="22" t="s">
        <v>8245</v>
      </c>
      <c r="J243" s="22">
        <v>1447445820</v>
      </c>
      <c r="K243" s="22">
        <v>1445077121</v>
      </c>
      <c r="L243" s="22" t="b">
        <v>0</v>
      </c>
      <c r="M243" s="22">
        <v>43</v>
      </c>
      <c r="N243" s="22" t="b">
        <v>1</v>
      </c>
      <c r="O243" s="25">
        <v>59.651162790697676</v>
      </c>
      <c r="P243" s="22" t="s">
        <v>8269</v>
      </c>
      <c r="Q243" s="27" t="s">
        <v>8314</v>
      </c>
      <c r="R243" s="22" t="s">
        <v>8315</v>
      </c>
      <c r="S243" s="28">
        <v>42294.429641203707</v>
      </c>
      <c r="T243" s="28">
        <v>42321.845138888893</v>
      </c>
    </row>
    <row r="244" spans="1:20" ht="30" x14ac:dyDescent="0.25">
      <c r="A244" s="22">
        <v>3442</v>
      </c>
      <c r="B244" s="23" t="s">
        <v>3441</v>
      </c>
      <c r="C244" s="3" t="s">
        <v>7552</v>
      </c>
      <c r="D244" s="24">
        <v>250</v>
      </c>
      <c r="E244" s="25">
        <v>250</v>
      </c>
      <c r="F244" s="26">
        <v>100</v>
      </c>
      <c r="G244" s="22" t="s">
        <v>8218</v>
      </c>
      <c r="H244" s="22" t="s">
        <v>8223</v>
      </c>
      <c r="I244" s="22" t="s">
        <v>8245</v>
      </c>
      <c r="J244" s="22">
        <v>1433016672</v>
      </c>
      <c r="K244" s="22">
        <v>1430424672</v>
      </c>
      <c r="L244" s="22" t="b">
        <v>0</v>
      </c>
      <c r="M244" s="22">
        <v>8</v>
      </c>
      <c r="N244" s="22" t="b">
        <v>1</v>
      </c>
      <c r="O244" s="25">
        <v>31.25</v>
      </c>
      <c r="P244" s="22" t="s">
        <v>8269</v>
      </c>
      <c r="Q244" s="27" t="s">
        <v>8314</v>
      </c>
      <c r="R244" s="22" t="s">
        <v>8315</v>
      </c>
      <c r="S244" s="28">
        <v>42124.841111111105</v>
      </c>
      <c r="T244" s="28">
        <v>42154.841111111105</v>
      </c>
    </row>
    <row r="245" spans="1:20" ht="30" x14ac:dyDescent="0.25">
      <c r="A245" s="22">
        <v>3443</v>
      </c>
      <c r="B245" s="23" t="s">
        <v>3442</v>
      </c>
      <c r="C245" s="3" t="s">
        <v>7553</v>
      </c>
      <c r="D245" s="24">
        <v>1000</v>
      </c>
      <c r="E245" s="25">
        <v>1855</v>
      </c>
      <c r="F245" s="26">
        <v>186</v>
      </c>
      <c r="G245" s="22" t="s">
        <v>8218</v>
      </c>
      <c r="H245" s="22" t="s">
        <v>8223</v>
      </c>
      <c r="I245" s="22" t="s">
        <v>8245</v>
      </c>
      <c r="J245" s="22">
        <v>1410266146</v>
      </c>
      <c r="K245" s="22">
        <v>1407674146</v>
      </c>
      <c r="L245" s="22" t="b">
        <v>0</v>
      </c>
      <c r="M245" s="22">
        <v>45</v>
      </c>
      <c r="N245" s="22" t="b">
        <v>1</v>
      </c>
      <c r="O245" s="25">
        <v>41.222222222222221</v>
      </c>
      <c r="P245" s="22" t="s">
        <v>8269</v>
      </c>
      <c r="Q245" s="27" t="s">
        <v>8314</v>
      </c>
      <c r="R245" s="22" t="s">
        <v>8315</v>
      </c>
      <c r="S245" s="28">
        <v>41861.524837962963</v>
      </c>
      <c r="T245" s="28">
        <v>41891.524837962963</v>
      </c>
    </row>
    <row r="246" spans="1:20" ht="30" x14ac:dyDescent="0.25">
      <c r="A246" s="22">
        <v>3447</v>
      </c>
      <c r="B246" s="23" t="s">
        <v>3446</v>
      </c>
      <c r="C246" s="3" t="s">
        <v>7557</v>
      </c>
      <c r="D246" s="24">
        <v>1000</v>
      </c>
      <c r="E246" s="25">
        <v>1078</v>
      </c>
      <c r="F246" s="26">
        <v>108</v>
      </c>
      <c r="G246" s="22" t="s">
        <v>8218</v>
      </c>
      <c r="H246" s="22" t="s">
        <v>8223</v>
      </c>
      <c r="I246" s="22" t="s">
        <v>8245</v>
      </c>
      <c r="J246" s="22">
        <v>1458332412</v>
      </c>
      <c r="K246" s="22">
        <v>1454448012</v>
      </c>
      <c r="L246" s="22" t="b">
        <v>0</v>
      </c>
      <c r="M246" s="22">
        <v>14</v>
      </c>
      <c r="N246" s="22" t="b">
        <v>1</v>
      </c>
      <c r="O246" s="25">
        <v>77</v>
      </c>
      <c r="P246" s="22" t="s">
        <v>8269</v>
      </c>
      <c r="Q246" s="27" t="s">
        <v>8314</v>
      </c>
      <c r="R246" s="22" t="s">
        <v>8315</v>
      </c>
      <c r="S246" s="28">
        <v>42402.889027777783</v>
      </c>
      <c r="T246" s="28">
        <v>42447.847361111111</v>
      </c>
    </row>
    <row r="247" spans="1:20" ht="30" x14ac:dyDescent="0.25">
      <c r="A247" s="22">
        <v>3448</v>
      </c>
      <c r="B247" s="23" t="s">
        <v>3447</v>
      </c>
      <c r="C247" s="3" t="s">
        <v>7558</v>
      </c>
      <c r="D247" s="24">
        <v>2100</v>
      </c>
      <c r="E247" s="25">
        <v>2305</v>
      </c>
      <c r="F247" s="26">
        <v>110</v>
      </c>
      <c r="G247" s="22" t="s">
        <v>8218</v>
      </c>
      <c r="H247" s="22" t="s">
        <v>8223</v>
      </c>
      <c r="I247" s="22" t="s">
        <v>8245</v>
      </c>
      <c r="J247" s="22">
        <v>1418784689</v>
      </c>
      <c r="K247" s="22">
        <v>1416192689</v>
      </c>
      <c r="L247" s="22" t="b">
        <v>0</v>
      </c>
      <c r="M247" s="22">
        <v>45</v>
      </c>
      <c r="N247" s="22" t="b">
        <v>1</v>
      </c>
      <c r="O247" s="25">
        <v>51.222222222222221</v>
      </c>
      <c r="P247" s="22" t="s">
        <v>8269</v>
      </c>
      <c r="Q247" s="27" t="s">
        <v>8314</v>
      </c>
      <c r="R247" s="22" t="s">
        <v>8315</v>
      </c>
      <c r="S247" s="28">
        <v>41960.119085648148</v>
      </c>
      <c r="T247" s="28">
        <v>41990.119085648148</v>
      </c>
    </row>
    <row r="248" spans="1:20" ht="30" x14ac:dyDescent="0.25">
      <c r="A248" s="22">
        <v>3449</v>
      </c>
      <c r="B248" s="23" t="s">
        <v>3448</v>
      </c>
      <c r="C248" s="3" t="s">
        <v>7559</v>
      </c>
      <c r="D248" s="24">
        <v>800</v>
      </c>
      <c r="E248" s="25">
        <v>1365</v>
      </c>
      <c r="F248" s="26">
        <v>171</v>
      </c>
      <c r="G248" s="22" t="s">
        <v>8218</v>
      </c>
      <c r="H248" s="22" t="s">
        <v>8223</v>
      </c>
      <c r="I248" s="22" t="s">
        <v>8245</v>
      </c>
      <c r="J248" s="22">
        <v>1468036800</v>
      </c>
      <c r="K248" s="22">
        <v>1465607738</v>
      </c>
      <c r="L248" s="22" t="b">
        <v>0</v>
      </c>
      <c r="M248" s="22">
        <v>20</v>
      </c>
      <c r="N248" s="22" t="b">
        <v>1</v>
      </c>
      <c r="O248" s="25">
        <v>68.25</v>
      </c>
      <c r="P248" s="22" t="s">
        <v>8269</v>
      </c>
      <c r="Q248" s="27" t="s">
        <v>8314</v>
      </c>
      <c r="R248" s="22" t="s">
        <v>8315</v>
      </c>
      <c r="S248" s="28">
        <v>42532.052523148144</v>
      </c>
      <c r="T248" s="28">
        <v>42560.166666666672</v>
      </c>
    </row>
    <row r="249" spans="1:20" ht="30" x14ac:dyDescent="0.25">
      <c r="A249" s="22">
        <v>3451</v>
      </c>
      <c r="B249" s="23" t="s">
        <v>3450</v>
      </c>
      <c r="C249" s="3" t="s">
        <v>7561</v>
      </c>
      <c r="D249" s="24">
        <v>650</v>
      </c>
      <c r="E249" s="25">
        <v>658</v>
      </c>
      <c r="F249" s="26">
        <v>101</v>
      </c>
      <c r="G249" s="22" t="s">
        <v>8218</v>
      </c>
      <c r="H249" s="22" t="s">
        <v>8223</v>
      </c>
      <c r="I249" s="22" t="s">
        <v>8245</v>
      </c>
      <c r="J249" s="22">
        <v>1429636927</v>
      </c>
      <c r="K249" s="22">
        <v>1427304127</v>
      </c>
      <c r="L249" s="22" t="b">
        <v>0</v>
      </c>
      <c r="M249" s="22">
        <v>16</v>
      </c>
      <c r="N249" s="22" t="b">
        <v>1</v>
      </c>
      <c r="O249" s="25">
        <v>41.125</v>
      </c>
      <c r="P249" s="22" t="s">
        <v>8269</v>
      </c>
      <c r="Q249" s="27" t="s">
        <v>8314</v>
      </c>
      <c r="R249" s="22" t="s">
        <v>8315</v>
      </c>
      <c r="S249" s="28">
        <v>42088.723692129628</v>
      </c>
      <c r="T249" s="28">
        <v>42115.723692129628</v>
      </c>
    </row>
    <row r="250" spans="1:20" ht="30" x14ac:dyDescent="0.25">
      <c r="A250" s="22">
        <v>3452</v>
      </c>
      <c r="B250" s="23" t="s">
        <v>3451</v>
      </c>
      <c r="C250" s="3" t="s">
        <v>7562</v>
      </c>
      <c r="D250" s="24">
        <v>1000</v>
      </c>
      <c r="E250" s="25">
        <v>1532</v>
      </c>
      <c r="F250" s="26">
        <v>153</v>
      </c>
      <c r="G250" s="22" t="s">
        <v>8218</v>
      </c>
      <c r="H250" s="22" t="s">
        <v>8223</v>
      </c>
      <c r="I250" s="22" t="s">
        <v>8245</v>
      </c>
      <c r="J250" s="22">
        <v>1406087940</v>
      </c>
      <c r="K250" s="22">
        <v>1404141626</v>
      </c>
      <c r="L250" s="22" t="b">
        <v>0</v>
      </c>
      <c r="M250" s="22">
        <v>37</v>
      </c>
      <c r="N250" s="22" t="b">
        <v>1</v>
      </c>
      <c r="O250" s="25">
        <v>41.405405405405403</v>
      </c>
      <c r="P250" s="22" t="s">
        <v>8269</v>
      </c>
      <c r="Q250" s="27" t="s">
        <v>8314</v>
      </c>
      <c r="R250" s="22" t="s">
        <v>8315</v>
      </c>
      <c r="S250" s="28">
        <v>41820.639189814814</v>
      </c>
      <c r="T250" s="28">
        <v>41843.165972222225</v>
      </c>
    </row>
    <row r="251" spans="1:20" ht="30" x14ac:dyDescent="0.25">
      <c r="A251" s="22">
        <v>3455</v>
      </c>
      <c r="B251" s="23" t="s">
        <v>3454</v>
      </c>
      <c r="C251" s="3" t="s">
        <v>7565</v>
      </c>
      <c r="D251" s="24">
        <v>10000</v>
      </c>
      <c r="E251" s="25">
        <v>10065</v>
      </c>
      <c r="F251" s="26">
        <v>101</v>
      </c>
      <c r="G251" s="22" t="s">
        <v>8218</v>
      </c>
      <c r="H251" s="22" t="s">
        <v>8223</v>
      </c>
      <c r="I251" s="22" t="s">
        <v>8245</v>
      </c>
      <c r="J251" s="22">
        <v>1476381627</v>
      </c>
      <c r="K251" s="22">
        <v>1473789627</v>
      </c>
      <c r="L251" s="22" t="b">
        <v>0</v>
      </c>
      <c r="M251" s="22">
        <v>69</v>
      </c>
      <c r="N251" s="22" t="b">
        <v>1</v>
      </c>
      <c r="O251" s="25">
        <v>145.86956521739131</v>
      </c>
      <c r="P251" s="22" t="s">
        <v>8269</v>
      </c>
      <c r="Q251" s="27" t="s">
        <v>8314</v>
      </c>
      <c r="R251" s="22" t="s">
        <v>8315</v>
      </c>
      <c r="S251" s="28">
        <v>42626.7503125</v>
      </c>
      <c r="T251" s="28">
        <v>42656.7503125</v>
      </c>
    </row>
    <row r="252" spans="1:20" ht="30" x14ac:dyDescent="0.25">
      <c r="A252" s="22">
        <v>3456</v>
      </c>
      <c r="B252" s="23" t="s">
        <v>3455</v>
      </c>
      <c r="C252" s="3" t="s">
        <v>7566</v>
      </c>
      <c r="D252" s="24">
        <v>3000</v>
      </c>
      <c r="E252" s="25">
        <v>5739</v>
      </c>
      <c r="F252" s="26">
        <v>191</v>
      </c>
      <c r="G252" s="22" t="s">
        <v>8218</v>
      </c>
      <c r="H252" s="22" t="s">
        <v>8223</v>
      </c>
      <c r="I252" s="22" t="s">
        <v>8245</v>
      </c>
      <c r="J252" s="22">
        <v>1406876340</v>
      </c>
      <c r="K252" s="22">
        <v>1404190567</v>
      </c>
      <c r="L252" s="22" t="b">
        <v>0</v>
      </c>
      <c r="M252" s="22">
        <v>16</v>
      </c>
      <c r="N252" s="22" t="b">
        <v>1</v>
      </c>
      <c r="O252" s="25">
        <v>358.6875</v>
      </c>
      <c r="P252" s="22" t="s">
        <v>8269</v>
      </c>
      <c r="Q252" s="27" t="s">
        <v>8314</v>
      </c>
      <c r="R252" s="22" t="s">
        <v>8315</v>
      </c>
      <c r="S252" s="28">
        <v>41821.205636574072</v>
      </c>
      <c r="T252" s="28">
        <v>41852.290972222225</v>
      </c>
    </row>
    <row r="253" spans="1:20" x14ac:dyDescent="0.25">
      <c r="A253" s="22">
        <v>3457</v>
      </c>
      <c r="B253" s="23" t="s">
        <v>3456</v>
      </c>
      <c r="C253" s="3" t="s">
        <v>7567</v>
      </c>
      <c r="D253" s="24">
        <v>2000</v>
      </c>
      <c r="E253" s="25">
        <v>2804</v>
      </c>
      <c r="F253" s="26">
        <v>140</v>
      </c>
      <c r="G253" s="22" t="s">
        <v>8218</v>
      </c>
      <c r="H253" s="22" t="s">
        <v>8223</v>
      </c>
      <c r="I253" s="22" t="s">
        <v>8245</v>
      </c>
      <c r="J253" s="22">
        <v>1423720740</v>
      </c>
      <c r="K253" s="22">
        <v>1421081857</v>
      </c>
      <c r="L253" s="22" t="b">
        <v>0</v>
      </c>
      <c r="M253" s="22">
        <v>55</v>
      </c>
      <c r="N253" s="22" t="b">
        <v>1</v>
      </c>
      <c r="O253" s="25">
        <v>50.981818181818184</v>
      </c>
      <c r="P253" s="22" t="s">
        <v>8269</v>
      </c>
      <c r="Q253" s="27" t="s">
        <v>8314</v>
      </c>
      <c r="R253" s="22" t="s">
        <v>8315</v>
      </c>
      <c r="S253" s="28">
        <v>42016.706678240742</v>
      </c>
      <c r="T253" s="28">
        <v>42047.249305555553</v>
      </c>
    </row>
    <row r="254" spans="1:20" ht="30" x14ac:dyDescent="0.25">
      <c r="A254" s="22">
        <v>3458</v>
      </c>
      <c r="B254" s="23" t="s">
        <v>3457</v>
      </c>
      <c r="C254" s="3" t="s">
        <v>7568</v>
      </c>
      <c r="D254" s="24">
        <v>978</v>
      </c>
      <c r="E254" s="25">
        <v>1216</v>
      </c>
      <c r="F254" s="26">
        <v>124</v>
      </c>
      <c r="G254" s="22" t="s">
        <v>8218</v>
      </c>
      <c r="H254" s="22" t="s">
        <v>8223</v>
      </c>
      <c r="I254" s="22" t="s">
        <v>8245</v>
      </c>
      <c r="J254" s="22">
        <v>1422937620</v>
      </c>
      <c r="K254" s="22">
        <v>1420606303</v>
      </c>
      <c r="L254" s="22" t="b">
        <v>0</v>
      </c>
      <c r="M254" s="22">
        <v>27</v>
      </c>
      <c r="N254" s="22" t="b">
        <v>1</v>
      </c>
      <c r="O254" s="25">
        <v>45.037037037037038</v>
      </c>
      <c r="P254" s="22" t="s">
        <v>8269</v>
      </c>
      <c r="Q254" s="27" t="s">
        <v>8314</v>
      </c>
      <c r="R254" s="22" t="s">
        <v>8315</v>
      </c>
      <c r="S254" s="28">
        <v>42011.202581018515</v>
      </c>
      <c r="T254" s="28">
        <v>42038.185416666667</v>
      </c>
    </row>
    <row r="255" spans="1:20" ht="30" x14ac:dyDescent="0.25">
      <c r="A255" s="22">
        <v>3461</v>
      </c>
      <c r="B255" s="23" t="s">
        <v>3460</v>
      </c>
      <c r="C255" s="3" t="s">
        <v>7571</v>
      </c>
      <c r="D255" s="24">
        <v>500</v>
      </c>
      <c r="E255" s="25">
        <v>695</v>
      </c>
      <c r="F255" s="26">
        <v>139</v>
      </c>
      <c r="G255" s="22" t="s">
        <v>8218</v>
      </c>
      <c r="H255" s="22" t="s">
        <v>8223</v>
      </c>
      <c r="I255" s="22" t="s">
        <v>8245</v>
      </c>
      <c r="J255" s="22">
        <v>1477710000</v>
      </c>
      <c r="K255" s="22">
        <v>1475248279</v>
      </c>
      <c r="L255" s="22" t="b">
        <v>0</v>
      </c>
      <c r="M255" s="22">
        <v>12</v>
      </c>
      <c r="N255" s="22" t="b">
        <v>1</v>
      </c>
      <c r="O255" s="25">
        <v>57.916666666666664</v>
      </c>
      <c r="P255" s="22" t="s">
        <v>8269</v>
      </c>
      <c r="Q255" s="27" t="s">
        <v>8314</v>
      </c>
      <c r="R255" s="22" t="s">
        <v>8315</v>
      </c>
      <c r="S255" s="28">
        <v>42643.632858796293</v>
      </c>
      <c r="T255" s="28">
        <v>42672.125</v>
      </c>
    </row>
    <row r="256" spans="1:20" ht="30" x14ac:dyDescent="0.25">
      <c r="A256" s="22">
        <v>3462</v>
      </c>
      <c r="B256" s="23" t="s">
        <v>3461</v>
      </c>
      <c r="C256" s="3" t="s">
        <v>7572</v>
      </c>
      <c r="D256" s="24">
        <v>250</v>
      </c>
      <c r="E256" s="25">
        <v>505</v>
      </c>
      <c r="F256" s="26">
        <v>202</v>
      </c>
      <c r="G256" s="22" t="s">
        <v>8218</v>
      </c>
      <c r="H256" s="22" t="s">
        <v>8223</v>
      </c>
      <c r="I256" s="22" t="s">
        <v>8245</v>
      </c>
      <c r="J256" s="22">
        <v>1436551200</v>
      </c>
      <c r="K256" s="22">
        <v>1435181628</v>
      </c>
      <c r="L256" s="22" t="b">
        <v>0</v>
      </c>
      <c r="M256" s="22">
        <v>17</v>
      </c>
      <c r="N256" s="22" t="b">
        <v>1</v>
      </c>
      <c r="O256" s="25">
        <v>29.705882352941178</v>
      </c>
      <c r="P256" s="22" t="s">
        <v>8269</v>
      </c>
      <c r="Q256" s="27" t="s">
        <v>8314</v>
      </c>
      <c r="R256" s="22" t="s">
        <v>8315</v>
      </c>
      <c r="S256" s="28">
        <v>42179.898472222223</v>
      </c>
      <c r="T256" s="28">
        <v>42195.75</v>
      </c>
    </row>
    <row r="257" spans="1:20" ht="45" x14ac:dyDescent="0.25">
      <c r="A257" s="22">
        <v>3464</v>
      </c>
      <c r="B257" s="23" t="s">
        <v>3463</v>
      </c>
      <c r="C257" s="3" t="s">
        <v>7574</v>
      </c>
      <c r="D257" s="24">
        <v>5000</v>
      </c>
      <c r="E257" s="25">
        <v>5116.18</v>
      </c>
      <c r="F257" s="26">
        <v>102</v>
      </c>
      <c r="G257" s="22" t="s">
        <v>8218</v>
      </c>
      <c r="H257" s="22" t="s">
        <v>8223</v>
      </c>
      <c r="I257" s="22" t="s">
        <v>8245</v>
      </c>
      <c r="J257" s="22">
        <v>1471921637</v>
      </c>
      <c r="K257" s="22">
        <v>1469329637</v>
      </c>
      <c r="L257" s="22" t="b">
        <v>0</v>
      </c>
      <c r="M257" s="22">
        <v>93</v>
      </c>
      <c r="N257" s="22" t="b">
        <v>1</v>
      </c>
      <c r="O257" s="25">
        <v>55.012688172043013</v>
      </c>
      <c r="P257" s="22" t="s">
        <v>8269</v>
      </c>
      <c r="Q257" s="27" t="s">
        <v>8314</v>
      </c>
      <c r="R257" s="22" t="s">
        <v>8315</v>
      </c>
      <c r="S257" s="28">
        <v>42575.130057870367</v>
      </c>
      <c r="T257" s="28">
        <v>42605.130057870367</v>
      </c>
    </row>
    <row r="258" spans="1:20" ht="30" x14ac:dyDescent="0.25">
      <c r="A258" s="22">
        <v>3466</v>
      </c>
      <c r="B258" s="23" t="s">
        <v>3465</v>
      </c>
      <c r="C258" s="3" t="s">
        <v>7576</v>
      </c>
      <c r="D258" s="24">
        <v>3500</v>
      </c>
      <c r="E258" s="25">
        <v>4450</v>
      </c>
      <c r="F258" s="26">
        <v>127</v>
      </c>
      <c r="G258" s="22" t="s">
        <v>8218</v>
      </c>
      <c r="H258" s="22" t="s">
        <v>8223</v>
      </c>
      <c r="I258" s="22" t="s">
        <v>8245</v>
      </c>
      <c r="J258" s="22">
        <v>1461108450</v>
      </c>
      <c r="K258" s="22">
        <v>1455928050</v>
      </c>
      <c r="L258" s="22" t="b">
        <v>0</v>
      </c>
      <c r="M258" s="22">
        <v>61</v>
      </c>
      <c r="N258" s="22" t="b">
        <v>1</v>
      </c>
      <c r="O258" s="25">
        <v>72.950819672131146</v>
      </c>
      <c r="P258" s="22" t="s">
        <v>8269</v>
      </c>
      <c r="Q258" s="27" t="s">
        <v>8314</v>
      </c>
      <c r="R258" s="22" t="s">
        <v>8315</v>
      </c>
      <c r="S258" s="28">
        <v>42420.019097222219</v>
      </c>
      <c r="T258" s="28">
        <v>42479.977430555555</v>
      </c>
    </row>
    <row r="259" spans="1:20" x14ac:dyDescent="0.25">
      <c r="A259" s="22">
        <v>3467</v>
      </c>
      <c r="B259" s="23" t="s">
        <v>3466</v>
      </c>
      <c r="C259" s="3" t="s">
        <v>7577</v>
      </c>
      <c r="D259" s="24">
        <v>3000</v>
      </c>
      <c r="E259" s="25">
        <v>3030</v>
      </c>
      <c r="F259" s="26">
        <v>101</v>
      </c>
      <c r="G259" s="22" t="s">
        <v>8218</v>
      </c>
      <c r="H259" s="22" t="s">
        <v>8223</v>
      </c>
      <c r="I259" s="22" t="s">
        <v>8245</v>
      </c>
      <c r="J259" s="22">
        <v>1426864032</v>
      </c>
      <c r="K259" s="22">
        <v>1424275632</v>
      </c>
      <c r="L259" s="22" t="b">
        <v>0</v>
      </c>
      <c r="M259" s="22">
        <v>47</v>
      </c>
      <c r="N259" s="22" t="b">
        <v>1</v>
      </c>
      <c r="O259" s="25">
        <v>64.468085106382972</v>
      </c>
      <c r="P259" s="22" t="s">
        <v>8269</v>
      </c>
      <c r="Q259" s="27" t="s">
        <v>8314</v>
      </c>
      <c r="R259" s="22" t="s">
        <v>8315</v>
      </c>
      <c r="S259" s="28">
        <v>42053.671666666662</v>
      </c>
      <c r="T259" s="28">
        <v>42083.630000000005</v>
      </c>
    </row>
    <row r="260" spans="1:20" ht="30" x14ac:dyDescent="0.25">
      <c r="A260" s="22">
        <v>3468</v>
      </c>
      <c r="B260" s="23" t="s">
        <v>3467</v>
      </c>
      <c r="C260" s="3" t="s">
        <v>7578</v>
      </c>
      <c r="D260" s="24">
        <v>10000</v>
      </c>
      <c r="E260" s="25">
        <v>12178</v>
      </c>
      <c r="F260" s="26">
        <v>122</v>
      </c>
      <c r="G260" s="22" t="s">
        <v>8218</v>
      </c>
      <c r="H260" s="22" t="s">
        <v>8223</v>
      </c>
      <c r="I260" s="22" t="s">
        <v>8245</v>
      </c>
      <c r="J260" s="22">
        <v>1474426800</v>
      </c>
      <c r="K260" s="22">
        <v>1471976529</v>
      </c>
      <c r="L260" s="22" t="b">
        <v>0</v>
      </c>
      <c r="M260" s="22">
        <v>17</v>
      </c>
      <c r="N260" s="22" t="b">
        <v>1</v>
      </c>
      <c r="O260" s="25">
        <v>716.35294117647061</v>
      </c>
      <c r="P260" s="22" t="s">
        <v>8269</v>
      </c>
      <c r="Q260" s="27" t="s">
        <v>8314</v>
      </c>
      <c r="R260" s="22" t="s">
        <v>8315</v>
      </c>
      <c r="S260" s="28">
        <v>42605.765381944439</v>
      </c>
      <c r="T260" s="28">
        <v>42634.125</v>
      </c>
    </row>
    <row r="261" spans="1:20" ht="30" x14ac:dyDescent="0.25">
      <c r="A261" s="22">
        <v>3469</v>
      </c>
      <c r="B261" s="23" t="s">
        <v>3468</v>
      </c>
      <c r="C261" s="3" t="s">
        <v>7579</v>
      </c>
      <c r="D261" s="24">
        <v>2800</v>
      </c>
      <c r="E261" s="25">
        <v>3175</v>
      </c>
      <c r="F261" s="26">
        <v>113</v>
      </c>
      <c r="G261" s="22" t="s">
        <v>8218</v>
      </c>
      <c r="H261" s="22" t="s">
        <v>8223</v>
      </c>
      <c r="I261" s="22" t="s">
        <v>8245</v>
      </c>
      <c r="J261" s="22">
        <v>1461857045</v>
      </c>
      <c r="K261" s="22">
        <v>1459265045</v>
      </c>
      <c r="L261" s="22" t="b">
        <v>0</v>
      </c>
      <c r="M261" s="22">
        <v>63</v>
      </c>
      <c r="N261" s="22" t="b">
        <v>1</v>
      </c>
      <c r="O261" s="25">
        <v>50.396825396825399</v>
      </c>
      <c r="P261" s="22" t="s">
        <v>8269</v>
      </c>
      <c r="Q261" s="27" t="s">
        <v>8314</v>
      </c>
      <c r="R261" s="22" t="s">
        <v>8315</v>
      </c>
      <c r="S261" s="28">
        <v>42458.641724537039</v>
      </c>
      <c r="T261" s="28">
        <v>42488.641724537039</v>
      </c>
    </row>
    <row r="262" spans="1:20" ht="30" x14ac:dyDescent="0.25">
      <c r="A262" s="22">
        <v>3470</v>
      </c>
      <c r="B262" s="23" t="s">
        <v>3469</v>
      </c>
      <c r="C262" s="3" t="s">
        <v>7580</v>
      </c>
      <c r="D262" s="24">
        <v>250</v>
      </c>
      <c r="E262" s="25">
        <v>375</v>
      </c>
      <c r="F262" s="26">
        <v>150</v>
      </c>
      <c r="G262" s="22" t="s">
        <v>8218</v>
      </c>
      <c r="H262" s="22" t="s">
        <v>8223</v>
      </c>
      <c r="I262" s="22" t="s">
        <v>8245</v>
      </c>
      <c r="J262" s="22">
        <v>1468618680</v>
      </c>
      <c r="K262" s="22">
        <v>1465345902</v>
      </c>
      <c r="L262" s="22" t="b">
        <v>0</v>
      </c>
      <c r="M262" s="22">
        <v>9</v>
      </c>
      <c r="N262" s="22" t="b">
        <v>1</v>
      </c>
      <c r="O262" s="25">
        <v>41.666666666666664</v>
      </c>
      <c r="P262" s="22" t="s">
        <v>8269</v>
      </c>
      <c r="Q262" s="27" t="s">
        <v>8314</v>
      </c>
      <c r="R262" s="22" t="s">
        <v>8315</v>
      </c>
      <c r="S262" s="28">
        <v>42529.022013888884</v>
      </c>
      <c r="T262" s="28">
        <v>42566.901388888888</v>
      </c>
    </row>
    <row r="263" spans="1:20" ht="30" x14ac:dyDescent="0.25">
      <c r="A263" s="22">
        <v>3472</v>
      </c>
      <c r="B263" s="23" t="s">
        <v>3471</v>
      </c>
      <c r="C263" s="3" t="s">
        <v>7582</v>
      </c>
      <c r="D263" s="24">
        <v>2000</v>
      </c>
      <c r="E263" s="25">
        <v>2041</v>
      </c>
      <c r="F263" s="26">
        <v>102</v>
      </c>
      <c r="G263" s="22" t="s">
        <v>8218</v>
      </c>
      <c r="H263" s="22" t="s">
        <v>8223</v>
      </c>
      <c r="I263" s="22" t="s">
        <v>8245</v>
      </c>
      <c r="J263" s="22">
        <v>1415253540</v>
      </c>
      <c r="K263" s="22">
        <v>1413432331</v>
      </c>
      <c r="L263" s="22" t="b">
        <v>0</v>
      </c>
      <c r="M263" s="22">
        <v>23</v>
      </c>
      <c r="N263" s="22" t="b">
        <v>1</v>
      </c>
      <c r="O263" s="25">
        <v>88.739130434782609</v>
      </c>
      <c r="P263" s="22" t="s">
        <v>8269</v>
      </c>
      <c r="Q263" s="27" t="s">
        <v>8314</v>
      </c>
      <c r="R263" s="22" t="s">
        <v>8315</v>
      </c>
      <c r="S263" s="28">
        <v>41928.170497685183</v>
      </c>
      <c r="T263" s="28">
        <v>41949.249305555553</v>
      </c>
    </row>
    <row r="264" spans="1:20" ht="30" x14ac:dyDescent="0.25">
      <c r="A264" s="22">
        <v>3473</v>
      </c>
      <c r="B264" s="23" t="s">
        <v>3472</v>
      </c>
      <c r="C264" s="3" t="s">
        <v>7583</v>
      </c>
      <c r="D264" s="24">
        <v>4900</v>
      </c>
      <c r="E264" s="25">
        <v>4900</v>
      </c>
      <c r="F264" s="26">
        <v>100</v>
      </c>
      <c r="G264" s="22" t="s">
        <v>8218</v>
      </c>
      <c r="H264" s="22" t="s">
        <v>8223</v>
      </c>
      <c r="I264" s="22" t="s">
        <v>8245</v>
      </c>
      <c r="J264" s="22">
        <v>1426883220</v>
      </c>
      <c r="K264" s="22">
        <v>1425067296</v>
      </c>
      <c r="L264" s="22" t="b">
        <v>0</v>
      </c>
      <c r="M264" s="22">
        <v>33</v>
      </c>
      <c r="N264" s="22" t="b">
        <v>1</v>
      </c>
      <c r="O264" s="25">
        <v>148.4848484848485</v>
      </c>
      <c r="P264" s="22" t="s">
        <v>8269</v>
      </c>
      <c r="Q264" s="27" t="s">
        <v>8314</v>
      </c>
      <c r="R264" s="22" t="s">
        <v>8315</v>
      </c>
      <c r="S264" s="28">
        <v>42062.834444444445</v>
      </c>
      <c r="T264" s="28">
        <v>42083.852083333331</v>
      </c>
    </row>
    <row r="265" spans="1:20" ht="30" x14ac:dyDescent="0.25">
      <c r="A265" s="22">
        <v>3476</v>
      </c>
      <c r="B265" s="23" t="s">
        <v>3475</v>
      </c>
      <c r="C265" s="3" t="s">
        <v>7586</v>
      </c>
      <c r="D265" s="24">
        <v>300</v>
      </c>
      <c r="E265" s="25">
        <v>312</v>
      </c>
      <c r="F265" s="26">
        <v>104</v>
      </c>
      <c r="G265" s="22" t="s">
        <v>8218</v>
      </c>
      <c r="H265" s="22" t="s">
        <v>8223</v>
      </c>
      <c r="I265" s="22" t="s">
        <v>8245</v>
      </c>
      <c r="J265" s="22">
        <v>1414378800</v>
      </c>
      <c r="K265" s="22">
        <v>1412836990</v>
      </c>
      <c r="L265" s="22" t="b">
        <v>0</v>
      </c>
      <c r="M265" s="22">
        <v>6</v>
      </c>
      <c r="N265" s="22" t="b">
        <v>1</v>
      </c>
      <c r="O265" s="25">
        <v>52</v>
      </c>
      <c r="P265" s="22" t="s">
        <v>8269</v>
      </c>
      <c r="Q265" s="27" t="s">
        <v>8314</v>
      </c>
      <c r="R265" s="22" t="s">
        <v>8315</v>
      </c>
      <c r="S265" s="28">
        <v>41921.279976851853</v>
      </c>
      <c r="T265" s="28">
        <v>41939.125</v>
      </c>
    </row>
    <row r="266" spans="1:20" ht="30" x14ac:dyDescent="0.25">
      <c r="A266" s="22">
        <v>3477</v>
      </c>
      <c r="B266" s="23" t="s">
        <v>3476</v>
      </c>
      <c r="C266" s="3" t="s">
        <v>7587</v>
      </c>
      <c r="D266" s="24">
        <v>1800</v>
      </c>
      <c r="E266" s="25">
        <v>2076</v>
      </c>
      <c r="F266" s="26">
        <v>115</v>
      </c>
      <c r="G266" s="22" t="s">
        <v>8218</v>
      </c>
      <c r="H266" s="22" t="s">
        <v>8223</v>
      </c>
      <c r="I266" s="22" t="s">
        <v>8245</v>
      </c>
      <c r="J266" s="22">
        <v>1431831600</v>
      </c>
      <c r="K266" s="22">
        <v>1430761243</v>
      </c>
      <c r="L266" s="22" t="b">
        <v>0</v>
      </c>
      <c r="M266" s="22">
        <v>39</v>
      </c>
      <c r="N266" s="22" t="b">
        <v>1</v>
      </c>
      <c r="O266" s="25">
        <v>53.230769230769234</v>
      </c>
      <c r="P266" s="22" t="s">
        <v>8269</v>
      </c>
      <c r="Q266" s="27" t="s">
        <v>8314</v>
      </c>
      <c r="R266" s="22" t="s">
        <v>8315</v>
      </c>
      <c r="S266" s="28">
        <v>42128.736608796295</v>
      </c>
      <c r="T266" s="28">
        <v>42141.125</v>
      </c>
    </row>
    <row r="267" spans="1:20" ht="30" x14ac:dyDescent="0.25">
      <c r="A267" s="22">
        <v>3478</v>
      </c>
      <c r="B267" s="23" t="s">
        <v>3477</v>
      </c>
      <c r="C267" s="3" t="s">
        <v>7588</v>
      </c>
      <c r="D267" s="24">
        <v>2000</v>
      </c>
      <c r="E267" s="25">
        <v>2257</v>
      </c>
      <c r="F267" s="26">
        <v>113</v>
      </c>
      <c r="G267" s="22" t="s">
        <v>8218</v>
      </c>
      <c r="H267" s="22" t="s">
        <v>8223</v>
      </c>
      <c r="I267" s="22" t="s">
        <v>8245</v>
      </c>
      <c r="J267" s="22">
        <v>1426539600</v>
      </c>
      <c r="K267" s="22">
        <v>1424296822</v>
      </c>
      <c r="L267" s="22" t="b">
        <v>0</v>
      </c>
      <c r="M267" s="22">
        <v>57</v>
      </c>
      <c r="N267" s="22" t="b">
        <v>1</v>
      </c>
      <c r="O267" s="25">
        <v>39.596491228070178</v>
      </c>
      <c r="P267" s="22" t="s">
        <v>8269</v>
      </c>
      <c r="Q267" s="27" t="s">
        <v>8314</v>
      </c>
      <c r="R267" s="22" t="s">
        <v>8315</v>
      </c>
      <c r="S267" s="28">
        <v>42053.916921296302</v>
      </c>
      <c r="T267" s="28">
        <v>42079.875</v>
      </c>
    </row>
    <row r="268" spans="1:20" ht="30" x14ac:dyDescent="0.25">
      <c r="A268" s="22">
        <v>3480</v>
      </c>
      <c r="B268" s="23" t="s">
        <v>3479</v>
      </c>
      <c r="C268" s="3" t="s">
        <v>7590</v>
      </c>
      <c r="D268" s="24">
        <v>1500</v>
      </c>
      <c r="E268" s="25">
        <v>2140</v>
      </c>
      <c r="F268" s="26">
        <v>143</v>
      </c>
      <c r="G268" s="22" t="s">
        <v>8218</v>
      </c>
      <c r="H268" s="22" t="s">
        <v>8223</v>
      </c>
      <c r="I268" s="22" t="s">
        <v>8245</v>
      </c>
      <c r="J268" s="22">
        <v>1436562000</v>
      </c>
      <c r="K268" s="22">
        <v>1434440227</v>
      </c>
      <c r="L268" s="22" t="b">
        <v>0</v>
      </c>
      <c r="M268" s="22">
        <v>13</v>
      </c>
      <c r="N268" s="22" t="b">
        <v>1</v>
      </c>
      <c r="O268" s="25">
        <v>164.61538461538461</v>
      </c>
      <c r="P268" s="22" t="s">
        <v>8269</v>
      </c>
      <c r="Q268" s="27" t="s">
        <v>8314</v>
      </c>
      <c r="R268" s="22" t="s">
        <v>8315</v>
      </c>
      <c r="S268" s="28">
        <v>42171.317442129628</v>
      </c>
      <c r="T268" s="28">
        <v>42195.875</v>
      </c>
    </row>
    <row r="269" spans="1:20" ht="30" x14ac:dyDescent="0.25">
      <c r="A269" s="22">
        <v>3483</v>
      </c>
      <c r="B269" s="23" t="s">
        <v>3482</v>
      </c>
      <c r="C269" s="3" t="s">
        <v>7593</v>
      </c>
      <c r="D269" s="24">
        <v>3350</v>
      </c>
      <c r="E269" s="25">
        <v>5358</v>
      </c>
      <c r="F269" s="26">
        <v>160</v>
      </c>
      <c r="G269" s="22" t="s">
        <v>8218</v>
      </c>
      <c r="H269" s="22" t="s">
        <v>8223</v>
      </c>
      <c r="I269" s="22" t="s">
        <v>8245</v>
      </c>
      <c r="J269" s="22">
        <v>1404403381</v>
      </c>
      <c r="K269" s="22">
        <v>1401811381</v>
      </c>
      <c r="L269" s="22" t="b">
        <v>0</v>
      </c>
      <c r="M269" s="22">
        <v>133</v>
      </c>
      <c r="N269" s="22" t="b">
        <v>1</v>
      </c>
      <c r="O269" s="25">
        <v>40.285714285714285</v>
      </c>
      <c r="P269" s="22" t="s">
        <v>8269</v>
      </c>
      <c r="Q269" s="27" t="s">
        <v>8314</v>
      </c>
      <c r="R269" s="22" t="s">
        <v>8315</v>
      </c>
      <c r="S269" s="28">
        <v>41793.668761574074</v>
      </c>
      <c r="T269" s="28">
        <v>41823.668761574074</v>
      </c>
    </row>
    <row r="270" spans="1:20" ht="30" x14ac:dyDescent="0.25">
      <c r="A270" s="22">
        <v>3484</v>
      </c>
      <c r="B270" s="23" t="s">
        <v>3483</v>
      </c>
      <c r="C270" s="3" t="s">
        <v>7594</v>
      </c>
      <c r="D270" s="24">
        <v>2500</v>
      </c>
      <c r="E270" s="25">
        <v>2856</v>
      </c>
      <c r="F270" s="26">
        <v>114</v>
      </c>
      <c r="G270" s="22" t="s">
        <v>8218</v>
      </c>
      <c r="H270" s="22" t="s">
        <v>8223</v>
      </c>
      <c r="I270" s="22" t="s">
        <v>8245</v>
      </c>
      <c r="J270" s="22">
        <v>1466014499</v>
      </c>
      <c r="K270" s="22">
        <v>1463422499</v>
      </c>
      <c r="L270" s="22" t="b">
        <v>0</v>
      </c>
      <c r="M270" s="22">
        <v>44</v>
      </c>
      <c r="N270" s="22" t="b">
        <v>1</v>
      </c>
      <c r="O270" s="25">
        <v>64.909090909090907</v>
      </c>
      <c r="P270" s="22" t="s">
        <v>8269</v>
      </c>
      <c r="Q270" s="27" t="s">
        <v>8314</v>
      </c>
      <c r="R270" s="22" t="s">
        <v>8315</v>
      </c>
      <c r="S270" s="28">
        <v>42506.760405092587</v>
      </c>
      <c r="T270" s="28">
        <v>42536.760405092587</v>
      </c>
    </row>
    <row r="271" spans="1:20" ht="30" x14ac:dyDescent="0.25">
      <c r="A271" s="22">
        <v>3485</v>
      </c>
      <c r="B271" s="23" t="s">
        <v>3484</v>
      </c>
      <c r="C271" s="3" t="s">
        <v>7595</v>
      </c>
      <c r="D271" s="24">
        <v>1650</v>
      </c>
      <c r="E271" s="25">
        <v>1660</v>
      </c>
      <c r="F271" s="26">
        <v>101</v>
      </c>
      <c r="G271" s="22" t="s">
        <v>8218</v>
      </c>
      <c r="H271" s="22" t="s">
        <v>8223</v>
      </c>
      <c r="I271" s="22" t="s">
        <v>8245</v>
      </c>
      <c r="J271" s="22">
        <v>1454431080</v>
      </c>
      <c r="K271" s="22">
        <v>1451839080</v>
      </c>
      <c r="L271" s="22" t="b">
        <v>0</v>
      </c>
      <c r="M271" s="22">
        <v>30</v>
      </c>
      <c r="N271" s="22" t="b">
        <v>1</v>
      </c>
      <c r="O271" s="25">
        <v>55.333333333333336</v>
      </c>
      <c r="P271" s="22" t="s">
        <v>8269</v>
      </c>
      <c r="Q271" s="27" t="s">
        <v>8314</v>
      </c>
      <c r="R271" s="22" t="s">
        <v>8315</v>
      </c>
      <c r="S271" s="28">
        <v>42372.693055555559</v>
      </c>
      <c r="T271" s="28">
        <v>42402.693055555559</v>
      </c>
    </row>
    <row r="272" spans="1:20" ht="30" x14ac:dyDescent="0.25">
      <c r="A272" s="22">
        <v>3486</v>
      </c>
      <c r="B272" s="23" t="s">
        <v>3485</v>
      </c>
      <c r="C272" s="3" t="s">
        <v>7596</v>
      </c>
      <c r="D272" s="24">
        <v>3000</v>
      </c>
      <c r="E272" s="25">
        <v>4656</v>
      </c>
      <c r="F272" s="26">
        <v>155</v>
      </c>
      <c r="G272" s="22" t="s">
        <v>8218</v>
      </c>
      <c r="H272" s="22" t="s">
        <v>8223</v>
      </c>
      <c r="I272" s="22" t="s">
        <v>8245</v>
      </c>
      <c r="J272" s="22">
        <v>1433314740</v>
      </c>
      <c r="K272" s="22">
        <v>1430600401</v>
      </c>
      <c r="L272" s="22" t="b">
        <v>0</v>
      </c>
      <c r="M272" s="22">
        <v>56</v>
      </c>
      <c r="N272" s="22" t="b">
        <v>1</v>
      </c>
      <c r="O272" s="25">
        <v>83.142857142857139</v>
      </c>
      <c r="P272" s="22" t="s">
        <v>8269</v>
      </c>
      <c r="Q272" s="27" t="s">
        <v>8314</v>
      </c>
      <c r="R272" s="22" t="s">
        <v>8315</v>
      </c>
      <c r="S272" s="28">
        <v>42126.87501157407</v>
      </c>
      <c r="T272" s="28">
        <v>42158.290972222225</v>
      </c>
    </row>
    <row r="273" spans="1:20" ht="30" x14ac:dyDescent="0.25">
      <c r="A273" s="22">
        <v>3488</v>
      </c>
      <c r="B273" s="23" t="s">
        <v>3487</v>
      </c>
      <c r="C273" s="3" t="s">
        <v>7598</v>
      </c>
      <c r="D273" s="24">
        <v>3000</v>
      </c>
      <c r="E273" s="25">
        <v>3636</v>
      </c>
      <c r="F273" s="26">
        <v>121</v>
      </c>
      <c r="G273" s="22" t="s">
        <v>8218</v>
      </c>
      <c r="H273" s="22" t="s">
        <v>8223</v>
      </c>
      <c r="I273" s="22" t="s">
        <v>8245</v>
      </c>
      <c r="J273" s="22">
        <v>1429286400</v>
      </c>
      <c r="K273" s="22">
        <v>1427221560</v>
      </c>
      <c r="L273" s="22" t="b">
        <v>0</v>
      </c>
      <c r="M273" s="22">
        <v>29</v>
      </c>
      <c r="N273" s="22" t="b">
        <v>1</v>
      </c>
      <c r="O273" s="25">
        <v>125.37931034482759</v>
      </c>
      <c r="P273" s="22" t="s">
        <v>8269</v>
      </c>
      <c r="Q273" s="27" t="s">
        <v>8314</v>
      </c>
      <c r="R273" s="22" t="s">
        <v>8315</v>
      </c>
      <c r="S273" s="28">
        <v>42087.768055555556</v>
      </c>
      <c r="T273" s="28">
        <v>42111.666666666672</v>
      </c>
    </row>
    <row r="274" spans="1:20" ht="30" x14ac:dyDescent="0.25">
      <c r="A274" s="22">
        <v>3490</v>
      </c>
      <c r="B274" s="23" t="s">
        <v>3489</v>
      </c>
      <c r="C274" s="3" t="s">
        <v>7600</v>
      </c>
      <c r="D274" s="24">
        <v>1000</v>
      </c>
      <c r="E274" s="25">
        <v>1275</v>
      </c>
      <c r="F274" s="26">
        <v>128</v>
      </c>
      <c r="G274" s="22" t="s">
        <v>8218</v>
      </c>
      <c r="H274" s="22" t="s">
        <v>8223</v>
      </c>
      <c r="I274" s="22" t="s">
        <v>8245</v>
      </c>
      <c r="J274" s="22">
        <v>1460574924</v>
      </c>
      <c r="K274" s="22">
        <v>1457982924</v>
      </c>
      <c r="L274" s="22" t="b">
        <v>0</v>
      </c>
      <c r="M274" s="22">
        <v>27</v>
      </c>
      <c r="N274" s="22" t="b">
        <v>1</v>
      </c>
      <c r="O274" s="25">
        <v>47.222222222222221</v>
      </c>
      <c r="P274" s="22" t="s">
        <v>8269</v>
      </c>
      <c r="Q274" s="27" t="s">
        <v>8314</v>
      </c>
      <c r="R274" s="22" t="s">
        <v>8315</v>
      </c>
      <c r="S274" s="28">
        <v>42443.802361111113</v>
      </c>
      <c r="T274" s="28">
        <v>42473.802361111113</v>
      </c>
    </row>
    <row r="275" spans="1:20" ht="30" x14ac:dyDescent="0.25">
      <c r="A275" s="22">
        <v>3491</v>
      </c>
      <c r="B275" s="23" t="s">
        <v>3490</v>
      </c>
      <c r="C275" s="3" t="s">
        <v>7601</v>
      </c>
      <c r="D275" s="24">
        <v>500</v>
      </c>
      <c r="E275" s="25">
        <v>791</v>
      </c>
      <c r="F275" s="26">
        <v>158</v>
      </c>
      <c r="G275" s="22" t="s">
        <v>8218</v>
      </c>
      <c r="H275" s="22" t="s">
        <v>8223</v>
      </c>
      <c r="I275" s="22" t="s">
        <v>8245</v>
      </c>
      <c r="J275" s="22">
        <v>1431928784</v>
      </c>
      <c r="K275" s="22">
        <v>1430114384</v>
      </c>
      <c r="L275" s="22" t="b">
        <v>0</v>
      </c>
      <c r="M275" s="22">
        <v>10</v>
      </c>
      <c r="N275" s="22" t="b">
        <v>1</v>
      </c>
      <c r="O275" s="25">
        <v>79.099999999999994</v>
      </c>
      <c r="P275" s="22" t="s">
        <v>8269</v>
      </c>
      <c r="Q275" s="27" t="s">
        <v>8314</v>
      </c>
      <c r="R275" s="22" t="s">
        <v>8315</v>
      </c>
      <c r="S275" s="28">
        <v>42121.249814814815</v>
      </c>
      <c r="T275" s="28">
        <v>42142.249814814815</v>
      </c>
    </row>
    <row r="276" spans="1:20" ht="30" x14ac:dyDescent="0.25">
      <c r="A276" s="22">
        <v>3492</v>
      </c>
      <c r="B276" s="23" t="s">
        <v>3491</v>
      </c>
      <c r="C276" s="3" t="s">
        <v>7602</v>
      </c>
      <c r="D276" s="24">
        <v>3800</v>
      </c>
      <c r="E276" s="25">
        <v>4000.22</v>
      </c>
      <c r="F276" s="26">
        <v>105</v>
      </c>
      <c r="G276" s="22" t="s">
        <v>8218</v>
      </c>
      <c r="H276" s="22" t="s">
        <v>8223</v>
      </c>
      <c r="I276" s="22" t="s">
        <v>8245</v>
      </c>
      <c r="J276" s="22">
        <v>1445818397</v>
      </c>
      <c r="K276" s="22">
        <v>1442794397</v>
      </c>
      <c r="L276" s="22" t="b">
        <v>0</v>
      </c>
      <c r="M276" s="22">
        <v>35</v>
      </c>
      <c r="N276" s="22" t="b">
        <v>1</v>
      </c>
      <c r="O276" s="25">
        <v>114.29199999999999</v>
      </c>
      <c r="P276" s="22" t="s">
        <v>8269</v>
      </c>
      <c r="Q276" s="27" t="s">
        <v>8314</v>
      </c>
      <c r="R276" s="22" t="s">
        <v>8315</v>
      </c>
      <c r="S276" s="28">
        <v>42268.009224537032</v>
      </c>
      <c r="T276" s="28">
        <v>42303.009224537032</v>
      </c>
    </row>
    <row r="277" spans="1:20" ht="30" x14ac:dyDescent="0.25">
      <c r="A277" s="22">
        <v>3493</v>
      </c>
      <c r="B277" s="23" t="s">
        <v>3492</v>
      </c>
      <c r="C277" s="3" t="s">
        <v>7603</v>
      </c>
      <c r="D277" s="24">
        <v>1500</v>
      </c>
      <c r="E277" s="25">
        <v>1500</v>
      </c>
      <c r="F277" s="26">
        <v>100</v>
      </c>
      <c r="G277" s="22" t="s">
        <v>8218</v>
      </c>
      <c r="H277" s="22" t="s">
        <v>8223</v>
      </c>
      <c r="I277" s="22" t="s">
        <v>8245</v>
      </c>
      <c r="J277" s="22">
        <v>1408252260</v>
      </c>
      <c r="K277" s="22">
        <v>1406580436</v>
      </c>
      <c r="L277" s="22" t="b">
        <v>0</v>
      </c>
      <c r="M277" s="22">
        <v>29</v>
      </c>
      <c r="N277" s="22" t="b">
        <v>1</v>
      </c>
      <c r="O277" s="25">
        <v>51.724137931034484</v>
      </c>
      <c r="P277" s="22" t="s">
        <v>8269</v>
      </c>
      <c r="Q277" s="27" t="s">
        <v>8314</v>
      </c>
      <c r="R277" s="22" t="s">
        <v>8315</v>
      </c>
      <c r="S277" s="28">
        <v>41848.866157407407</v>
      </c>
      <c r="T277" s="28">
        <v>41868.21597222222</v>
      </c>
    </row>
    <row r="278" spans="1:20" ht="30" x14ac:dyDescent="0.25">
      <c r="A278" s="22">
        <v>3494</v>
      </c>
      <c r="B278" s="23" t="s">
        <v>3493</v>
      </c>
      <c r="C278" s="3" t="s">
        <v>7604</v>
      </c>
      <c r="D278" s="24">
        <v>400</v>
      </c>
      <c r="E278" s="25">
        <v>400</v>
      </c>
      <c r="F278" s="26">
        <v>100</v>
      </c>
      <c r="G278" s="22" t="s">
        <v>8218</v>
      </c>
      <c r="H278" s="22" t="s">
        <v>8223</v>
      </c>
      <c r="I278" s="22" t="s">
        <v>8245</v>
      </c>
      <c r="J278" s="22">
        <v>1480140000</v>
      </c>
      <c r="K278" s="22">
        <v>1479186575</v>
      </c>
      <c r="L278" s="22" t="b">
        <v>0</v>
      </c>
      <c r="M278" s="22">
        <v>13</v>
      </c>
      <c r="N278" s="22" t="b">
        <v>1</v>
      </c>
      <c r="O278" s="25">
        <v>30.76923076923077</v>
      </c>
      <c r="P278" s="22" t="s">
        <v>8269</v>
      </c>
      <c r="Q278" s="27" t="s">
        <v>8314</v>
      </c>
      <c r="R278" s="22" t="s">
        <v>8315</v>
      </c>
      <c r="S278" s="28">
        <v>42689.214988425927</v>
      </c>
      <c r="T278" s="28">
        <v>42700.25</v>
      </c>
    </row>
    <row r="279" spans="1:20" ht="45" x14ac:dyDescent="0.25">
      <c r="A279" s="22">
        <v>3496</v>
      </c>
      <c r="B279" s="23" t="s">
        <v>3495</v>
      </c>
      <c r="C279" s="3" t="s">
        <v>7606</v>
      </c>
      <c r="D279" s="24">
        <v>3000</v>
      </c>
      <c r="E279" s="25">
        <v>3732</v>
      </c>
      <c r="F279" s="26">
        <v>124</v>
      </c>
      <c r="G279" s="22" t="s">
        <v>8218</v>
      </c>
      <c r="H279" s="22" t="s">
        <v>8223</v>
      </c>
      <c r="I279" s="22" t="s">
        <v>8245</v>
      </c>
      <c r="J279" s="22">
        <v>1473625166</v>
      </c>
      <c r="K279" s="22">
        <v>1470169166</v>
      </c>
      <c r="L279" s="22" t="b">
        <v>0</v>
      </c>
      <c r="M279" s="22">
        <v>78</v>
      </c>
      <c r="N279" s="22" t="b">
        <v>1</v>
      </c>
      <c r="O279" s="25">
        <v>47.846153846153847</v>
      </c>
      <c r="P279" s="22" t="s">
        <v>8269</v>
      </c>
      <c r="Q279" s="27" t="s">
        <v>8314</v>
      </c>
      <c r="R279" s="22" t="s">
        <v>8315</v>
      </c>
      <c r="S279" s="28">
        <v>42584.846828703703</v>
      </c>
      <c r="T279" s="28">
        <v>42624.846828703703</v>
      </c>
    </row>
    <row r="280" spans="1:20" ht="30" x14ac:dyDescent="0.25">
      <c r="A280" s="22">
        <v>3497</v>
      </c>
      <c r="B280" s="23" t="s">
        <v>3496</v>
      </c>
      <c r="C280" s="3" t="s">
        <v>7607</v>
      </c>
      <c r="D280" s="24">
        <v>1551</v>
      </c>
      <c r="E280" s="25">
        <v>1686</v>
      </c>
      <c r="F280" s="26">
        <v>109</v>
      </c>
      <c r="G280" s="22" t="s">
        <v>8218</v>
      </c>
      <c r="H280" s="22" t="s">
        <v>8223</v>
      </c>
      <c r="I280" s="22" t="s">
        <v>8245</v>
      </c>
      <c r="J280" s="22">
        <v>1464904800</v>
      </c>
      <c r="K280" s="22">
        <v>1463852904</v>
      </c>
      <c r="L280" s="22" t="b">
        <v>0</v>
      </c>
      <c r="M280" s="22">
        <v>49</v>
      </c>
      <c r="N280" s="22" t="b">
        <v>1</v>
      </c>
      <c r="O280" s="25">
        <v>34.408163265306122</v>
      </c>
      <c r="P280" s="22" t="s">
        <v>8269</v>
      </c>
      <c r="Q280" s="27" t="s">
        <v>8314</v>
      </c>
      <c r="R280" s="22" t="s">
        <v>8315</v>
      </c>
      <c r="S280" s="28">
        <v>42511.741944444439</v>
      </c>
      <c r="T280" s="28">
        <v>42523.916666666672</v>
      </c>
    </row>
    <row r="281" spans="1:20" ht="30" x14ac:dyDescent="0.25">
      <c r="A281" s="22">
        <v>3499</v>
      </c>
      <c r="B281" s="23" t="s">
        <v>3498</v>
      </c>
      <c r="C281" s="3" t="s">
        <v>7609</v>
      </c>
      <c r="D281" s="24">
        <v>2000</v>
      </c>
      <c r="E281" s="25">
        <v>2110</v>
      </c>
      <c r="F281" s="26">
        <v>106</v>
      </c>
      <c r="G281" s="22" t="s">
        <v>8218</v>
      </c>
      <c r="H281" s="22" t="s">
        <v>8223</v>
      </c>
      <c r="I281" s="22" t="s">
        <v>8245</v>
      </c>
      <c r="J281" s="22">
        <v>1435733940</v>
      </c>
      <c r="K281" s="22">
        <v>1431046325</v>
      </c>
      <c r="L281" s="22" t="b">
        <v>0</v>
      </c>
      <c r="M281" s="22">
        <v>35</v>
      </c>
      <c r="N281" s="22" t="b">
        <v>1</v>
      </c>
      <c r="O281" s="25">
        <v>60.285714285714285</v>
      </c>
      <c r="P281" s="22" t="s">
        <v>8269</v>
      </c>
      <c r="Q281" s="27" t="s">
        <v>8314</v>
      </c>
      <c r="R281" s="22" t="s">
        <v>8315</v>
      </c>
      <c r="S281" s="28">
        <v>42132.036168981482</v>
      </c>
      <c r="T281" s="28">
        <v>42186.290972222225</v>
      </c>
    </row>
    <row r="282" spans="1:20" ht="30" x14ac:dyDescent="0.25">
      <c r="A282" s="22">
        <v>3500</v>
      </c>
      <c r="B282" s="23" t="s">
        <v>3499</v>
      </c>
      <c r="C282" s="3" t="s">
        <v>7610</v>
      </c>
      <c r="D282" s="24">
        <v>1000</v>
      </c>
      <c r="E282" s="25">
        <v>1063</v>
      </c>
      <c r="F282" s="26">
        <v>106</v>
      </c>
      <c r="G282" s="22" t="s">
        <v>8218</v>
      </c>
      <c r="H282" s="22" t="s">
        <v>8223</v>
      </c>
      <c r="I282" s="22" t="s">
        <v>8245</v>
      </c>
      <c r="J282" s="22">
        <v>1457326740</v>
      </c>
      <c r="K282" s="22">
        <v>1455919438</v>
      </c>
      <c r="L282" s="22" t="b">
        <v>0</v>
      </c>
      <c r="M282" s="22">
        <v>42</v>
      </c>
      <c r="N282" s="22" t="b">
        <v>1</v>
      </c>
      <c r="O282" s="25">
        <v>25.30952380952381</v>
      </c>
      <c r="P282" s="22" t="s">
        <v>8269</v>
      </c>
      <c r="Q282" s="27" t="s">
        <v>8314</v>
      </c>
      <c r="R282" s="22" t="s">
        <v>8315</v>
      </c>
      <c r="S282" s="28">
        <v>42419.91942129629</v>
      </c>
      <c r="T282" s="28">
        <v>42436.207638888889</v>
      </c>
    </row>
    <row r="283" spans="1:20" ht="30" x14ac:dyDescent="0.25">
      <c r="A283" s="22">
        <v>3502</v>
      </c>
      <c r="B283" s="23" t="s">
        <v>3501</v>
      </c>
      <c r="C283" s="3" t="s">
        <v>7612</v>
      </c>
      <c r="D283" s="24">
        <v>4000</v>
      </c>
      <c r="E283" s="25">
        <v>4216</v>
      </c>
      <c r="F283" s="26">
        <v>105</v>
      </c>
      <c r="G283" s="22" t="s">
        <v>8218</v>
      </c>
      <c r="H283" s="22" t="s">
        <v>8223</v>
      </c>
      <c r="I283" s="22" t="s">
        <v>8245</v>
      </c>
      <c r="J283" s="22">
        <v>1458100740</v>
      </c>
      <c r="K283" s="22">
        <v>1456862924</v>
      </c>
      <c r="L283" s="22" t="b">
        <v>0</v>
      </c>
      <c r="M283" s="22">
        <v>31</v>
      </c>
      <c r="N283" s="22" t="b">
        <v>1</v>
      </c>
      <c r="O283" s="25">
        <v>136</v>
      </c>
      <c r="P283" s="22" t="s">
        <v>8269</v>
      </c>
      <c r="Q283" s="27" t="s">
        <v>8314</v>
      </c>
      <c r="R283" s="22" t="s">
        <v>8315</v>
      </c>
      <c r="S283" s="28">
        <v>42430.839398148149</v>
      </c>
      <c r="T283" s="28">
        <v>42445.165972222225</v>
      </c>
    </row>
    <row r="284" spans="1:20" ht="30" x14ac:dyDescent="0.25">
      <c r="A284" s="22">
        <v>3504</v>
      </c>
      <c r="B284" s="23" t="s">
        <v>3503</v>
      </c>
      <c r="C284" s="3" t="s">
        <v>7614</v>
      </c>
      <c r="D284" s="24">
        <v>1000</v>
      </c>
      <c r="E284" s="25">
        <v>1000</v>
      </c>
      <c r="F284" s="26">
        <v>100</v>
      </c>
      <c r="G284" s="22" t="s">
        <v>8218</v>
      </c>
      <c r="H284" s="22" t="s">
        <v>8223</v>
      </c>
      <c r="I284" s="22" t="s">
        <v>8245</v>
      </c>
      <c r="J284" s="22">
        <v>1447959491</v>
      </c>
      <c r="K284" s="22">
        <v>1445363891</v>
      </c>
      <c r="L284" s="22" t="b">
        <v>0</v>
      </c>
      <c r="M284" s="22">
        <v>8</v>
      </c>
      <c r="N284" s="22" t="b">
        <v>1</v>
      </c>
      <c r="O284" s="25">
        <v>125</v>
      </c>
      <c r="P284" s="22" t="s">
        <v>8269</v>
      </c>
      <c r="Q284" s="27" t="s">
        <v>8314</v>
      </c>
      <c r="R284" s="22" t="s">
        <v>8315</v>
      </c>
      <c r="S284" s="28">
        <v>42297.748738425929</v>
      </c>
      <c r="T284" s="28">
        <v>42327.790405092594</v>
      </c>
    </row>
    <row r="285" spans="1:20" ht="90" x14ac:dyDescent="0.25">
      <c r="A285" s="22">
        <v>3505</v>
      </c>
      <c r="B285" s="23" t="s">
        <v>3504</v>
      </c>
      <c r="C285" s="3" t="s">
        <v>7615</v>
      </c>
      <c r="D285" s="24">
        <v>2500</v>
      </c>
      <c r="E285" s="25">
        <v>2594</v>
      </c>
      <c r="F285" s="26">
        <v>104</v>
      </c>
      <c r="G285" s="22" t="s">
        <v>8218</v>
      </c>
      <c r="H285" s="22" t="s">
        <v>8223</v>
      </c>
      <c r="I285" s="22" t="s">
        <v>8245</v>
      </c>
      <c r="J285" s="22">
        <v>1399953600</v>
      </c>
      <c r="K285" s="22">
        <v>1398983245</v>
      </c>
      <c r="L285" s="22" t="b">
        <v>0</v>
      </c>
      <c r="M285" s="22">
        <v>39</v>
      </c>
      <c r="N285" s="22" t="b">
        <v>1</v>
      </c>
      <c r="O285" s="25">
        <v>66.512820512820511</v>
      </c>
      <c r="P285" s="22" t="s">
        <v>8269</v>
      </c>
      <c r="Q285" s="27" t="s">
        <v>8314</v>
      </c>
      <c r="R285" s="22" t="s">
        <v>8315</v>
      </c>
      <c r="S285" s="28">
        <v>41760.935706018521</v>
      </c>
      <c r="T285" s="28">
        <v>41772.166666666664</v>
      </c>
    </row>
    <row r="286" spans="1:20" ht="30" x14ac:dyDescent="0.25">
      <c r="A286" s="22">
        <v>3506</v>
      </c>
      <c r="B286" s="23" t="s">
        <v>3505</v>
      </c>
      <c r="C286" s="3" t="s">
        <v>7616</v>
      </c>
      <c r="D286" s="24">
        <v>3000</v>
      </c>
      <c r="E286" s="25">
        <v>3045</v>
      </c>
      <c r="F286" s="26">
        <v>102</v>
      </c>
      <c r="G286" s="22" t="s">
        <v>8218</v>
      </c>
      <c r="H286" s="22" t="s">
        <v>8223</v>
      </c>
      <c r="I286" s="22" t="s">
        <v>8245</v>
      </c>
      <c r="J286" s="22">
        <v>1408815440</v>
      </c>
      <c r="K286" s="22">
        <v>1404927440</v>
      </c>
      <c r="L286" s="22" t="b">
        <v>0</v>
      </c>
      <c r="M286" s="22">
        <v>29</v>
      </c>
      <c r="N286" s="22" t="b">
        <v>1</v>
      </c>
      <c r="O286" s="25">
        <v>105</v>
      </c>
      <c r="P286" s="22" t="s">
        <v>8269</v>
      </c>
      <c r="Q286" s="27" t="s">
        <v>8314</v>
      </c>
      <c r="R286" s="22" t="s">
        <v>8315</v>
      </c>
      <c r="S286" s="28">
        <v>41829.734259259261</v>
      </c>
      <c r="T286" s="28">
        <v>41874.734259259261</v>
      </c>
    </row>
    <row r="287" spans="1:20" ht="30" x14ac:dyDescent="0.25">
      <c r="A287" s="22">
        <v>3507</v>
      </c>
      <c r="B287" s="23" t="s">
        <v>3506</v>
      </c>
      <c r="C287" s="3" t="s">
        <v>7617</v>
      </c>
      <c r="D287" s="24">
        <v>10000</v>
      </c>
      <c r="E287" s="25">
        <v>10440</v>
      </c>
      <c r="F287" s="26">
        <v>104</v>
      </c>
      <c r="G287" s="22" t="s">
        <v>8218</v>
      </c>
      <c r="H287" s="22" t="s">
        <v>8223</v>
      </c>
      <c r="I287" s="22" t="s">
        <v>8245</v>
      </c>
      <c r="J287" s="22">
        <v>1464732537</v>
      </c>
      <c r="K287" s="22">
        <v>1462140537</v>
      </c>
      <c r="L287" s="22" t="b">
        <v>0</v>
      </c>
      <c r="M287" s="22">
        <v>72</v>
      </c>
      <c r="N287" s="22" t="b">
        <v>1</v>
      </c>
      <c r="O287" s="25">
        <v>145</v>
      </c>
      <c r="P287" s="22" t="s">
        <v>8269</v>
      </c>
      <c r="Q287" s="27" t="s">
        <v>8314</v>
      </c>
      <c r="R287" s="22" t="s">
        <v>8315</v>
      </c>
      <c r="S287" s="28">
        <v>42491.92288194444</v>
      </c>
      <c r="T287" s="28">
        <v>42521.92288194444</v>
      </c>
    </row>
    <row r="288" spans="1:20" ht="30" x14ac:dyDescent="0.25">
      <c r="A288" s="22">
        <v>3509</v>
      </c>
      <c r="B288" s="23" t="s">
        <v>3508</v>
      </c>
      <c r="C288" s="3" t="s">
        <v>7619</v>
      </c>
      <c r="D288" s="24">
        <v>3000</v>
      </c>
      <c r="E288" s="25">
        <v>3190</v>
      </c>
      <c r="F288" s="26">
        <v>106</v>
      </c>
      <c r="G288" s="22" t="s">
        <v>8218</v>
      </c>
      <c r="H288" s="22" t="s">
        <v>8223</v>
      </c>
      <c r="I288" s="22" t="s">
        <v>8245</v>
      </c>
      <c r="J288" s="22">
        <v>1416545700</v>
      </c>
      <c r="K288" s="22">
        <v>1415392666</v>
      </c>
      <c r="L288" s="22" t="b">
        <v>0</v>
      </c>
      <c r="M288" s="22">
        <v>33</v>
      </c>
      <c r="N288" s="22" t="b">
        <v>1</v>
      </c>
      <c r="O288" s="25">
        <v>96.666666666666671</v>
      </c>
      <c r="P288" s="22" t="s">
        <v>8269</v>
      </c>
      <c r="Q288" s="27" t="s">
        <v>8314</v>
      </c>
      <c r="R288" s="22" t="s">
        <v>8315</v>
      </c>
      <c r="S288" s="28">
        <v>41950.859560185185</v>
      </c>
      <c r="T288" s="28">
        <v>41964.204861111109</v>
      </c>
    </row>
    <row r="289" spans="1:20" ht="30" x14ac:dyDescent="0.25">
      <c r="A289" s="22">
        <v>3510</v>
      </c>
      <c r="B289" s="23" t="s">
        <v>3509</v>
      </c>
      <c r="C289" s="3" t="s">
        <v>7620</v>
      </c>
      <c r="D289" s="24">
        <v>900</v>
      </c>
      <c r="E289" s="25">
        <v>905</v>
      </c>
      <c r="F289" s="26">
        <v>101</v>
      </c>
      <c r="G289" s="22" t="s">
        <v>8218</v>
      </c>
      <c r="H289" s="22" t="s">
        <v>8223</v>
      </c>
      <c r="I289" s="22" t="s">
        <v>8245</v>
      </c>
      <c r="J289" s="22">
        <v>1404312846</v>
      </c>
      <c r="K289" s="22">
        <v>1402584846</v>
      </c>
      <c r="L289" s="22" t="b">
        <v>0</v>
      </c>
      <c r="M289" s="22">
        <v>15</v>
      </c>
      <c r="N289" s="22" t="b">
        <v>1</v>
      </c>
      <c r="O289" s="25">
        <v>60.333333333333336</v>
      </c>
      <c r="P289" s="22" t="s">
        <v>8269</v>
      </c>
      <c r="Q289" s="27" t="s">
        <v>8314</v>
      </c>
      <c r="R289" s="22" t="s">
        <v>8315</v>
      </c>
      <c r="S289" s="28">
        <v>41802.62090277778</v>
      </c>
      <c r="T289" s="28">
        <v>41822.62090277778</v>
      </c>
    </row>
    <row r="290" spans="1:20" ht="30" x14ac:dyDescent="0.25">
      <c r="A290" s="22">
        <v>3513</v>
      </c>
      <c r="B290" s="23" t="s">
        <v>3512</v>
      </c>
      <c r="C290" s="3" t="s">
        <v>7623</v>
      </c>
      <c r="D290" s="24">
        <v>2800</v>
      </c>
      <c r="E290" s="25">
        <v>3315</v>
      </c>
      <c r="F290" s="26">
        <v>118</v>
      </c>
      <c r="G290" s="22" t="s">
        <v>8218</v>
      </c>
      <c r="H290" s="22" t="s">
        <v>8223</v>
      </c>
      <c r="I290" s="22" t="s">
        <v>8245</v>
      </c>
      <c r="J290" s="22">
        <v>1401857940</v>
      </c>
      <c r="K290" s="22">
        <v>1400725112</v>
      </c>
      <c r="L290" s="22" t="b">
        <v>0</v>
      </c>
      <c r="M290" s="22">
        <v>44</v>
      </c>
      <c r="N290" s="22" t="b">
        <v>1</v>
      </c>
      <c r="O290" s="25">
        <v>75.340909090909093</v>
      </c>
      <c r="P290" s="22" t="s">
        <v>8269</v>
      </c>
      <c r="Q290" s="27" t="s">
        <v>8314</v>
      </c>
      <c r="R290" s="22" t="s">
        <v>8315</v>
      </c>
      <c r="S290" s="28">
        <v>41781.096203703702</v>
      </c>
      <c r="T290" s="28">
        <v>41794.207638888889</v>
      </c>
    </row>
    <row r="291" spans="1:20" ht="30" x14ac:dyDescent="0.25">
      <c r="A291" s="22">
        <v>3514</v>
      </c>
      <c r="B291" s="23" t="s">
        <v>3513</v>
      </c>
      <c r="C291" s="3" t="s">
        <v>7624</v>
      </c>
      <c r="D291" s="24">
        <v>500</v>
      </c>
      <c r="E291" s="25">
        <v>550</v>
      </c>
      <c r="F291" s="26">
        <v>110</v>
      </c>
      <c r="G291" s="22" t="s">
        <v>8218</v>
      </c>
      <c r="H291" s="22" t="s">
        <v>8223</v>
      </c>
      <c r="I291" s="22" t="s">
        <v>8245</v>
      </c>
      <c r="J291" s="22">
        <v>1422853140</v>
      </c>
      <c r="K291" s="22">
        <v>1421439552</v>
      </c>
      <c r="L291" s="22" t="b">
        <v>0</v>
      </c>
      <c r="M291" s="22">
        <v>10</v>
      </c>
      <c r="N291" s="22" t="b">
        <v>1</v>
      </c>
      <c r="O291" s="25">
        <v>55</v>
      </c>
      <c r="P291" s="22" t="s">
        <v>8269</v>
      </c>
      <c r="Q291" s="27" t="s">
        <v>8314</v>
      </c>
      <c r="R291" s="22" t="s">
        <v>8315</v>
      </c>
      <c r="S291" s="28">
        <v>42020.846666666665</v>
      </c>
      <c r="T291" s="28">
        <v>42037.207638888889</v>
      </c>
    </row>
    <row r="292" spans="1:20" ht="30" x14ac:dyDescent="0.25">
      <c r="A292" s="22">
        <v>3515</v>
      </c>
      <c r="B292" s="23" t="s">
        <v>3514</v>
      </c>
      <c r="C292" s="3" t="s">
        <v>7625</v>
      </c>
      <c r="D292" s="24">
        <v>3000</v>
      </c>
      <c r="E292" s="25">
        <v>3080</v>
      </c>
      <c r="F292" s="26">
        <v>103</v>
      </c>
      <c r="G292" s="22" t="s">
        <v>8218</v>
      </c>
      <c r="H292" s="22" t="s">
        <v>8223</v>
      </c>
      <c r="I292" s="22" t="s">
        <v>8245</v>
      </c>
      <c r="J292" s="22">
        <v>1433097171</v>
      </c>
      <c r="K292" s="22">
        <v>1430505171</v>
      </c>
      <c r="L292" s="22" t="b">
        <v>0</v>
      </c>
      <c r="M292" s="22">
        <v>46</v>
      </c>
      <c r="N292" s="22" t="b">
        <v>1</v>
      </c>
      <c r="O292" s="25">
        <v>66.956521739130437</v>
      </c>
      <c r="P292" s="22" t="s">
        <v>8269</v>
      </c>
      <c r="Q292" s="27" t="s">
        <v>8314</v>
      </c>
      <c r="R292" s="22" t="s">
        <v>8315</v>
      </c>
      <c r="S292" s="28">
        <v>42125.772812499999</v>
      </c>
      <c r="T292" s="28">
        <v>42155.772812499999</v>
      </c>
    </row>
    <row r="293" spans="1:20" ht="30" x14ac:dyDescent="0.25">
      <c r="A293" s="22">
        <v>3516</v>
      </c>
      <c r="B293" s="23" t="s">
        <v>3515</v>
      </c>
      <c r="C293" s="3" t="s">
        <v>7626</v>
      </c>
      <c r="D293" s="24">
        <v>2500</v>
      </c>
      <c r="E293" s="25">
        <v>2500</v>
      </c>
      <c r="F293" s="26">
        <v>100</v>
      </c>
      <c r="G293" s="22" t="s">
        <v>8218</v>
      </c>
      <c r="H293" s="22" t="s">
        <v>8223</v>
      </c>
      <c r="I293" s="22" t="s">
        <v>8245</v>
      </c>
      <c r="J293" s="22">
        <v>1410145200</v>
      </c>
      <c r="K293" s="22">
        <v>1407197670</v>
      </c>
      <c r="L293" s="22" t="b">
        <v>0</v>
      </c>
      <c r="M293" s="22">
        <v>11</v>
      </c>
      <c r="N293" s="22" t="b">
        <v>1</v>
      </c>
      <c r="O293" s="25">
        <v>227.27272727272728</v>
      </c>
      <c r="P293" s="22" t="s">
        <v>8269</v>
      </c>
      <c r="Q293" s="27" t="s">
        <v>8314</v>
      </c>
      <c r="R293" s="22" t="s">
        <v>8315</v>
      </c>
      <c r="S293" s="28">
        <v>41856.010069444441</v>
      </c>
      <c r="T293" s="28">
        <v>41890.125</v>
      </c>
    </row>
    <row r="294" spans="1:20" ht="30" x14ac:dyDescent="0.25">
      <c r="A294" s="22">
        <v>3518</v>
      </c>
      <c r="B294" s="23" t="s">
        <v>3517</v>
      </c>
      <c r="C294" s="3" t="s">
        <v>7628</v>
      </c>
      <c r="D294" s="24">
        <v>1500</v>
      </c>
      <c r="E294" s="25">
        <v>1650.69</v>
      </c>
      <c r="F294" s="26">
        <v>110</v>
      </c>
      <c r="G294" s="22" t="s">
        <v>8218</v>
      </c>
      <c r="H294" s="22" t="s">
        <v>8223</v>
      </c>
      <c r="I294" s="22" t="s">
        <v>8245</v>
      </c>
      <c r="J294" s="22">
        <v>1412259660</v>
      </c>
      <c r="K294" s="22">
        <v>1410461299</v>
      </c>
      <c r="L294" s="22" t="b">
        <v>0</v>
      </c>
      <c r="M294" s="22">
        <v>33</v>
      </c>
      <c r="N294" s="22" t="b">
        <v>1</v>
      </c>
      <c r="O294" s="25">
        <v>50.020909090909093</v>
      </c>
      <c r="P294" s="22" t="s">
        <v>8269</v>
      </c>
      <c r="Q294" s="27" t="s">
        <v>8314</v>
      </c>
      <c r="R294" s="22" t="s">
        <v>8315</v>
      </c>
      <c r="S294" s="28">
        <v>41893.783553240741</v>
      </c>
      <c r="T294" s="28">
        <v>41914.597916666666</v>
      </c>
    </row>
    <row r="295" spans="1:20" ht="30" x14ac:dyDescent="0.25">
      <c r="A295" s="22">
        <v>3521</v>
      </c>
      <c r="B295" s="23" t="s">
        <v>3520</v>
      </c>
      <c r="C295" s="3" t="s">
        <v>7631</v>
      </c>
      <c r="D295" s="24">
        <v>350</v>
      </c>
      <c r="E295" s="25">
        <v>593</v>
      </c>
      <c r="F295" s="26">
        <v>169</v>
      </c>
      <c r="G295" s="22" t="s">
        <v>8218</v>
      </c>
      <c r="H295" s="22" t="s">
        <v>8223</v>
      </c>
      <c r="I295" s="22" t="s">
        <v>8245</v>
      </c>
      <c r="J295" s="22">
        <v>1411980020</v>
      </c>
      <c r="K295" s="22">
        <v>1409388020</v>
      </c>
      <c r="L295" s="22" t="b">
        <v>0</v>
      </c>
      <c r="M295" s="22">
        <v>13</v>
      </c>
      <c r="N295" s="22" t="b">
        <v>1</v>
      </c>
      <c r="O295" s="25">
        <v>45.615384615384613</v>
      </c>
      <c r="P295" s="22" t="s">
        <v>8269</v>
      </c>
      <c r="Q295" s="27" t="s">
        <v>8314</v>
      </c>
      <c r="R295" s="22" t="s">
        <v>8315</v>
      </c>
      <c r="S295" s="28">
        <v>41881.361342592594</v>
      </c>
      <c r="T295" s="28">
        <v>41911.361342592594</v>
      </c>
    </row>
    <row r="296" spans="1:20" ht="30" x14ac:dyDescent="0.25">
      <c r="A296" s="22">
        <v>3524</v>
      </c>
      <c r="B296" s="23" t="s">
        <v>3523</v>
      </c>
      <c r="C296" s="3" t="s">
        <v>7634</v>
      </c>
      <c r="D296" s="24">
        <v>10000</v>
      </c>
      <c r="E296" s="25">
        <v>10156</v>
      </c>
      <c r="F296" s="26">
        <v>102</v>
      </c>
      <c r="G296" s="22" t="s">
        <v>8218</v>
      </c>
      <c r="H296" s="22" t="s">
        <v>8223</v>
      </c>
      <c r="I296" s="22" t="s">
        <v>8245</v>
      </c>
      <c r="J296" s="22">
        <v>1410580800</v>
      </c>
      <c r="K296" s="22">
        <v>1409336373</v>
      </c>
      <c r="L296" s="22" t="b">
        <v>0</v>
      </c>
      <c r="M296" s="22">
        <v>74</v>
      </c>
      <c r="N296" s="22" t="b">
        <v>1</v>
      </c>
      <c r="O296" s="25">
        <v>137.24324324324326</v>
      </c>
      <c r="P296" s="22" t="s">
        <v>8269</v>
      </c>
      <c r="Q296" s="27" t="s">
        <v>8314</v>
      </c>
      <c r="R296" s="22" t="s">
        <v>8315</v>
      </c>
      <c r="S296" s="28">
        <v>41880.76357638889</v>
      </c>
      <c r="T296" s="28">
        <v>41895.166666666664</v>
      </c>
    </row>
    <row r="297" spans="1:20" ht="30" x14ac:dyDescent="0.25">
      <c r="A297" s="22">
        <v>3525</v>
      </c>
      <c r="B297" s="23" t="s">
        <v>3524</v>
      </c>
      <c r="C297" s="3" t="s">
        <v>7635</v>
      </c>
      <c r="D297" s="24">
        <v>500</v>
      </c>
      <c r="E297" s="25">
        <v>530</v>
      </c>
      <c r="F297" s="26">
        <v>106</v>
      </c>
      <c r="G297" s="22" t="s">
        <v>8218</v>
      </c>
      <c r="H297" s="22" t="s">
        <v>8223</v>
      </c>
      <c r="I297" s="22" t="s">
        <v>8245</v>
      </c>
      <c r="J297" s="22">
        <v>1439136000</v>
      </c>
      <c r="K297" s="22">
        <v>1438188106</v>
      </c>
      <c r="L297" s="22" t="b">
        <v>0</v>
      </c>
      <c r="M297" s="22">
        <v>7</v>
      </c>
      <c r="N297" s="22" t="b">
        <v>1</v>
      </c>
      <c r="O297" s="25">
        <v>75.714285714285708</v>
      </c>
      <c r="P297" s="22" t="s">
        <v>8269</v>
      </c>
      <c r="Q297" s="27" t="s">
        <v>8314</v>
      </c>
      <c r="R297" s="22" t="s">
        <v>8315</v>
      </c>
      <c r="S297" s="28">
        <v>42214.6956712963</v>
      </c>
      <c r="T297" s="28">
        <v>42225.666666666672</v>
      </c>
    </row>
    <row r="298" spans="1:20" ht="30" x14ac:dyDescent="0.25">
      <c r="A298" s="22">
        <v>3526</v>
      </c>
      <c r="B298" s="23" t="s">
        <v>3525</v>
      </c>
      <c r="C298" s="3" t="s">
        <v>7636</v>
      </c>
      <c r="D298" s="24">
        <v>3300</v>
      </c>
      <c r="E298" s="25">
        <v>3366</v>
      </c>
      <c r="F298" s="26">
        <v>102</v>
      </c>
      <c r="G298" s="22" t="s">
        <v>8218</v>
      </c>
      <c r="H298" s="22" t="s">
        <v>8223</v>
      </c>
      <c r="I298" s="22" t="s">
        <v>8245</v>
      </c>
      <c r="J298" s="22">
        <v>1461823140</v>
      </c>
      <c r="K298" s="22">
        <v>1459411371</v>
      </c>
      <c r="L298" s="22" t="b">
        <v>0</v>
      </c>
      <c r="M298" s="22">
        <v>34</v>
      </c>
      <c r="N298" s="22" t="b">
        <v>1</v>
      </c>
      <c r="O298" s="25">
        <v>99</v>
      </c>
      <c r="P298" s="22" t="s">
        <v>8269</v>
      </c>
      <c r="Q298" s="27" t="s">
        <v>8314</v>
      </c>
      <c r="R298" s="22" t="s">
        <v>8315</v>
      </c>
      <c r="S298" s="28">
        <v>42460.335312499999</v>
      </c>
      <c r="T298" s="28">
        <v>42488.249305555553</v>
      </c>
    </row>
    <row r="299" spans="1:20" ht="30" x14ac:dyDescent="0.25">
      <c r="A299" s="22">
        <v>3527</v>
      </c>
      <c r="B299" s="23" t="s">
        <v>3526</v>
      </c>
      <c r="C299" s="3" t="s">
        <v>7637</v>
      </c>
      <c r="D299" s="24">
        <v>6000</v>
      </c>
      <c r="E299" s="25">
        <v>7015</v>
      </c>
      <c r="F299" s="26">
        <v>117</v>
      </c>
      <c r="G299" s="22" t="s">
        <v>8218</v>
      </c>
      <c r="H299" s="22" t="s">
        <v>8223</v>
      </c>
      <c r="I299" s="22" t="s">
        <v>8245</v>
      </c>
      <c r="J299" s="22">
        <v>1436587140</v>
      </c>
      <c r="K299" s="22">
        <v>1434069205</v>
      </c>
      <c r="L299" s="22" t="b">
        <v>0</v>
      </c>
      <c r="M299" s="22">
        <v>86</v>
      </c>
      <c r="N299" s="22" t="b">
        <v>1</v>
      </c>
      <c r="O299" s="25">
        <v>81.569767441860463</v>
      </c>
      <c r="P299" s="22" t="s">
        <v>8269</v>
      </c>
      <c r="Q299" s="27" t="s">
        <v>8314</v>
      </c>
      <c r="R299" s="22" t="s">
        <v>8315</v>
      </c>
      <c r="S299" s="28">
        <v>42167.023206018523</v>
      </c>
      <c r="T299" s="28">
        <v>42196.165972222225</v>
      </c>
    </row>
    <row r="300" spans="1:20" ht="30" x14ac:dyDescent="0.25">
      <c r="A300" s="22">
        <v>3529</v>
      </c>
      <c r="B300" s="23" t="s">
        <v>3528</v>
      </c>
      <c r="C300" s="3" t="s">
        <v>7639</v>
      </c>
      <c r="D300" s="24">
        <v>500</v>
      </c>
      <c r="E300" s="25">
        <v>660</v>
      </c>
      <c r="F300" s="26">
        <v>132</v>
      </c>
      <c r="G300" s="22" t="s">
        <v>8218</v>
      </c>
      <c r="H300" s="22" t="s">
        <v>8223</v>
      </c>
      <c r="I300" s="22" t="s">
        <v>8245</v>
      </c>
      <c r="J300" s="22">
        <v>1436749200</v>
      </c>
      <c r="K300" s="22">
        <v>1434997018</v>
      </c>
      <c r="L300" s="22" t="b">
        <v>0</v>
      </c>
      <c r="M300" s="22">
        <v>18</v>
      </c>
      <c r="N300" s="22" t="b">
        <v>1</v>
      </c>
      <c r="O300" s="25">
        <v>36.666666666666664</v>
      </c>
      <c r="P300" s="22" t="s">
        <v>8269</v>
      </c>
      <c r="Q300" s="27" t="s">
        <v>8314</v>
      </c>
      <c r="R300" s="22" t="s">
        <v>8315</v>
      </c>
      <c r="S300" s="28">
        <v>42177.761782407411</v>
      </c>
      <c r="T300" s="28">
        <v>42198.041666666672</v>
      </c>
    </row>
    <row r="301" spans="1:20" x14ac:dyDescent="0.25">
      <c r="A301" s="22">
        <v>3531</v>
      </c>
      <c r="B301" s="23" t="s">
        <v>3530</v>
      </c>
      <c r="C301" s="3" t="s">
        <v>7641</v>
      </c>
      <c r="D301" s="24">
        <v>1000</v>
      </c>
      <c r="E301" s="25">
        <v>1280</v>
      </c>
      <c r="F301" s="26">
        <v>128</v>
      </c>
      <c r="G301" s="22" t="s">
        <v>8218</v>
      </c>
      <c r="H301" s="22" t="s">
        <v>8223</v>
      </c>
      <c r="I301" s="22" t="s">
        <v>8245</v>
      </c>
      <c r="J301" s="22">
        <v>1467301334</v>
      </c>
      <c r="K301" s="22">
        <v>1464709334</v>
      </c>
      <c r="L301" s="22" t="b">
        <v>0</v>
      </c>
      <c r="M301" s="22">
        <v>26</v>
      </c>
      <c r="N301" s="22" t="b">
        <v>1</v>
      </c>
      <c r="O301" s="25">
        <v>49.230769230769234</v>
      </c>
      <c r="P301" s="22" t="s">
        <v>8269</v>
      </c>
      <c r="Q301" s="27" t="s">
        <v>8314</v>
      </c>
      <c r="R301" s="22" t="s">
        <v>8315</v>
      </c>
      <c r="S301" s="28">
        <v>42521.654328703706</v>
      </c>
      <c r="T301" s="28">
        <v>42551.654328703706</v>
      </c>
    </row>
    <row r="302" spans="1:20" ht="30" x14ac:dyDescent="0.25">
      <c r="A302" s="22">
        <v>3532</v>
      </c>
      <c r="B302" s="23" t="s">
        <v>3531</v>
      </c>
      <c r="C302" s="3" t="s">
        <v>7642</v>
      </c>
      <c r="D302" s="24">
        <v>960</v>
      </c>
      <c r="E302" s="25">
        <v>1142</v>
      </c>
      <c r="F302" s="26">
        <v>119</v>
      </c>
      <c r="G302" s="22" t="s">
        <v>8218</v>
      </c>
      <c r="H302" s="22" t="s">
        <v>8223</v>
      </c>
      <c r="I302" s="22" t="s">
        <v>8245</v>
      </c>
      <c r="J302" s="22">
        <v>1411012740</v>
      </c>
      <c r="K302" s="22">
        <v>1409667827</v>
      </c>
      <c r="L302" s="22" t="b">
        <v>0</v>
      </c>
      <c r="M302" s="22">
        <v>27</v>
      </c>
      <c r="N302" s="22" t="b">
        <v>1</v>
      </c>
      <c r="O302" s="25">
        <v>42.296296296296298</v>
      </c>
      <c r="P302" s="22" t="s">
        <v>8269</v>
      </c>
      <c r="Q302" s="27" t="s">
        <v>8314</v>
      </c>
      <c r="R302" s="22" t="s">
        <v>8315</v>
      </c>
      <c r="S302" s="28">
        <v>41884.599849537037</v>
      </c>
      <c r="T302" s="28">
        <v>41900.165972222225</v>
      </c>
    </row>
    <row r="303" spans="1:20" ht="30" x14ac:dyDescent="0.25">
      <c r="A303" s="22">
        <v>3533</v>
      </c>
      <c r="B303" s="23" t="s">
        <v>3532</v>
      </c>
      <c r="C303" s="3" t="s">
        <v>7643</v>
      </c>
      <c r="D303" s="24">
        <v>500</v>
      </c>
      <c r="E303" s="25">
        <v>631</v>
      </c>
      <c r="F303" s="26">
        <v>126</v>
      </c>
      <c r="G303" s="22" t="s">
        <v>8218</v>
      </c>
      <c r="H303" s="22" t="s">
        <v>8223</v>
      </c>
      <c r="I303" s="22" t="s">
        <v>8245</v>
      </c>
      <c r="J303" s="22">
        <v>1447269367</v>
      </c>
      <c r="K303" s="22">
        <v>1444673767</v>
      </c>
      <c r="L303" s="22" t="b">
        <v>0</v>
      </c>
      <c r="M303" s="22">
        <v>8</v>
      </c>
      <c r="N303" s="22" t="b">
        <v>1</v>
      </c>
      <c r="O303" s="25">
        <v>78.875</v>
      </c>
      <c r="P303" s="22" t="s">
        <v>8269</v>
      </c>
      <c r="Q303" s="27" t="s">
        <v>8314</v>
      </c>
      <c r="R303" s="22" t="s">
        <v>8315</v>
      </c>
      <c r="S303" s="28">
        <v>42289.761192129634</v>
      </c>
      <c r="T303" s="28">
        <v>42319.802858796291</v>
      </c>
    </row>
    <row r="304" spans="1:20" ht="30" x14ac:dyDescent="0.25">
      <c r="A304" s="22">
        <v>3534</v>
      </c>
      <c r="B304" s="23" t="s">
        <v>3533</v>
      </c>
      <c r="C304" s="3" t="s">
        <v>7644</v>
      </c>
      <c r="D304" s="24">
        <v>5000</v>
      </c>
      <c r="E304" s="25">
        <v>7810</v>
      </c>
      <c r="F304" s="26">
        <v>156</v>
      </c>
      <c r="G304" s="22" t="s">
        <v>8218</v>
      </c>
      <c r="H304" s="22" t="s">
        <v>8223</v>
      </c>
      <c r="I304" s="22" t="s">
        <v>8245</v>
      </c>
      <c r="J304" s="22">
        <v>1443711623</v>
      </c>
      <c r="K304" s="22">
        <v>1440687623</v>
      </c>
      <c r="L304" s="22" t="b">
        <v>0</v>
      </c>
      <c r="M304" s="22">
        <v>204</v>
      </c>
      <c r="N304" s="22" t="b">
        <v>1</v>
      </c>
      <c r="O304" s="25">
        <v>38.284313725490193</v>
      </c>
      <c r="P304" s="22" t="s">
        <v>8269</v>
      </c>
      <c r="Q304" s="27" t="s">
        <v>8314</v>
      </c>
      <c r="R304" s="22" t="s">
        <v>8315</v>
      </c>
      <c r="S304" s="28">
        <v>42243.6252662037</v>
      </c>
      <c r="T304" s="28">
        <v>42278.6252662037</v>
      </c>
    </row>
    <row r="305" spans="1:20" ht="30" x14ac:dyDescent="0.25">
      <c r="A305" s="22">
        <v>3539</v>
      </c>
      <c r="B305" s="23" t="s">
        <v>3538</v>
      </c>
      <c r="C305" s="3" t="s">
        <v>7649</v>
      </c>
      <c r="D305" s="24">
        <v>600</v>
      </c>
      <c r="E305" s="25">
        <v>718</v>
      </c>
      <c r="F305" s="26">
        <v>120</v>
      </c>
      <c r="G305" s="22" t="s">
        <v>8218</v>
      </c>
      <c r="H305" s="22" t="s">
        <v>8223</v>
      </c>
      <c r="I305" s="22" t="s">
        <v>8245</v>
      </c>
      <c r="J305" s="22">
        <v>1473358122</v>
      </c>
      <c r="K305" s="22">
        <v>1471543722</v>
      </c>
      <c r="L305" s="22" t="b">
        <v>0</v>
      </c>
      <c r="M305" s="22">
        <v>13</v>
      </c>
      <c r="N305" s="22" t="b">
        <v>1</v>
      </c>
      <c r="O305" s="25">
        <v>55.230769230769234</v>
      </c>
      <c r="P305" s="22" t="s">
        <v>8269</v>
      </c>
      <c r="Q305" s="27" t="s">
        <v>8314</v>
      </c>
      <c r="R305" s="22" t="s">
        <v>8315</v>
      </c>
      <c r="S305" s="28">
        <v>42600.756041666667</v>
      </c>
      <c r="T305" s="28">
        <v>42621.756041666667</v>
      </c>
    </row>
    <row r="306" spans="1:20" ht="30" x14ac:dyDescent="0.25">
      <c r="A306" s="22">
        <v>3542</v>
      </c>
      <c r="B306" s="23" t="s">
        <v>3541</v>
      </c>
      <c r="C306" s="3" t="s">
        <v>7652</v>
      </c>
      <c r="D306" s="24">
        <v>5500</v>
      </c>
      <c r="E306" s="25">
        <v>5623</v>
      </c>
      <c r="F306" s="26">
        <v>102</v>
      </c>
      <c r="G306" s="22" t="s">
        <v>8218</v>
      </c>
      <c r="H306" s="22" t="s">
        <v>8223</v>
      </c>
      <c r="I306" s="22" t="s">
        <v>8245</v>
      </c>
      <c r="J306" s="22">
        <v>1410099822</v>
      </c>
      <c r="K306" s="22">
        <v>1404915822</v>
      </c>
      <c r="L306" s="22" t="b">
        <v>0</v>
      </c>
      <c r="M306" s="22">
        <v>85</v>
      </c>
      <c r="N306" s="22" t="b">
        <v>1</v>
      </c>
      <c r="O306" s="25">
        <v>66.152941176470591</v>
      </c>
      <c r="P306" s="22" t="s">
        <v>8269</v>
      </c>
      <c r="Q306" s="27" t="s">
        <v>8314</v>
      </c>
      <c r="R306" s="22" t="s">
        <v>8315</v>
      </c>
      <c r="S306" s="28">
        <v>41829.599791666667</v>
      </c>
      <c r="T306" s="28">
        <v>41889.599791666667</v>
      </c>
    </row>
    <row r="307" spans="1:20" ht="30" x14ac:dyDescent="0.25">
      <c r="A307" s="22">
        <v>3544</v>
      </c>
      <c r="B307" s="23" t="s">
        <v>3543</v>
      </c>
      <c r="C307" s="3" t="s">
        <v>7654</v>
      </c>
      <c r="D307" s="24">
        <v>2500</v>
      </c>
      <c r="E307" s="25">
        <v>2500</v>
      </c>
      <c r="F307" s="26">
        <v>100</v>
      </c>
      <c r="G307" s="22" t="s">
        <v>8218</v>
      </c>
      <c r="H307" s="22" t="s">
        <v>8223</v>
      </c>
      <c r="I307" s="22" t="s">
        <v>8245</v>
      </c>
      <c r="J307" s="22">
        <v>1425758257</v>
      </c>
      <c r="K307" s="22">
        <v>1423166257</v>
      </c>
      <c r="L307" s="22" t="b">
        <v>0</v>
      </c>
      <c r="M307" s="22">
        <v>24</v>
      </c>
      <c r="N307" s="22" t="b">
        <v>1</v>
      </c>
      <c r="O307" s="25">
        <v>104.16666666666667</v>
      </c>
      <c r="P307" s="22" t="s">
        <v>8269</v>
      </c>
      <c r="Q307" s="27" t="s">
        <v>8314</v>
      </c>
      <c r="R307" s="22" t="s">
        <v>8315</v>
      </c>
      <c r="S307" s="28">
        <v>42040.831678240742</v>
      </c>
      <c r="T307" s="28">
        <v>42070.831678240742</v>
      </c>
    </row>
    <row r="308" spans="1:20" ht="30" x14ac:dyDescent="0.25">
      <c r="A308" s="22">
        <v>3545</v>
      </c>
      <c r="B308" s="23" t="s">
        <v>3544</v>
      </c>
      <c r="C308" s="3" t="s">
        <v>7655</v>
      </c>
      <c r="D308" s="24">
        <v>250</v>
      </c>
      <c r="E308" s="25">
        <v>251</v>
      </c>
      <c r="F308" s="26">
        <v>100</v>
      </c>
      <c r="G308" s="22" t="s">
        <v>8218</v>
      </c>
      <c r="H308" s="22" t="s">
        <v>8223</v>
      </c>
      <c r="I308" s="22" t="s">
        <v>8245</v>
      </c>
      <c r="J308" s="22">
        <v>1428780159</v>
      </c>
      <c r="K308" s="22">
        <v>1426188159</v>
      </c>
      <c r="L308" s="22" t="b">
        <v>0</v>
      </c>
      <c r="M308" s="22">
        <v>8</v>
      </c>
      <c r="N308" s="22" t="b">
        <v>1</v>
      </c>
      <c r="O308" s="25">
        <v>31.375</v>
      </c>
      <c r="P308" s="22" t="s">
        <v>8269</v>
      </c>
      <c r="Q308" s="27" t="s">
        <v>8314</v>
      </c>
      <c r="R308" s="22" t="s">
        <v>8315</v>
      </c>
      <c r="S308" s="28">
        <v>42075.807395833333</v>
      </c>
      <c r="T308" s="28">
        <v>42105.807395833333</v>
      </c>
    </row>
    <row r="309" spans="1:20" ht="30" x14ac:dyDescent="0.25">
      <c r="A309" s="22">
        <v>3546</v>
      </c>
      <c r="B309" s="23" t="s">
        <v>3545</v>
      </c>
      <c r="C309" s="3" t="s">
        <v>7656</v>
      </c>
      <c r="D309" s="24">
        <v>1100</v>
      </c>
      <c r="E309" s="25">
        <v>1125</v>
      </c>
      <c r="F309" s="26">
        <v>102</v>
      </c>
      <c r="G309" s="22" t="s">
        <v>8218</v>
      </c>
      <c r="H309" s="22" t="s">
        <v>8223</v>
      </c>
      <c r="I309" s="22" t="s">
        <v>8245</v>
      </c>
      <c r="J309" s="22">
        <v>1427860740</v>
      </c>
      <c r="K309" s="22">
        <v>1426002684</v>
      </c>
      <c r="L309" s="22" t="b">
        <v>0</v>
      </c>
      <c r="M309" s="22">
        <v>19</v>
      </c>
      <c r="N309" s="22" t="b">
        <v>1</v>
      </c>
      <c r="O309" s="25">
        <v>59.210526315789473</v>
      </c>
      <c r="P309" s="22" t="s">
        <v>8269</v>
      </c>
      <c r="Q309" s="27" t="s">
        <v>8314</v>
      </c>
      <c r="R309" s="22" t="s">
        <v>8315</v>
      </c>
      <c r="S309" s="28">
        <v>42073.660694444443</v>
      </c>
      <c r="T309" s="28">
        <v>42095.165972222225</v>
      </c>
    </row>
    <row r="310" spans="1:20" ht="30" x14ac:dyDescent="0.25">
      <c r="A310" s="22">
        <v>3547</v>
      </c>
      <c r="B310" s="23" t="s">
        <v>3546</v>
      </c>
      <c r="C310" s="3" t="s">
        <v>7657</v>
      </c>
      <c r="D310" s="24">
        <v>35000</v>
      </c>
      <c r="E310" s="25">
        <v>40043.25</v>
      </c>
      <c r="F310" s="26">
        <v>114</v>
      </c>
      <c r="G310" s="22" t="s">
        <v>8218</v>
      </c>
      <c r="H310" s="22" t="s">
        <v>8223</v>
      </c>
      <c r="I310" s="22" t="s">
        <v>8245</v>
      </c>
      <c r="J310" s="22">
        <v>1463198340</v>
      </c>
      <c r="K310" s="22">
        <v>1461117201</v>
      </c>
      <c r="L310" s="22" t="b">
        <v>0</v>
      </c>
      <c r="M310" s="22">
        <v>336</v>
      </c>
      <c r="N310" s="22" t="b">
        <v>1</v>
      </c>
      <c r="O310" s="25">
        <v>119.17633928571429</v>
      </c>
      <c r="P310" s="22" t="s">
        <v>8269</v>
      </c>
      <c r="Q310" s="27" t="s">
        <v>8314</v>
      </c>
      <c r="R310" s="22" t="s">
        <v>8315</v>
      </c>
      <c r="S310" s="28">
        <v>42480.078715277778</v>
      </c>
      <c r="T310" s="28">
        <v>42504.165972222225</v>
      </c>
    </row>
    <row r="311" spans="1:20" ht="30" x14ac:dyDescent="0.25">
      <c r="A311" s="22">
        <v>3548</v>
      </c>
      <c r="B311" s="23" t="s">
        <v>3547</v>
      </c>
      <c r="C311" s="3" t="s">
        <v>7658</v>
      </c>
      <c r="D311" s="24">
        <v>2100</v>
      </c>
      <c r="E311" s="25">
        <v>2140</v>
      </c>
      <c r="F311" s="26">
        <v>102</v>
      </c>
      <c r="G311" s="22" t="s">
        <v>8218</v>
      </c>
      <c r="H311" s="22" t="s">
        <v>8223</v>
      </c>
      <c r="I311" s="22" t="s">
        <v>8245</v>
      </c>
      <c r="J311" s="22">
        <v>1457139600</v>
      </c>
      <c r="K311" s="22">
        <v>1455230214</v>
      </c>
      <c r="L311" s="22" t="b">
        <v>0</v>
      </c>
      <c r="M311" s="22">
        <v>13</v>
      </c>
      <c r="N311" s="22" t="b">
        <v>1</v>
      </c>
      <c r="O311" s="25">
        <v>164.61538461538461</v>
      </c>
      <c r="P311" s="22" t="s">
        <v>8269</v>
      </c>
      <c r="Q311" s="27" t="s">
        <v>8314</v>
      </c>
      <c r="R311" s="22" t="s">
        <v>8315</v>
      </c>
      <c r="S311" s="28">
        <v>42411.942291666666</v>
      </c>
      <c r="T311" s="28">
        <v>42434.041666666672</v>
      </c>
    </row>
    <row r="312" spans="1:20" ht="30" x14ac:dyDescent="0.25">
      <c r="A312" s="22">
        <v>3551</v>
      </c>
      <c r="B312" s="23" t="s">
        <v>3550</v>
      </c>
      <c r="C312" s="3" t="s">
        <v>7661</v>
      </c>
      <c r="D312" s="24">
        <v>1500</v>
      </c>
      <c r="E312" s="25">
        <v>1527.5</v>
      </c>
      <c r="F312" s="26">
        <v>102</v>
      </c>
      <c r="G312" s="22" t="s">
        <v>8218</v>
      </c>
      <c r="H312" s="22" t="s">
        <v>8223</v>
      </c>
      <c r="I312" s="22" t="s">
        <v>8245</v>
      </c>
      <c r="J312" s="22">
        <v>1400796420</v>
      </c>
      <c r="K312" s="22">
        <v>1398342170</v>
      </c>
      <c r="L312" s="22" t="b">
        <v>0</v>
      </c>
      <c r="M312" s="22">
        <v>25</v>
      </c>
      <c r="N312" s="22" t="b">
        <v>1</v>
      </c>
      <c r="O312" s="25">
        <v>61.1</v>
      </c>
      <c r="P312" s="22" t="s">
        <v>8269</v>
      </c>
      <c r="Q312" s="27" t="s">
        <v>8314</v>
      </c>
      <c r="R312" s="22" t="s">
        <v>8315</v>
      </c>
      <c r="S312" s="28">
        <v>41753.515856481477</v>
      </c>
      <c r="T312" s="28">
        <v>41781.921527777777</v>
      </c>
    </row>
    <row r="313" spans="1:20" ht="30" x14ac:dyDescent="0.25">
      <c r="A313" s="22">
        <v>3553</v>
      </c>
      <c r="B313" s="23" t="s">
        <v>3552</v>
      </c>
      <c r="C313" s="3" t="s">
        <v>7663</v>
      </c>
      <c r="D313" s="24">
        <v>5500</v>
      </c>
      <c r="E313" s="25">
        <v>5845</v>
      </c>
      <c r="F313" s="26">
        <v>106</v>
      </c>
      <c r="G313" s="22" t="s">
        <v>8218</v>
      </c>
      <c r="H313" s="22" t="s">
        <v>8223</v>
      </c>
      <c r="I313" s="22" t="s">
        <v>8245</v>
      </c>
      <c r="J313" s="22">
        <v>1439337600</v>
      </c>
      <c r="K313" s="22">
        <v>1436575280</v>
      </c>
      <c r="L313" s="22" t="b">
        <v>0</v>
      </c>
      <c r="M313" s="22">
        <v>104</v>
      </c>
      <c r="N313" s="22" t="b">
        <v>1</v>
      </c>
      <c r="O313" s="25">
        <v>56.20192307692308</v>
      </c>
      <c r="P313" s="22" t="s">
        <v>8269</v>
      </c>
      <c r="Q313" s="27" t="s">
        <v>8314</v>
      </c>
      <c r="R313" s="22" t="s">
        <v>8315</v>
      </c>
      <c r="S313" s="28">
        <v>42196.028703703705</v>
      </c>
      <c r="T313" s="28">
        <v>42228</v>
      </c>
    </row>
    <row r="314" spans="1:20" ht="30" x14ac:dyDescent="0.25">
      <c r="A314" s="22">
        <v>3554</v>
      </c>
      <c r="B314" s="23" t="s">
        <v>3553</v>
      </c>
      <c r="C314" s="3" t="s">
        <v>7664</v>
      </c>
      <c r="D314" s="24">
        <v>5000</v>
      </c>
      <c r="E314" s="25">
        <v>5671.11</v>
      </c>
      <c r="F314" s="26">
        <v>113</v>
      </c>
      <c r="G314" s="22" t="s">
        <v>8218</v>
      </c>
      <c r="H314" s="22" t="s">
        <v>8223</v>
      </c>
      <c r="I314" s="22" t="s">
        <v>8245</v>
      </c>
      <c r="J314" s="22">
        <v>1423674000</v>
      </c>
      <c r="K314" s="22">
        <v>1421025159</v>
      </c>
      <c r="L314" s="22" t="b">
        <v>0</v>
      </c>
      <c r="M314" s="22">
        <v>53</v>
      </c>
      <c r="N314" s="22" t="b">
        <v>1</v>
      </c>
      <c r="O314" s="25">
        <v>107.00207547169811</v>
      </c>
      <c r="P314" s="22" t="s">
        <v>8269</v>
      </c>
      <c r="Q314" s="27" t="s">
        <v>8314</v>
      </c>
      <c r="R314" s="22" t="s">
        <v>8315</v>
      </c>
      <c r="S314" s="28">
        <v>42016.050451388888</v>
      </c>
      <c r="T314" s="28">
        <v>42046.708333333328</v>
      </c>
    </row>
    <row r="315" spans="1:20" ht="30" x14ac:dyDescent="0.25">
      <c r="A315" s="22">
        <v>3557</v>
      </c>
      <c r="B315" s="23" t="s">
        <v>3556</v>
      </c>
      <c r="C315" s="3" t="s">
        <v>7667</v>
      </c>
      <c r="D315" s="24">
        <v>100000</v>
      </c>
      <c r="E315" s="25">
        <v>100036</v>
      </c>
      <c r="F315" s="26">
        <v>100</v>
      </c>
      <c r="G315" s="22" t="s">
        <v>8218</v>
      </c>
      <c r="H315" s="22" t="s">
        <v>8223</v>
      </c>
      <c r="I315" s="22" t="s">
        <v>8245</v>
      </c>
      <c r="J315" s="22">
        <v>1399271911</v>
      </c>
      <c r="K315" s="22">
        <v>1396334311</v>
      </c>
      <c r="L315" s="22" t="b">
        <v>0</v>
      </c>
      <c r="M315" s="22">
        <v>558</v>
      </c>
      <c r="N315" s="22" t="b">
        <v>1</v>
      </c>
      <c r="O315" s="25">
        <v>179.27598566308242</v>
      </c>
      <c r="P315" s="22" t="s">
        <v>8269</v>
      </c>
      <c r="Q315" s="27" t="s">
        <v>8314</v>
      </c>
      <c r="R315" s="22" t="s">
        <v>8315</v>
      </c>
      <c r="S315" s="28">
        <v>41730.276747685188</v>
      </c>
      <c r="T315" s="28">
        <v>41764.276747685188</v>
      </c>
    </row>
    <row r="316" spans="1:20" ht="105" x14ac:dyDescent="0.25">
      <c r="A316" s="22">
        <v>3561</v>
      </c>
      <c r="B316" s="23" t="s">
        <v>3560</v>
      </c>
      <c r="C316" s="3" t="s">
        <v>7671</v>
      </c>
      <c r="D316" s="24">
        <v>2500</v>
      </c>
      <c r="E316" s="25">
        <v>2560</v>
      </c>
      <c r="F316" s="26">
        <v>102</v>
      </c>
      <c r="G316" s="22" t="s">
        <v>8218</v>
      </c>
      <c r="H316" s="22" t="s">
        <v>8223</v>
      </c>
      <c r="I316" s="22" t="s">
        <v>8245</v>
      </c>
      <c r="J316" s="22">
        <v>1438799760</v>
      </c>
      <c r="K316" s="22">
        <v>1437236378</v>
      </c>
      <c r="L316" s="22" t="b">
        <v>0</v>
      </c>
      <c r="M316" s="22">
        <v>54</v>
      </c>
      <c r="N316" s="22" t="b">
        <v>1</v>
      </c>
      <c r="O316" s="25">
        <v>47.407407407407405</v>
      </c>
      <c r="P316" s="22" t="s">
        <v>8269</v>
      </c>
      <c r="Q316" s="27" t="s">
        <v>8314</v>
      </c>
      <c r="R316" s="22" t="s">
        <v>8315</v>
      </c>
      <c r="S316" s="28">
        <v>42203.680300925931</v>
      </c>
      <c r="T316" s="28">
        <v>42221.774999999994</v>
      </c>
    </row>
    <row r="317" spans="1:20" ht="30" x14ac:dyDescent="0.25">
      <c r="A317" s="22">
        <v>3565</v>
      </c>
      <c r="B317" s="23" t="s">
        <v>3564</v>
      </c>
      <c r="C317" s="3" t="s">
        <v>7675</v>
      </c>
      <c r="D317" s="24">
        <v>900</v>
      </c>
      <c r="E317" s="25">
        <v>1175</v>
      </c>
      <c r="F317" s="26">
        <v>131</v>
      </c>
      <c r="G317" s="22" t="s">
        <v>8218</v>
      </c>
      <c r="H317" s="22" t="s">
        <v>8223</v>
      </c>
      <c r="I317" s="22" t="s">
        <v>8245</v>
      </c>
      <c r="J317" s="22">
        <v>1420048208</v>
      </c>
      <c r="K317" s="22">
        <v>1417456208</v>
      </c>
      <c r="L317" s="22" t="b">
        <v>0</v>
      </c>
      <c r="M317" s="22">
        <v>12</v>
      </c>
      <c r="N317" s="22" t="b">
        <v>1</v>
      </c>
      <c r="O317" s="25">
        <v>97.916666666666671</v>
      </c>
      <c r="P317" s="22" t="s">
        <v>8269</v>
      </c>
      <c r="Q317" s="27" t="s">
        <v>8314</v>
      </c>
      <c r="R317" s="22" t="s">
        <v>8315</v>
      </c>
      <c r="S317" s="28">
        <v>41974.743148148147</v>
      </c>
      <c r="T317" s="28">
        <v>42004.743148148147</v>
      </c>
    </row>
    <row r="318" spans="1:20" ht="30" x14ac:dyDescent="0.25">
      <c r="A318" s="22">
        <v>3568</v>
      </c>
      <c r="B318" s="23" t="s">
        <v>3567</v>
      </c>
      <c r="C318" s="3" t="s">
        <v>7678</v>
      </c>
      <c r="D318" s="24">
        <v>1000</v>
      </c>
      <c r="E318" s="25">
        <v>1110</v>
      </c>
      <c r="F318" s="26">
        <v>111</v>
      </c>
      <c r="G318" s="22" t="s">
        <v>8218</v>
      </c>
      <c r="H318" s="22" t="s">
        <v>8223</v>
      </c>
      <c r="I318" s="22" t="s">
        <v>8245</v>
      </c>
      <c r="J318" s="22">
        <v>1410975994</v>
      </c>
      <c r="K318" s="22">
        <v>1408383994</v>
      </c>
      <c r="L318" s="22" t="b">
        <v>0</v>
      </c>
      <c r="M318" s="22">
        <v>19</v>
      </c>
      <c r="N318" s="22" t="b">
        <v>1</v>
      </c>
      <c r="O318" s="25">
        <v>58.421052631578945</v>
      </c>
      <c r="P318" s="22" t="s">
        <v>8269</v>
      </c>
      <c r="Q318" s="27" t="s">
        <v>8314</v>
      </c>
      <c r="R318" s="22" t="s">
        <v>8315</v>
      </c>
      <c r="S318" s="28">
        <v>41869.740671296298</v>
      </c>
      <c r="T318" s="28">
        <v>41899.740671296298</v>
      </c>
    </row>
    <row r="319" spans="1:20" ht="30" x14ac:dyDescent="0.25">
      <c r="A319" s="22">
        <v>3569</v>
      </c>
      <c r="B319" s="23" t="s">
        <v>3568</v>
      </c>
      <c r="C319" s="3" t="s">
        <v>7679</v>
      </c>
      <c r="D319" s="24">
        <v>5000</v>
      </c>
      <c r="E319" s="25">
        <v>5024</v>
      </c>
      <c r="F319" s="26">
        <v>100</v>
      </c>
      <c r="G319" s="22" t="s">
        <v>8218</v>
      </c>
      <c r="H319" s="22" t="s">
        <v>8223</v>
      </c>
      <c r="I319" s="22" t="s">
        <v>8245</v>
      </c>
      <c r="J319" s="22">
        <v>1420734696</v>
      </c>
      <c r="K319" s="22">
        <v>1418142696</v>
      </c>
      <c r="L319" s="22" t="b">
        <v>0</v>
      </c>
      <c r="M319" s="22">
        <v>41</v>
      </c>
      <c r="N319" s="22" t="b">
        <v>1</v>
      </c>
      <c r="O319" s="25">
        <v>122.53658536585365</v>
      </c>
      <c r="P319" s="22" t="s">
        <v>8269</v>
      </c>
      <c r="Q319" s="27" t="s">
        <v>8314</v>
      </c>
      <c r="R319" s="22" t="s">
        <v>8315</v>
      </c>
      <c r="S319" s="28">
        <v>41982.688611111109</v>
      </c>
      <c r="T319" s="28">
        <v>42012.688611111109</v>
      </c>
    </row>
    <row r="320" spans="1:20" ht="30" x14ac:dyDescent="0.25">
      <c r="A320" s="22">
        <v>3570</v>
      </c>
      <c r="B320" s="23" t="s">
        <v>3569</v>
      </c>
      <c r="C320" s="3" t="s">
        <v>7680</v>
      </c>
      <c r="D320" s="24">
        <v>2000</v>
      </c>
      <c r="E320" s="25">
        <v>2287</v>
      </c>
      <c r="F320" s="26">
        <v>114</v>
      </c>
      <c r="G320" s="22" t="s">
        <v>8218</v>
      </c>
      <c r="H320" s="22" t="s">
        <v>8223</v>
      </c>
      <c r="I320" s="22" t="s">
        <v>8245</v>
      </c>
      <c r="J320" s="22">
        <v>1420009200</v>
      </c>
      <c r="K320" s="22">
        <v>1417593483</v>
      </c>
      <c r="L320" s="22" t="b">
        <v>0</v>
      </c>
      <c r="M320" s="22">
        <v>26</v>
      </c>
      <c r="N320" s="22" t="b">
        <v>1</v>
      </c>
      <c r="O320" s="25">
        <v>87.961538461538467</v>
      </c>
      <c r="P320" s="22" t="s">
        <v>8269</v>
      </c>
      <c r="Q320" s="27" t="s">
        <v>8314</v>
      </c>
      <c r="R320" s="22" t="s">
        <v>8315</v>
      </c>
      <c r="S320" s="28">
        <v>41976.331979166673</v>
      </c>
      <c r="T320" s="28">
        <v>42004.291666666672</v>
      </c>
    </row>
    <row r="321" spans="1:20" ht="30" x14ac:dyDescent="0.25">
      <c r="A321" s="22">
        <v>3574</v>
      </c>
      <c r="B321" s="23" t="s">
        <v>3573</v>
      </c>
      <c r="C321" s="3" t="s">
        <v>7684</v>
      </c>
      <c r="D321" s="24">
        <v>5800</v>
      </c>
      <c r="E321" s="25">
        <v>6155</v>
      </c>
      <c r="F321" s="26">
        <v>106</v>
      </c>
      <c r="G321" s="22" t="s">
        <v>8218</v>
      </c>
      <c r="H321" s="22" t="s">
        <v>8223</v>
      </c>
      <c r="I321" s="22" t="s">
        <v>8245</v>
      </c>
      <c r="J321" s="22">
        <v>1415921848</v>
      </c>
      <c r="K321" s="22">
        <v>1413326248</v>
      </c>
      <c r="L321" s="22" t="b">
        <v>0</v>
      </c>
      <c r="M321" s="22">
        <v>45</v>
      </c>
      <c r="N321" s="22" t="b">
        <v>1</v>
      </c>
      <c r="O321" s="25">
        <v>136.77777777777777</v>
      </c>
      <c r="P321" s="22" t="s">
        <v>8269</v>
      </c>
      <c r="Q321" s="27" t="s">
        <v>8314</v>
      </c>
      <c r="R321" s="22" t="s">
        <v>8315</v>
      </c>
      <c r="S321" s="28">
        <v>41926.942685185182</v>
      </c>
      <c r="T321" s="28">
        <v>41956.984351851846</v>
      </c>
    </row>
    <row r="322" spans="1:20" ht="30" x14ac:dyDescent="0.25">
      <c r="A322" s="22">
        <v>3575</v>
      </c>
      <c r="B322" s="23" t="s">
        <v>3574</v>
      </c>
      <c r="C322" s="3" t="s">
        <v>7685</v>
      </c>
      <c r="D322" s="24">
        <v>10000</v>
      </c>
      <c r="E322" s="25">
        <v>10133</v>
      </c>
      <c r="F322" s="26">
        <v>101</v>
      </c>
      <c r="G322" s="22" t="s">
        <v>8218</v>
      </c>
      <c r="H322" s="22" t="s">
        <v>8223</v>
      </c>
      <c r="I322" s="22" t="s">
        <v>8245</v>
      </c>
      <c r="J322" s="22">
        <v>1470887940</v>
      </c>
      <c r="K322" s="22">
        <v>1468176527</v>
      </c>
      <c r="L322" s="22" t="b">
        <v>0</v>
      </c>
      <c r="M322" s="22">
        <v>102</v>
      </c>
      <c r="N322" s="22" t="b">
        <v>1</v>
      </c>
      <c r="O322" s="25">
        <v>99.343137254901961</v>
      </c>
      <c r="P322" s="22" t="s">
        <v>8269</v>
      </c>
      <c r="Q322" s="27" t="s">
        <v>8314</v>
      </c>
      <c r="R322" s="22" t="s">
        <v>8315</v>
      </c>
      <c r="S322" s="28">
        <v>42561.783877314811</v>
      </c>
      <c r="T322" s="28">
        <v>42593.165972222225</v>
      </c>
    </row>
    <row r="323" spans="1:20" ht="30" x14ac:dyDescent="0.25">
      <c r="A323" s="22">
        <v>3576</v>
      </c>
      <c r="B323" s="23" t="s">
        <v>3575</v>
      </c>
      <c r="C323" s="3" t="s">
        <v>7686</v>
      </c>
      <c r="D323" s="24">
        <v>100</v>
      </c>
      <c r="E323" s="25">
        <v>100</v>
      </c>
      <c r="F323" s="26">
        <v>100</v>
      </c>
      <c r="G323" s="22" t="s">
        <v>8218</v>
      </c>
      <c r="H323" s="22" t="s">
        <v>8223</v>
      </c>
      <c r="I323" s="22" t="s">
        <v>8245</v>
      </c>
      <c r="J323" s="22">
        <v>1480947054</v>
      </c>
      <c r="K323" s="22">
        <v>1475759454</v>
      </c>
      <c r="L323" s="22" t="b">
        <v>0</v>
      </c>
      <c r="M323" s="22">
        <v>5</v>
      </c>
      <c r="N323" s="22" t="b">
        <v>1</v>
      </c>
      <c r="O323" s="25">
        <v>20</v>
      </c>
      <c r="P323" s="22" t="s">
        <v>8269</v>
      </c>
      <c r="Q323" s="27" t="s">
        <v>8314</v>
      </c>
      <c r="R323" s="22" t="s">
        <v>8315</v>
      </c>
      <c r="S323" s="28">
        <v>42649.54923611111</v>
      </c>
      <c r="T323" s="28">
        <v>42709.590902777782</v>
      </c>
    </row>
    <row r="324" spans="1:20" ht="30" x14ac:dyDescent="0.25">
      <c r="A324" s="22">
        <v>3577</v>
      </c>
      <c r="B324" s="23" t="s">
        <v>3576</v>
      </c>
      <c r="C324" s="3" t="s">
        <v>7687</v>
      </c>
      <c r="D324" s="24">
        <v>600</v>
      </c>
      <c r="E324" s="25">
        <v>780</v>
      </c>
      <c r="F324" s="26">
        <v>130</v>
      </c>
      <c r="G324" s="22" t="s">
        <v>8218</v>
      </c>
      <c r="H324" s="22" t="s">
        <v>8223</v>
      </c>
      <c r="I324" s="22" t="s">
        <v>8245</v>
      </c>
      <c r="J324" s="22">
        <v>1430029680</v>
      </c>
      <c r="K324" s="22">
        <v>1427741583</v>
      </c>
      <c r="L324" s="22" t="b">
        <v>0</v>
      </c>
      <c r="M324" s="22">
        <v>27</v>
      </c>
      <c r="N324" s="22" t="b">
        <v>1</v>
      </c>
      <c r="O324" s="25">
        <v>28.888888888888889</v>
      </c>
      <c r="P324" s="22" t="s">
        <v>8269</v>
      </c>
      <c r="Q324" s="27" t="s">
        <v>8314</v>
      </c>
      <c r="R324" s="22" t="s">
        <v>8315</v>
      </c>
      <c r="S324" s="28">
        <v>42093.786840277782</v>
      </c>
      <c r="T324" s="28">
        <v>42120.26944444445</v>
      </c>
    </row>
    <row r="325" spans="1:20" ht="30" x14ac:dyDescent="0.25">
      <c r="A325" s="22">
        <v>3580</v>
      </c>
      <c r="B325" s="23" t="s">
        <v>3579</v>
      </c>
      <c r="C325" s="3" t="s">
        <v>7690</v>
      </c>
      <c r="D325" s="24">
        <v>900</v>
      </c>
      <c r="E325" s="25">
        <v>1025</v>
      </c>
      <c r="F325" s="26">
        <v>114</v>
      </c>
      <c r="G325" s="22" t="s">
        <v>8218</v>
      </c>
      <c r="H325" s="22" t="s">
        <v>8223</v>
      </c>
      <c r="I325" s="22" t="s">
        <v>8245</v>
      </c>
      <c r="J325" s="22">
        <v>1425185940</v>
      </c>
      <c r="K325" s="22">
        <v>1421900022</v>
      </c>
      <c r="L325" s="22" t="b">
        <v>0</v>
      </c>
      <c r="M325" s="22">
        <v>27</v>
      </c>
      <c r="N325" s="22" t="b">
        <v>1</v>
      </c>
      <c r="O325" s="25">
        <v>37.962962962962962</v>
      </c>
      <c r="P325" s="22" t="s">
        <v>8269</v>
      </c>
      <c r="Q325" s="27" t="s">
        <v>8314</v>
      </c>
      <c r="R325" s="22" t="s">
        <v>8315</v>
      </c>
      <c r="S325" s="28">
        <v>42026.176180555558</v>
      </c>
      <c r="T325" s="28">
        <v>42064.207638888889</v>
      </c>
    </row>
    <row r="326" spans="1:20" ht="30" x14ac:dyDescent="0.25">
      <c r="A326" s="22">
        <v>3582</v>
      </c>
      <c r="B326" s="23" t="s">
        <v>3581</v>
      </c>
      <c r="C326" s="3" t="s">
        <v>7692</v>
      </c>
      <c r="D326" s="24">
        <v>1000</v>
      </c>
      <c r="E326" s="25">
        <v>2870</v>
      </c>
      <c r="F326" s="26">
        <v>287</v>
      </c>
      <c r="G326" s="22" t="s">
        <v>8218</v>
      </c>
      <c r="H326" s="22" t="s">
        <v>8223</v>
      </c>
      <c r="I326" s="22" t="s">
        <v>8245</v>
      </c>
      <c r="J326" s="22">
        <v>1459822682</v>
      </c>
      <c r="K326" s="22">
        <v>1458613082</v>
      </c>
      <c r="L326" s="22" t="b">
        <v>0</v>
      </c>
      <c r="M326" s="22">
        <v>49</v>
      </c>
      <c r="N326" s="22" t="b">
        <v>1</v>
      </c>
      <c r="O326" s="25">
        <v>58.571428571428569</v>
      </c>
      <c r="P326" s="22" t="s">
        <v>8269</v>
      </c>
      <c r="Q326" s="27" t="s">
        <v>8314</v>
      </c>
      <c r="R326" s="22" t="s">
        <v>8315</v>
      </c>
      <c r="S326" s="28">
        <v>42451.095856481479</v>
      </c>
      <c r="T326" s="28">
        <v>42465.095856481479</v>
      </c>
    </row>
    <row r="327" spans="1:20" ht="30" x14ac:dyDescent="0.25">
      <c r="A327" s="22">
        <v>3583</v>
      </c>
      <c r="B327" s="23" t="s">
        <v>3582</v>
      </c>
      <c r="C327" s="3" t="s">
        <v>7693</v>
      </c>
      <c r="D327" s="24">
        <v>3000</v>
      </c>
      <c r="E327" s="25">
        <v>3255</v>
      </c>
      <c r="F327" s="26">
        <v>109</v>
      </c>
      <c r="G327" s="22" t="s">
        <v>8218</v>
      </c>
      <c r="H327" s="22" t="s">
        <v>8223</v>
      </c>
      <c r="I327" s="22" t="s">
        <v>8245</v>
      </c>
      <c r="J327" s="22">
        <v>1460970805</v>
      </c>
      <c r="K327" s="22">
        <v>1455790405</v>
      </c>
      <c r="L327" s="22" t="b">
        <v>0</v>
      </c>
      <c r="M327" s="22">
        <v>24</v>
      </c>
      <c r="N327" s="22" t="b">
        <v>1</v>
      </c>
      <c r="O327" s="25">
        <v>135.625</v>
      </c>
      <c r="P327" s="22" t="s">
        <v>8269</v>
      </c>
      <c r="Q327" s="27" t="s">
        <v>8314</v>
      </c>
      <c r="R327" s="22" t="s">
        <v>8315</v>
      </c>
      <c r="S327" s="28">
        <v>42418.425983796296</v>
      </c>
      <c r="T327" s="28">
        <v>42478.384317129632</v>
      </c>
    </row>
    <row r="328" spans="1:20" ht="30" x14ac:dyDescent="0.25">
      <c r="A328" s="22">
        <v>3585</v>
      </c>
      <c r="B328" s="23" t="s">
        <v>3584</v>
      </c>
      <c r="C328" s="3" t="s">
        <v>7695</v>
      </c>
      <c r="D328" s="24">
        <v>3400</v>
      </c>
      <c r="E328" s="25">
        <v>4050</v>
      </c>
      <c r="F328" s="26">
        <v>119</v>
      </c>
      <c r="G328" s="22" t="s">
        <v>8218</v>
      </c>
      <c r="H328" s="22" t="s">
        <v>8223</v>
      </c>
      <c r="I328" s="22" t="s">
        <v>8245</v>
      </c>
      <c r="J328" s="22">
        <v>1419181890</v>
      </c>
      <c r="K328" s="22">
        <v>1416589890</v>
      </c>
      <c r="L328" s="22" t="b">
        <v>0</v>
      </c>
      <c r="M328" s="22">
        <v>23</v>
      </c>
      <c r="N328" s="22" t="b">
        <v>1</v>
      </c>
      <c r="O328" s="25">
        <v>176.08695652173913</v>
      </c>
      <c r="P328" s="22" t="s">
        <v>8269</v>
      </c>
      <c r="Q328" s="27" t="s">
        <v>8314</v>
      </c>
      <c r="R328" s="22" t="s">
        <v>8315</v>
      </c>
      <c r="S328" s="28">
        <v>41964.716319444444</v>
      </c>
      <c r="T328" s="28">
        <v>41994.716319444444</v>
      </c>
    </row>
    <row r="329" spans="1:20" x14ac:dyDescent="0.25">
      <c r="A329" s="22">
        <v>3586</v>
      </c>
      <c r="B329" s="23" t="s">
        <v>3585</v>
      </c>
      <c r="C329" s="3" t="s">
        <v>7696</v>
      </c>
      <c r="D329" s="24">
        <v>7500</v>
      </c>
      <c r="E329" s="25">
        <v>8207</v>
      </c>
      <c r="F329" s="26">
        <v>109</v>
      </c>
      <c r="G329" s="22" t="s">
        <v>8218</v>
      </c>
      <c r="H329" s="22" t="s">
        <v>8223</v>
      </c>
      <c r="I329" s="22" t="s">
        <v>8245</v>
      </c>
      <c r="J329" s="22">
        <v>1474649070</v>
      </c>
      <c r="K329" s="22">
        <v>1469465070</v>
      </c>
      <c r="L329" s="22" t="b">
        <v>0</v>
      </c>
      <c r="M329" s="22">
        <v>54</v>
      </c>
      <c r="N329" s="22" t="b">
        <v>1</v>
      </c>
      <c r="O329" s="25">
        <v>151.9814814814815</v>
      </c>
      <c r="P329" s="22" t="s">
        <v>8269</v>
      </c>
      <c r="Q329" s="27" t="s">
        <v>8314</v>
      </c>
      <c r="R329" s="22" t="s">
        <v>8315</v>
      </c>
      <c r="S329" s="28">
        <v>42576.697569444441</v>
      </c>
      <c r="T329" s="28">
        <v>42636.697569444441</v>
      </c>
    </row>
    <row r="330" spans="1:20" ht="30" x14ac:dyDescent="0.25">
      <c r="A330" s="22">
        <v>3589</v>
      </c>
      <c r="B330" s="23" t="s">
        <v>3588</v>
      </c>
      <c r="C330" s="3" t="s">
        <v>7699</v>
      </c>
      <c r="D330" s="24">
        <v>4000</v>
      </c>
      <c r="E330" s="25">
        <v>5100</v>
      </c>
      <c r="F330" s="26">
        <v>128</v>
      </c>
      <c r="G330" s="22" t="s">
        <v>8218</v>
      </c>
      <c r="H330" s="22" t="s">
        <v>8223</v>
      </c>
      <c r="I330" s="22" t="s">
        <v>8245</v>
      </c>
      <c r="J330" s="22">
        <v>1432654347</v>
      </c>
      <c r="K330" s="22">
        <v>1430494347</v>
      </c>
      <c r="L330" s="22" t="b">
        <v>0</v>
      </c>
      <c r="M330" s="22">
        <v>62</v>
      </c>
      <c r="N330" s="22" t="b">
        <v>1</v>
      </c>
      <c r="O330" s="25">
        <v>82.258064516129039</v>
      </c>
      <c r="P330" s="22" t="s">
        <v>8269</v>
      </c>
      <c r="Q330" s="27" t="s">
        <v>8314</v>
      </c>
      <c r="R330" s="22" t="s">
        <v>8315</v>
      </c>
      <c r="S330" s="28">
        <v>42125.647534722222</v>
      </c>
      <c r="T330" s="28">
        <v>42150.647534722222</v>
      </c>
    </row>
    <row r="331" spans="1:20" ht="30" x14ac:dyDescent="0.25">
      <c r="A331" s="22">
        <v>3591</v>
      </c>
      <c r="B331" s="23" t="s">
        <v>3590</v>
      </c>
      <c r="C331" s="3" t="s">
        <v>7701</v>
      </c>
      <c r="D331" s="24">
        <v>700</v>
      </c>
      <c r="E331" s="25">
        <v>1225</v>
      </c>
      <c r="F331" s="26">
        <v>175</v>
      </c>
      <c r="G331" s="22" t="s">
        <v>8218</v>
      </c>
      <c r="H331" s="22" t="s">
        <v>8223</v>
      </c>
      <c r="I331" s="22" t="s">
        <v>8245</v>
      </c>
      <c r="J331" s="22">
        <v>1422075540</v>
      </c>
      <c r="K331" s="22">
        <v>1419979544</v>
      </c>
      <c r="L331" s="22" t="b">
        <v>0</v>
      </c>
      <c r="M331" s="22">
        <v>18</v>
      </c>
      <c r="N331" s="22" t="b">
        <v>1</v>
      </c>
      <c r="O331" s="25">
        <v>68.055555555555557</v>
      </c>
      <c r="P331" s="22" t="s">
        <v>8269</v>
      </c>
      <c r="Q331" s="27" t="s">
        <v>8314</v>
      </c>
      <c r="R331" s="22" t="s">
        <v>8315</v>
      </c>
      <c r="S331" s="28">
        <v>42003.948425925926</v>
      </c>
      <c r="T331" s="28">
        <v>42028.207638888889</v>
      </c>
    </row>
    <row r="332" spans="1:20" ht="30" x14ac:dyDescent="0.25">
      <c r="A332" s="22">
        <v>3592</v>
      </c>
      <c r="B332" s="23" t="s">
        <v>3591</v>
      </c>
      <c r="C332" s="3" t="s">
        <v>7702</v>
      </c>
      <c r="D332" s="24">
        <v>2000</v>
      </c>
      <c r="E332" s="25">
        <v>2545</v>
      </c>
      <c r="F332" s="26">
        <v>127</v>
      </c>
      <c r="G332" s="22" t="s">
        <v>8218</v>
      </c>
      <c r="H332" s="22" t="s">
        <v>8223</v>
      </c>
      <c r="I332" s="22" t="s">
        <v>8245</v>
      </c>
      <c r="J332" s="22">
        <v>1423630740</v>
      </c>
      <c r="K332" s="22">
        <v>1418673307</v>
      </c>
      <c r="L332" s="22" t="b">
        <v>0</v>
      </c>
      <c r="M332" s="22">
        <v>35</v>
      </c>
      <c r="N332" s="22" t="b">
        <v>1</v>
      </c>
      <c r="O332" s="25">
        <v>72.714285714285708</v>
      </c>
      <c r="P332" s="22" t="s">
        <v>8269</v>
      </c>
      <c r="Q332" s="27" t="s">
        <v>8314</v>
      </c>
      <c r="R332" s="22" t="s">
        <v>8315</v>
      </c>
      <c r="S332" s="28">
        <v>41988.829942129625</v>
      </c>
      <c r="T332" s="28">
        <v>42046.207638888889</v>
      </c>
    </row>
    <row r="333" spans="1:20" ht="30" x14ac:dyDescent="0.25">
      <c r="A333" s="22">
        <v>3593</v>
      </c>
      <c r="B333" s="23" t="s">
        <v>3592</v>
      </c>
      <c r="C333" s="3" t="s">
        <v>7703</v>
      </c>
      <c r="D333" s="24">
        <v>3000</v>
      </c>
      <c r="E333" s="25">
        <v>3319</v>
      </c>
      <c r="F333" s="26">
        <v>111</v>
      </c>
      <c r="G333" s="22" t="s">
        <v>8218</v>
      </c>
      <c r="H333" s="22" t="s">
        <v>8223</v>
      </c>
      <c r="I333" s="22" t="s">
        <v>8245</v>
      </c>
      <c r="J333" s="22">
        <v>1420489560</v>
      </c>
      <c r="K333" s="22">
        <v>1417469639</v>
      </c>
      <c r="L333" s="22" t="b">
        <v>0</v>
      </c>
      <c r="M333" s="22">
        <v>43</v>
      </c>
      <c r="N333" s="22" t="b">
        <v>1</v>
      </c>
      <c r="O333" s="25">
        <v>77.186046511627907</v>
      </c>
      <c r="P333" s="22" t="s">
        <v>8269</v>
      </c>
      <c r="Q333" s="27" t="s">
        <v>8314</v>
      </c>
      <c r="R333" s="22" t="s">
        <v>8315</v>
      </c>
      <c r="S333" s="28">
        <v>41974.898599537039</v>
      </c>
      <c r="T333" s="28">
        <v>42009.851388888885</v>
      </c>
    </row>
    <row r="334" spans="1:20" ht="30" x14ac:dyDescent="0.25">
      <c r="A334" s="22">
        <v>3594</v>
      </c>
      <c r="B334" s="23" t="s">
        <v>3593</v>
      </c>
      <c r="C334" s="3" t="s">
        <v>7704</v>
      </c>
      <c r="D334" s="24">
        <v>1600</v>
      </c>
      <c r="E334" s="25">
        <v>2015</v>
      </c>
      <c r="F334" s="26">
        <v>126</v>
      </c>
      <c r="G334" s="22" t="s">
        <v>8218</v>
      </c>
      <c r="H334" s="22" t="s">
        <v>8223</v>
      </c>
      <c r="I334" s="22" t="s">
        <v>8245</v>
      </c>
      <c r="J334" s="22">
        <v>1472952982</v>
      </c>
      <c r="K334" s="22">
        <v>1470792982</v>
      </c>
      <c r="L334" s="22" t="b">
        <v>0</v>
      </c>
      <c r="M334" s="22">
        <v>36</v>
      </c>
      <c r="N334" s="22" t="b">
        <v>1</v>
      </c>
      <c r="O334" s="25">
        <v>55.972222222222221</v>
      </c>
      <c r="P334" s="22" t="s">
        <v>8269</v>
      </c>
      <c r="Q334" s="27" t="s">
        <v>8314</v>
      </c>
      <c r="R334" s="22" t="s">
        <v>8315</v>
      </c>
      <c r="S334" s="28">
        <v>42592.066921296297</v>
      </c>
      <c r="T334" s="28">
        <v>42617.066921296297</v>
      </c>
    </row>
    <row r="335" spans="1:20" x14ac:dyDescent="0.25">
      <c r="A335" s="22">
        <v>3595</v>
      </c>
      <c r="B335" s="23" t="s">
        <v>3594</v>
      </c>
      <c r="C335" s="3" t="s">
        <v>7705</v>
      </c>
      <c r="D335" s="24">
        <v>2600</v>
      </c>
      <c r="E335" s="25">
        <v>3081</v>
      </c>
      <c r="F335" s="26">
        <v>119</v>
      </c>
      <c r="G335" s="22" t="s">
        <v>8218</v>
      </c>
      <c r="H335" s="22" t="s">
        <v>8223</v>
      </c>
      <c r="I335" s="22" t="s">
        <v>8245</v>
      </c>
      <c r="J335" s="22">
        <v>1426229940</v>
      </c>
      <c r="K335" s="22">
        <v>1423959123</v>
      </c>
      <c r="L335" s="22" t="b">
        <v>0</v>
      </c>
      <c r="M335" s="22">
        <v>62</v>
      </c>
      <c r="N335" s="22" t="b">
        <v>1</v>
      </c>
      <c r="O335" s="25">
        <v>49.693548387096776</v>
      </c>
      <c r="P335" s="22" t="s">
        <v>8269</v>
      </c>
      <c r="Q335" s="27" t="s">
        <v>8314</v>
      </c>
      <c r="R335" s="22" t="s">
        <v>8315</v>
      </c>
      <c r="S335" s="28">
        <v>42050.008368055554</v>
      </c>
      <c r="T335" s="28">
        <v>42076.290972222225</v>
      </c>
    </row>
    <row r="336" spans="1:20" ht="30" x14ac:dyDescent="0.25">
      <c r="A336" s="22">
        <v>3597</v>
      </c>
      <c r="B336" s="23" t="s">
        <v>3596</v>
      </c>
      <c r="C336" s="3" t="s">
        <v>7707</v>
      </c>
      <c r="D336" s="24">
        <v>2500</v>
      </c>
      <c r="E336" s="25">
        <v>2565</v>
      </c>
      <c r="F336" s="26">
        <v>103</v>
      </c>
      <c r="G336" s="22" t="s">
        <v>8218</v>
      </c>
      <c r="H336" s="22" t="s">
        <v>8223</v>
      </c>
      <c r="I336" s="22" t="s">
        <v>8245</v>
      </c>
      <c r="J336" s="22">
        <v>1456984740</v>
      </c>
      <c r="K336" s="22">
        <v>1455717790</v>
      </c>
      <c r="L336" s="22" t="b">
        <v>0</v>
      </c>
      <c r="M336" s="22">
        <v>33</v>
      </c>
      <c r="N336" s="22" t="b">
        <v>1</v>
      </c>
      <c r="O336" s="25">
        <v>77.727272727272734</v>
      </c>
      <c r="P336" s="22" t="s">
        <v>8269</v>
      </c>
      <c r="Q336" s="27" t="s">
        <v>8314</v>
      </c>
      <c r="R336" s="22" t="s">
        <v>8315</v>
      </c>
      <c r="S336" s="28">
        <v>42417.585532407407</v>
      </c>
      <c r="T336" s="28">
        <v>42432.249305555553</v>
      </c>
    </row>
    <row r="337" spans="1:20" ht="30" x14ac:dyDescent="0.25">
      <c r="A337" s="22">
        <v>3598</v>
      </c>
      <c r="B337" s="23" t="s">
        <v>3597</v>
      </c>
      <c r="C337" s="3" t="s">
        <v>7708</v>
      </c>
      <c r="D337" s="24">
        <v>1000</v>
      </c>
      <c r="E337" s="25">
        <v>1101</v>
      </c>
      <c r="F337" s="26">
        <v>110</v>
      </c>
      <c r="G337" s="22" t="s">
        <v>8218</v>
      </c>
      <c r="H337" s="22" t="s">
        <v>8223</v>
      </c>
      <c r="I337" s="22" t="s">
        <v>8245</v>
      </c>
      <c r="J337" s="22">
        <v>1409720340</v>
      </c>
      <c r="K337" s="22">
        <v>1408129822</v>
      </c>
      <c r="L337" s="22" t="b">
        <v>0</v>
      </c>
      <c r="M337" s="22">
        <v>27</v>
      </c>
      <c r="N337" s="22" t="b">
        <v>1</v>
      </c>
      <c r="O337" s="25">
        <v>40.777777777777779</v>
      </c>
      <c r="P337" s="22" t="s">
        <v>8269</v>
      </c>
      <c r="Q337" s="27" t="s">
        <v>8314</v>
      </c>
      <c r="R337" s="22" t="s">
        <v>8315</v>
      </c>
      <c r="S337" s="28">
        <v>41866.79886574074</v>
      </c>
      <c r="T337" s="28">
        <v>41885.207638888889</v>
      </c>
    </row>
    <row r="338" spans="1:20" ht="30" x14ac:dyDescent="0.25">
      <c r="A338" s="22">
        <v>3599</v>
      </c>
      <c r="B338" s="23" t="s">
        <v>3598</v>
      </c>
      <c r="C338" s="3" t="s">
        <v>7709</v>
      </c>
      <c r="D338" s="24">
        <v>500</v>
      </c>
      <c r="E338" s="25">
        <v>1010</v>
      </c>
      <c r="F338" s="26">
        <v>202</v>
      </c>
      <c r="G338" s="22" t="s">
        <v>8218</v>
      </c>
      <c r="H338" s="22" t="s">
        <v>8223</v>
      </c>
      <c r="I338" s="22" t="s">
        <v>8245</v>
      </c>
      <c r="J338" s="22">
        <v>1440892800</v>
      </c>
      <c r="K338" s="22">
        <v>1438715077</v>
      </c>
      <c r="L338" s="22" t="b">
        <v>0</v>
      </c>
      <c r="M338" s="22">
        <v>17</v>
      </c>
      <c r="N338" s="22" t="b">
        <v>1</v>
      </c>
      <c r="O338" s="25">
        <v>59.411764705882355</v>
      </c>
      <c r="P338" s="22" t="s">
        <v>8269</v>
      </c>
      <c r="Q338" s="27" t="s">
        <v>8314</v>
      </c>
      <c r="R338" s="22" t="s">
        <v>8315</v>
      </c>
      <c r="S338" s="28">
        <v>42220.79487268519</v>
      </c>
      <c r="T338" s="28">
        <v>42246</v>
      </c>
    </row>
    <row r="339" spans="1:20" x14ac:dyDescent="0.25">
      <c r="A339" s="22">
        <v>3600</v>
      </c>
      <c r="B339" s="23" t="s">
        <v>3599</v>
      </c>
      <c r="C339" s="3" t="s">
        <v>7710</v>
      </c>
      <c r="D339" s="24">
        <v>10</v>
      </c>
      <c r="E339" s="25">
        <v>13</v>
      </c>
      <c r="F339" s="26">
        <v>130</v>
      </c>
      <c r="G339" s="22" t="s">
        <v>8218</v>
      </c>
      <c r="H339" s="22" t="s">
        <v>8223</v>
      </c>
      <c r="I339" s="22" t="s">
        <v>8245</v>
      </c>
      <c r="J339" s="22">
        <v>1476390164</v>
      </c>
      <c r="K339" s="22">
        <v>1473970964</v>
      </c>
      <c r="L339" s="22" t="b">
        <v>0</v>
      </c>
      <c r="M339" s="22">
        <v>4</v>
      </c>
      <c r="N339" s="22" t="b">
        <v>1</v>
      </c>
      <c r="O339" s="25">
        <v>3.25</v>
      </c>
      <c r="P339" s="22" t="s">
        <v>8269</v>
      </c>
      <c r="Q339" s="27" t="s">
        <v>8314</v>
      </c>
      <c r="R339" s="22" t="s">
        <v>8315</v>
      </c>
      <c r="S339" s="28">
        <v>42628.849120370374</v>
      </c>
      <c r="T339" s="28">
        <v>42656.849120370374</v>
      </c>
    </row>
    <row r="340" spans="1:20" ht="30" x14ac:dyDescent="0.25">
      <c r="A340" s="22">
        <v>3602</v>
      </c>
      <c r="B340" s="23" t="s">
        <v>3601</v>
      </c>
      <c r="C340" s="3" t="s">
        <v>7712</v>
      </c>
      <c r="D340" s="24">
        <v>4000</v>
      </c>
      <c r="E340" s="25">
        <v>4002</v>
      </c>
      <c r="F340" s="26">
        <v>100</v>
      </c>
      <c r="G340" s="22" t="s">
        <v>8218</v>
      </c>
      <c r="H340" s="22" t="s">
        <v>8223</v>
      </c>
      <c r="I340" s="22" t="s">
        <v>8245</v>
      </c>
      <c r="J340" s="22">
        <v>1463520479</v>
      </c>
      <c r="K340" s="22">
        <v>1458336479</v>
      </c>
      <c r="L340" s="22" t="b">
        <v>0</v>
      </c>
      <c r="M340" s="22">
        <v>49</v>
      </c>
      <c r="N340" s="22" t="b">
        <v>1</v>
      </c>
      <c r="O340" s="25">
        <v>81.673469387755105</v>
      </c>
      <c r="P340" s="22" t="s">
        <v>8269</v>
      </c>
      <c r="Q340" s="27" t="s">
        <v>8314</v>
      </c>
      <c r="R340" s="22" t="s">
        <v>8315</v>
      </c>
      <c r="S340" s="28">
        <v>42447.894432870366</v>
      </c>
      <c r="T340" s="28">
        <v>42507.894432870366</v>
      </c>
    </row>
    <row r="341" spans="1:20" ht="30" x14ac:dyDescent="0.25">
      <c r="A341" s="22">
        <v>3603</v>
      </c>
      <c r="B341" s="23" t="s">
        <v>3602</v>
      </c>
      <c r="C341" s="3" t="s">
        <v>7713</v>
      </c>
      <c r="D341" s="24">
        <v>1500</v>
      </c>
      <c r="E341" s="25">
        <v>2560</v>
      </c>
      <c r="F341" s="26">
        <v>171</v>
      </c>
      <c r="G341" s="22" t="s">
        <v>8218</v>
      </c>
      <c r="H341" s="22" t="s">
        <v>8223</v>
      </c>
      <c r="I341" s="22" t="s">
        <v>8245</v>
      </c>
      <c r="J341" s="22">
        <v>1446759880</v>
      </c>
      <c r="K341" s="22">
        <v>1444164280</v>
      </c>
      <c r="L341" s="22" t="b">
        <v>0</v>
      </c>
      <c r="M341" s="22">
        <v>57</v>
      </c>
      <c r="N341" s="22" t="b">
        <v>1</v>
      </c>
      <c r="O341" s="25">
        <v>44.912280701754383</v>
      </c>
      <c r="P341" s="22" t="s">
        <v>8269</v>
      </c>
      <c r="Q341" s="27" t="s">
        <v>8314</v>
      </c>
      <c r="R341" s="22" t="s">
        <v>8315</v>
      </c>
      <c r="S341" s="28">
        <v>42283.864351851851</v>
      </c>
      <c r="T341" s="28">
        <v>42313.906018518523</v>
      </c>
    </row>
    <row r="342" spans="1:20" ht="30" x14ac:dyDescent="0.25">
      <c r="A342" s="22">
        <v>3604</v>
      </c>
      <c r="B342" s="23" t="s">
        <v>3603</v>
      </c>
      <c r="C342" s="3" t="s">
        <v>7714</v>
      </c>
      <c r="D342" s="24">
        <v>3000</v>
      </c>
      <c r="E342" s="25">
        <v>3385</v>
      </c>
      <c r="F342" s="26">
        <v>113</v>
      </c>
      <c r="G342" s="22" t="s">
        <v>8218</v>
      </c>
      <c r="H342" s="22" t="s">
        <v>8223</v>
      </c>
      <c r="I342" s="22" t="s">
        <v>8245</v>
      </c>
      <c r="J342" s="22">
        <v>1461913140</v>
      </c>
      <c r="K342" s="22">
        <v>1461370956</v>
      </c>
      <c r="L342" s="22" t="b">
        <v>0</v>
      </c>
      <c r="M342" s="22">
        <v>69</v>
      </c>
      <c r="N342" s="22" t="b">
        <v>1</v>
      </c>
      <c r="O342" s="25">
        <v>49.05797101449275</v>
      </c>
      <c r="P342" s="22" t="s">
        <v>8269</v>
      </c>
      <c r="Q342" s="27" t="s">
        <v>8314</v>
      </c>
      <c r="R342" s="22" t="s">
        <v>8315</v>
      </c>
      <c r="S342" s="28">
        <v>42483.015694444446</v>
      </c>
      <c r="T342" s="28">
        <v>42489.290972222225</v>
      </c>
    </row>
    <row r="343" spans="1:20" ht="30" x14ac:dyDescent="0.25">
      <c r="A343" s="22">
        <v>3613</v>
      </c>
      <c r="B343" s="23" t="s">
        <v>3612</v>
      </c>
      <c r="C343" s="3" t="s">
        <v>7723</v>
      </c>
      <c r="D343" s="24">
        <v>1250</v>
      </c>
      <c r="E343" s="25">
        <v>1250</v>
      </c>
      <c r="F343" s="26">
        <v>100</v>
      </c>
      <c r="G343" s="22" t="s">
        <v>8218</v>
      </c>
      <c r="H343" s="22" t="s">
        <v>8223</v>
      </c>
      <c r="I343" s="22" t="s">
        <v>8245</v>
      </c>
      <c r="J343" s="22">
        <v>1403964574</v>
      </c>
      <c r="K343" s="22">
        <v>1401372574</v>
      </c>
      <c r="L343" s="22" t="b">
        <v>0</v>
      </c>
      <c r="M343" s="22">
        <v>20</v>
      </c>
      <c r="N343" s="22" t="b">
        <v>1</v>
      </c>
      <c r="O343" s="25">
        <v>62.5</v>
      </c>
      <c r="P343" s="22" t="s">
        <v>8269</v>
      </c>
      <c r="Q343" s="27" t="s">
        <v>8314</v>
      </c>
      <c r="R343" s="22" t="s">
        <v>8315</v>
      </c>
      <c r="S343" s="28">
        <v>41788.58997685185</v>
      </c>
      <c r="T343" s="28">
        <v>41818.58997685185</v>
      </c>
    </row>
    <row r="344" spans="1:20" ht="30" x14ac:dyDescent="0.25">
      <c r="A344" s="22">
        <v>3614</v>
      </c>
      <c r="B344" s="23" t="s">
        <v>3439</v>
      </c>
      <c r="C344" s="3" t="s">
        <v>7724</v>
      </c>
      <c r="D344" s="24">
        <v>2500</v>
      </c>
      <c r="E344" s="25">
        <v>2520</v>
      </c>
      <c r="F344" s="26">
        <v>101</v>
      </c>
      <c r="G344" s="22" t="s">
        <v>8218</v>
      </c>
      <c r="H344" s="22" t="s">
        <v>8223</v>
      </c>
      <c r="I344" s="22" t="s">
        <v>8245</v>
      </c>
      <c r="J344" s="22">
        <v>1434675616</v>
      </c>
      <c r="K344" s="22">
        <v>1432083616</v>
      </c>
      <c r="L344" s="22" t="b">
        <v>0</v>
      </c>
      <c r="M344" s="22">
        <v>71</v>
      </c>
      <c r="N344" s="22" t="b">
        <v>1</v>
      </c>
      <c r="O344" s="25">
        <v>35.492957746478872</v>
      </c>
      <c r="P344" s="22" t="s">
        <v>8269</v>
      </c>
      <c r="Q344" s="27" t="s">
        <v>8314</v>
      </c>
      <c r="R344" s="22" t="s">
        <v>8315</v>
      </c>
      <c r="S344" s="28">
        <v>42144.041851851856</v>
      </c>
      <c r="T344" s="28">
        <v>42174.041851851856</v>
      </c>
    </row>
    <row r="345" spans="1:20" ht="30" x14ac:dyDescent="0.25">
      <c r="A345" s="22">
        <v>3619</v>
      </c>
      <c r="B345" s="23" t="s">
        <v>3617</v>
      </c>
      <c r="C345" s="3" t="s">
        <v>7729</v>
      </c>
      <c r="D345" s="24">
        <v>1000</v>
      </c>
      <c r="E345" s="25">
        <v>1130</v>
      </c>
      <c r="F345" s="26">
        <v>113</v>
      </c>
      <c r="G345" s="22" t="s">
        <v>8218</v>
      </c>
      <c r="H345" s="22" t="s">
        <v>8223</v>
      </c>
      <c r="I345" s="22" t="s">
        <v>8245</v>
      </c>
      <c r="J345" s="22">
        <v>1479592800</v>
      </c>
      <c r="K345" s="22">
        <v>1476760226</v>
      </c>
      <c r="L345" s="22" t="b">
        <v>0</v>
      </c>
      <c r="M345" s="22">
        <v>17</v>
      </c>
      <c r="N345" s="22" t="b">
        <v>1</v>
      </c>
      <c r="O345" s="25">
        <v>66.470588235294116</v>
      </c>
      <c r="P345" s="22" t="s">
        <v>8269</v>
      </c>
      <c r="Q345" s="27" t="s">
        <v>8314</v>
      </c>
      <c r="R345" s="22" t="s">
        <v>8315</v>
      </c>
      <c r="S345" s="28">
        <v>42661.132245370376</v>
      </c>
      <c r="T345" s="28">
        <v>42693.916666666672</v>
      </c>
    </row>
    <row r="346" spans="1:20" ht="30" x14ac:dyDescent="0.25">
      <c r="A346" s="22">
        <v>3620</v>
      </c>
      <c r="B346" s="23" t="s">
        <v>3618</v>
      </c>
      <c r="C346" s="3" t="s">
        <v>7730</v>
      </c>
      <c r="D346" s="24">
        <v>10500</v>
      </c>
      <c r="E346" s="25">
        <v>11045</v>
      </c>
      <c r="F346" s="26">
        <v>105</v>
      </c>
      <c r="G346" s="22" t="s">
        <v>8218</v>
      </c>
      <c r="H346" s="22" t="s">
        <v>8223</v>
      </c>
      <c r="I346" s="22" t="s">
        <v>8245</v>
      </c>
      <c r="J346" s="22">
        <v>1425528000</v>
      </c>
      <c r="K346" s="22">
        <v>1422916261</v>
      </c>
      <c r="L346" s="22" t="b">
        <v>0</v>
      </c>
      <c r="M346" s="22">
        <v>197</v>
      </c>
      <c r="N346" s="22" t="b">
        <v>1</v>
      </c>
      <c r="O346" s="25">
        <v>56.065989847715734</v>
      </c>
      <c r="P346" s="22" t="s">
        <v>8269</v>
      </c>
      <c r="Q346" s="27" t="s">
        <v>8314</v>
      </c>
      <c r="R346" s="22" t="s">
        <v>8315</v>
      </c>
      <c r="S346" s="28">
        <v>42037.938206018516</v>
      </c>
      <c r="T346" s="28">
        <v>42068.166666666672</v>
      </c>
    </row>
    <row r="347" spans="1:20" ht="30" x14ac:dyDescent="0.25">
      <c r="A347" s="22">
        <v>3621</v>
      </c>
      <c r="B347" s="23" t="s">
        <v>3619</v>
      </c>
      <c r="C347" s="3" t="s">
        <v>7731</v>
      </c>
      <c r="D347" s="24">
        <v>3000</v>
      </c>
      <c r="E347" s="25">
        <v>3292</v>
      </c>
      <c r="F347" s="26">
        <v>110</v>
      </c>
      <c r="G347" s="22" t="s">
        <v>8218</v>
      </c>
      <c r="H347" s="22" t="s">
        <v>8223</v>
      </c>
      <c r="I347" s="22" t="s">
        <v>8245</v>
      </c>
      <c r="J347" s="22">
        <v>1475269200</v>
      </c>
      <c r="K347" s="22">
        <v>1473200844</v>
      </c>
      <c r="L347" s="22" t="b">
        <v>0</v>
      </c>
      <c r="M347" s="22">
        <v>70</v>
      </c>
      <c r="N347" s="22" t="b">
        <v>1</v>
      </c>
      <c r="O347" s="25">
        <v>47.028571428571432</v>
      </c>
      <c r="P347" s="22" t="s">
        <v>8269</v>
      </c>
      <c r="Q347" s="27" t="s">
        <v>8314</v>
      </c>
      <c r="R347" s="22" t="s">
        <v>8315</v>
      </c>
      <c r="S347" s="28">
        <v>42619.935694444444</v>
      </c>
      <c r="T347" s="28">
        <v>42643.875</v>
      </c>
    </row>
    <row r="348" spans="1:20" ht="30" x14ac:dyDescent="0.25">
      <c r="A348" s="22">
        <v>3622</v>
      </c>
      <c r="B348" s="23" t="s">
        <v>3620</v>
      </c>
      <c r="C348" s="3" t="s">
        <v>7732</v>
      </c>
      <c r="D348" s="24">
        <v>1000</v>
      </c>
      <c r="E348" s="25">
        <v>1000.99</v>
      </c>
      <c r="F348" s="26">
        <v>100</v>
      </c>
      <c r="G348" s="22" t="s">
        <v>8218</v>
      </c>
      <c r="H348" s="22" t="s">
        <v>8223</v>
      </c>
      <c r="I348" s="22" t="s">
        <v>8245</v>
      </c>
      <c r="J348" s="22">
        <v>1411874580</v>
      </c>
      <c r="K348" s="22">
        <v>1409030371</v>
      </c>
      <c r="L348" s="22" t="b">
        <v>0</v>
      </c>
      <c r="M348" s="22">
        <v>21</v>
      </c>
      <c r="N348" s="22" t="b">
        <v>1</v>
      </c>
      <c r="O348" s="25">
        <v>47.666190476190479</v>
      </c>
      <c r="P348" s="22" t="s">
        <v>8269</v>
      </c>
      <c r="Q348" s="27" t="s">
        <v>8314</v>
      </c>
      <c r="R348" s="22" t="s">
        <v>8315</v>
      </c>
      <c r="S348" s="28">
        <v>41877.221886574072</v>
      </c>
      <c r="T348" s="28">
        <v>41910.140972222223</v>
      </c>
    </row>
    <row r="349" spans="1:20" ht="30" x14ac:dyDescent="0.25">
      <c r="A349" s="22">
        <v>3623</v>
      </c>
      <c r="B349" s="23" t="s">
        <v>3621</v>
      </c>
      <c r="C349" s="3" t="s">
        <v>7733</v>
      </c>
      <c r="D349" s="24">
        <v>2500</v>
      </c>
      <c r="E349" s="25">
        <v>3000</v>
      </c>
      <c r="F349" s="26">
        <v>120</v>
      </c>
      <c r="G349" s="22" t="s">
        <v>8218</v>
      </c>
      <c r="H349" s="22" t="s">
        <v>8223</v>
      </c>
      <c r="I349" s="22" t="s">
        <v>8245</v>
      </c>
      <c r="J349" s="22">
        <v>1406358000</v>
      </c>
      <c r="K349" s="22">
        <v>1404841270</v>
      </c>
      <c r="L349" s="22" t="b">
        <v>0</v>
      </c>
      <c r="M349" s="22">
        <v>34</v>
      </c>
      <c r="N349" s="22" t="b">
        <v>1</v>
      </c>
      <c r="O349" s="25">
        <v>88.235294117647058</v>
      </c>
      <c r="P349" s="22" t="s">
        <v>8269</v>
      </c>
      <c r="Q349" s="27" t="s">
        <v>8314</v>
      </c>
      <c r="R349" s="22" t="s">
        <v>8315</v>
      </c>
      <c r="S349" s="28">
        <v>41828.736921296295</v>
      </c>
      <c r="T349" s="28">
        <v>41846.291666666664</v>
      </c>
    </row>
    <row r="350" spans="1:20" ht="60" x14ac:dyDescent="0.25">
      <c r="A350" s="22">
        <v>3624</v>
      </c>
      <c r="B350" s="23" t="s">
        <v>3622</v>
      </c>
      <c r="C350" s="3" t="s">
        <v>7734</v>
      </c>
      <c r="D350" s="24">
        <v>3000</v>
      </c>
      <c r="E350" s="25">
        <v>3148</v>
      </c>
      <c r="F350" s="26">
        <v>105</v>
      </c>
      <c r="G350" s="22" t="s">
        <v>8218</v>
      </c>
      <c r="H350" s="22" t="s">
        <v>8223</v>
      </c>
      <c r="I350" s="22" t="s">
        <v>8245</v>
      </c>
      <c r="J350" s="22">
        <v>1471977290</v>
      </c>
      <c r="K350" s="22">
        <v>1466793290</v>
      </c>
      <c r="L350" s="22" t="b">
        <v>0</v>
      </c>
      <c r="M350" s="22">
        <v>39</v>
      </c>
      <c r="N350" s="22" t="b">
        <v>1</v>
      </c>
      <c r="O350" s="25">
        <v>80.717948717948715</v>
      </c>
      <c r="P350" s="22" t="s">
        <v>8269</v>
      </c>
      <c r="Q350" s="27" t="s">
        <v>8314</v>
      </c>
      <c r="R350" s="22" t="s">
        <v>8315</v>
      </c>
      <c r="S350" s="28">
        <v>42545.774189814809</v>
      </c>
      <c r="T350" s="28">
        <v>42605.774189814809</v>
      </c>
    </row>
    <row r="351" spans="1:20" ht="30" x14ac:dyDescent="0.25">
      <c r="A351" s="22">
        <v>3627</v>
      </c>
      <c r="B351" s="23" t="s">
        <v>3625</v>
      </c>
      <c r="C351" s="3" t="s">
        <v>7737</v>
      </c>
      <c r="D351" s="24">
        <v>2000</v>
      </c>
      <c r="E351" s="25">
        <v>2000</v>
      </c>
      <c r="F351" s="26">
        <v>100</v>
      </c>
      <c r="G351" s="22" t="s">
        <v>8218</v>
      </c>
      <c r="H351" s="22" t="s">
        <v>8223</v>
      </c>
      <c r="I351" s="22" t="s">
        <v>8245</v>
      </c>
      <c r="J351" s="22">
        <v>1463803140</v>
      </c>
      <c r="K351" s="22">
        <v>1459446487</v>
      </c>
      <c r="L351" s="22" t="b">
        <v>0</v>
      </c>
      <c r="M351" s="22">
        <v>29</v>
      </c>
      <c r="N351" s="22" t="b">
        <v>1</v>
      </c>
      <c r="O351" s="25">
        <v>68.965517241379317</v>
      </c>
      <c r="P351" s="22" t="s">
        <v>8269</v>
      </c>
      <c r="Q351" s="27" t="s">
        <v>8314</v>
      </c>
      <c r="R351" s="22" t="s">
        <v>8315</v>
      </c>
      <c r="S351" s="28">
        <v>42460.741747685184</v>
      </c>
      <c r="T351" s="28">
        <v>42511.165972222225</v>
      </c>
    </row>
    <row r="352" spans="1:20" ht="30" x14ac:dyDescent="0.25">
      <c r="A352" s="22">
        <v>3648</v>
      </c>
      <c r="B352" s="23" t="s">
        <v>3646</v>
      </c>
      <c r="C352" s="3" t="s">
        <v>7758</v>
      </c>
      <c r="D352" s="24">
        <v>40000</v>
      </c>
      <c r="E352" s="25">
        <v>40153</v>
      </c>
      <c r="F352" s="26">
        <v>100</v>
      </c>
      <c r="G352" s="22" t="s">
        <v>8218</v>
      </c>
      <c r="H352" s="22" t="s">
        <v>8223</v>
      </c>
      <c r="I352" s="22" t="s">
        <v>8245</v>
      </c>
      <c r="J352" s="22">
        <v>1412492445</v>
      </c>
      <c r="K352" s="22">
        <v>1409900445</v>
      </c>
      <c r="L352" s="22" t="b">
        <v>0</v>
      </c>
      <c r="M352" s="22">
        <v>73</v>
      </c>
      <c r="N352" s="22" t="b">
        <v>1</v>
      </c>
      <c r="O352" s="25">
        <v>550.04109589041093</v>
      </c>
      <c r="P352" s="22" t="s">
        <v>8269</v>
      </c>
      <c r="Q352" s="27" t="s">
        <v>8314</v>
      </c>
      <c r="R352" s="22" t="s">
        <v>8315</v>
      </c>
      <c r="S352" s="28">
        <v>41887.292187500003</v>
      </c>
      <c r="T352" s="28">
        <v>41917.292187500003</v>
      </c>
    </row>
    <row r="353" spans="1:20" ht="30" x14ac:dyDescent="0.25">
      <c r="A353" s="22">
        <v>3651</v>
      </c>
      <c r="B353" s="23" t="s">
        <v>3649</v>
      </c>
      <c r="C353" s="3" t="s">
        <v>7761</v>
      </c>
      <c r="D353" s="24">
        <v>500</v>
      </c>
      <c r="E353" s="25">
        <v>520</v>
      </c>
      <c r="F353" s="26">
        <v>104</v>
      </c>
      <c r="G353" s="22" t="s">
        <v>8218</v>
      </c>
      <c r="H353" s="22" t="s">
        <v>8223</v>
      </c>
      <c r="I353" s="22" t="s">
        <v>8245</v>
      </c>
      <c r="J353" s="22">
        <v>1407686340</v>
      </c>
      <c r="K353" s="22">
        <v>1404833442</v>
      </c>
      <c r="L353" s="22" t="b">
        <v>0</v>
      </c>
      <c r="M353" s="22">
        <v>9</v>
      </c>
      <c r="N353" s="22" t="b">
        <v>1</v>
      </c>
      <c r="O353" s="25">
        <v>57.777777777777779</v>
      </c>
      <c r="P353" s="22" t="s">
        <v>8269</v>
      </c>
      <c r="Q353" s="27" t="s">
        <v>8314</v>
      </c>
      <c r="R353" s="22" t="s">
        <v>8315</v>
      </c>
      <c r="S353" s="28">
        <v>41828.646319444444</v>
      </c>
      <c r="T353" s="28">
        <v>41861.665972222225</v>
      </c>
    </row>
    <row r="354" spans="1:20" ht="30" x14ac:dyDescent="0.25">
      <c r="A354" s="22">
        <v>3655</v>
      </c>
      <c r="B354" s="23" t="s">
        <v>3652</v>
      </c>
      <c r="C354" s="3" t="s">
        <v>7765</v>
      </c>
      <c r="D354" s="24">
        <v>5000</v>
      </c>
      <c r="E354" s="25">
        <v>5813</v>
      </c>
      <c r="F354" s="26">
        <v>116</v>
      </c>
      <c r="G354" s="22" t="s">
        <v>8218</v>
      </c>
      <c r="H354" s="22" t="s">
        <v>8223</v>
      </c>
      <c r="I354" s="22" t="s">
        <v>8245</v>
      </c>
      <c r="J354" s="22">
        <v>1437202740</v>
      </c>
      <c r="K354" s="22">
        <v>1434654998</v>
      </c>
      <c r="L354" s="22" t="b">
        <v>0</v>
      </c>
      <c r="M354" s="22">
        <v>79</v>
      </c>
      <c r="N354" s="22" t="b">
        <v>1</v>
      </c>
      <c r="O354" s="25">
        <v>73.582278481012665</v>
      </c>
      <c r="P354" s="22" t="s">
        <v>8269</v>
      </c>
      <c r="Q354" s="27" t="s">
        <v>8314</v>
      </c>
      <c r="R354" s="22" t="s">
        <v>8315</v>
      </c>
      <c r="S354" s="28">
        <v>42173.803217592591</v>
      </c>
      <c r="T354" s="28">
        <v>42203.290972222225</v>
      </c>
    </row>
    <row r="355" spans="1:20" x14ac:dyDescent="0.25">
      <c r="A355" s="22">
        <v>3658</v>
      </c>
      <c r="B355" s="23" t="s">
        <v>3655</v>
      </c>
      <c r="C355" s="3" t="s">
        <v>7768</v>
      </c>
      <c r="D355" s="24">
        <v>1500</v>
      </c>
      <c r="E355" s="25">
        <v>1510</v>
      </c>
      <c r="F355" s="26">
        <v>101</v>
      </c>
      <c r="G355" s="22" t="s">
        <v>8218</v>
      </c>
      <c r="H355" s="22" t="s">
        <v>8223</v>
      </c>
      <c r="I355" s="22" t="s">
        <v>8245</v>
      </c>
      <c r="J355" s="22">
        <v>1404273540</v>
      </c>
      <c r="K355" s="22">
        <v>1400272580</v>
      </c>
      <c r="L355" s="22" t="b">
        <v>0</v>
      </c>
      <c r="M355" s="22">
        <v>20</v>
      </c>
      <c r="N355" s="22" t="b">
        <v>1</v>
      </c>
      <c r="O355" s="25">
        <v>75.5</v>
      </c>
      <c r="P355" s="22" t="s">
        <v>8269</v>
      </c>
      <c r="Q355" s="27" t="s">
        <v>8314</v>
      </c>
      <c r="R355" s="22" t="s">
        <v>8315</v>
      </c>
      <c r="S355" s="28">
        <v>41775.858564814815</v>
      </c>
      <c r="T355" s="28">
        <v>41822.165972222225</v>
      </c>
    </row>
    <row r="356" spans="1:20" ht="30" x14ac:dyDescent="0.25">
      <c r="A356" s="22">
        <v>3659</v>
      </c>
      <c r="B356" s="23" t="s">
        <v>3656</v>
      </c>
      <c r="C356" s="3" t="s">
        <v>7769</v>
      </c>
      <c r="D356" s="24">
        <v>3000</v>
      </c>
      <c r="E356" s="25">
        <v>3061</v>
      </c>
      <c r="F356" s="26">
        <v>102</v>
      </c>
      <c r="G356" s="22" t="s">
        <v>8218</v>
      </c>
      <c r="H356" s="22" t="s">
        <v>8223</v>
      </c>
      <c r="I356" s="22" t="s">
        <v>8245</v>
      </c>
      <c r="J356" s="22">
        <v>1426775940</v>
      </c>
      <c r="K356" s="22">
        <v>1424414350</v>
      </c>
      <c r="L356" s="22" t="b">
        <v>0</v>
      </c>
      <c r="M356" s="22">
        <v>13</v>
      </c>
      <c r="N356" s="22" t="b">
        <v>1</v>
      </c>
      <c r="O356" s="25">
        <v>235.46153846153845</v>
      </c>
      <c r="P356" s="22" t="s">
        <v>8269</v>
      </c>
      <c r="Q356" s="27" t="s">
        <v>8314</v>
      </c>
      <c r="R356" s="22" t="s">
        <v>8315</v>
      </c>
      <c r="S356" s="28">
        <v>42055.277199074073</v>
      </c>
      <c r="T356" s="28">
        <v>42082.610416666663</v>
      </c>
    </row>
    <row r="357" spans="1:20" ht="30" x14ac:dyDescent="0.25">
      <c r="A357" s="22">
        <v>3661</v>
      </c>
      <c r="B357" s="23" t="s">
        <v>3658</v>
      </c>
      <c r="C357" s="3" t="s">
        <v>7771</v>
      </c>
      <c r="D357" s="24">
        <v>3000</v>
      </c>
      <c r="E357" s="25">
        <v>3330</v>
      </c>
      <c r="F357" s="26">
        <v>111</v>
      </c>
      <c r="G357" s="22" t="s">
        <v>8218</v>
      </c>
      <c r="H357" s="22" t="s">
        <v>8223</v>
      </c>
      <c r="I357" s="22" t="s">
        <v>8245</v>
      </c>
      <c r="J357" s="22">
        <v>1460260800</v>
      </c>
      <c r="K357" s="22">
        <v>1458336672</v>
      </c>
      <c r="L357" s="22" t="b">
        <v>0</v>
      </c>
      <c r="M357" s="22">
        <v>36</v>
      </c>
      <c r="N357" s="22" t="b">
        <v>1</v>
      </c>
      <c r="O357" s="25">
        <v>92.5</v>
      </c>
      <c r="P357" s="22" t="s">
        <v>8269</v>
      </c>
      <c r="Q357" s="27" t="s">
        <v>8314</v>
      </c>
      <c r="R357" s="22" t="s">
        <v>8315</v>
      </c>
      <c r="S357" s="28">
        <v>42447.896666666667</v>
      </c>
      <c r="T357" s="28">
        <v>42470.166666666672</v>
      </c>
    </row>
    <row r="358" spans="1:20" ht="30" x14ac:dyDescent="0.25">
      <c r="A358" s="22">
        <v>3664</v>
      </c>
      <c r="B358" s="23" t="s">
        <v>3661</v>
      </c>
      <c r="C358" s="3" t="s">
        <v>7774</v>
      </c>
      <c r="D358" s="24">
        <v>800</v>
      </c>
      <c r="E358" s="25">
        <v>875</v>
      </c>
      <c r="F358" s="26">
        <v>109</v>
      </c>
      <c r="G358" s="22" t="s">
        <v>8218</v>
      </c>
      <c r="H358" s="22" t="s">
        <v>8223</v>
      </c>
      <c r="I358" s="22" t="s">
        <v>8245</v>
      </c>
      <c r="J358" s="22">
        <v>1466056689</v>
      </c>
      <c r="K358" s="22">
        <v>1464847089</v>
      </c>
      <c r="L358" s="22" t="b">
        <v>0</v>
      </c>
      <c r="M358" s="22">
        <v>19</v>
      </c>
      <c r="N358" s="22" t="b">
        <v>1</v>
      </c>
      <c r="O358" s="25">
        <v>46.05263157894737</v>
      </c>
      <c r="P358" s="22" t="s">
        <v>8269</v>
      </c>
      <c r="Q358" s="27" t="s">
        <v>8314</v>
      </c>
      <c r="R358" s="22" t="s">
        <v>8315</v>
      </c>
      <c r="S358" s="28">
        <v>42523.248715277776</v>
      </c>
      <c r="T358" s="28">
        <v>42537.248715277776</v>
      </c>
    </row>
    <row r="359" spans="1:20" x14ac:dyDescent="0.25">
      <c r="A359" s="22">
        <v>3666</v>
      </c>
      <c r="B359" s="23" t="s">
        <v>3663</v>
      </c>
      <c r="C359" s="3" t="s">
        <v>7776</v>
      </c>
      <c r="D359" s="24">
        <v>1200</v>
      </c>
      <c r="E359" s="25">
        <v>1200</v>
      </c>
      <c r="F359" s="26">
        <v>100</v>
      </c>
      <c r="G359" s="22" t="s">
        <v>8218</v>
      </c>
      <c r="H359" s="22" t="s">
        <v>8223</v>
      </c>
      <c r="I359" s="22" t="s">
        <v>8245</v>
      </c>
      <c r="J359" s="22">
        <v>1406185200</v>
      </c>
      <c r="K359" s="22">
        <v>1404337382</v>
      </c>
      <c r="L359" s="22" t="b">
        <v>0</v>
      </c>
      <c r="M359" s="22">
        <v>38</v>
      </c>
      <c r="N359" s="22" t="b">
        <v>1</v>
      </c>
      <c r="O359" s="25">
        <v>31.578947368421051</v>
      </c>
      <c r="P359" s="22" t="s">
        <v>8269</v>
      </c>
      <c r="Q359" s="27" t="s">
        <v>8314</v>
      </c>
      <c r="R359" s="22" t="s">
        <v>8315</v>
      </c>
      <c r="S359" s="28">
        <v>41822.90488425926</v>
      </c>
      <c r="T359" s="28">
        <v>41844.291666666664</v>
      </c>
    </row>
    <row r="360" spans="1:20" ht="30" x14ac:dyDescent="0.25">
      <c r="A360" s="22">
        <v>3668</v>
      </c>
      <c r="B360" s="23" t="s">
        <v>3665</v>
      </c>
      <c r="C360" s="3" t="s">
        <v>7778</v>
      </c>
      <c r="D360" s="24">
        <v>1000</v>
      </c>
      <c r="E360" s="25">
        <v>1035</v>
      </c>
      <c r="F360" s="26">
        <v>104</v>
      </c>
      <c r="G360" s="22" t="s">
        <v>8218</v>
      </c>
      <c r="H360" s="22" t="s">
        <v>8223</v>
      </c>
      <c r="I360" s="22" t="s">
        <v>8245</v>
      </c>
      <c r="J360" s="22">
        <v>1437676380</v>
      </c>
      <c r="K360" s="22">
        <v>1435670452</v>
      </c>
      <c r="L360" s="22" t="b">
        <v>0</v>
      </c>
      <c r="M360" s="22">
        <v>28</v>
      </c>
      <c r="N360" s="22" t="b">
        <v>1</v>
      </c>
      <c r="O360" s="25">
        <v>36.964285714285715</v>
      </c>
      <c r="P360" s="22" t="s">
        <v>8269</v>
      </c>
      <c r="Q360" s="27" t="s">
        <v>8314</v>
      </c>
      <c r="R360" s="22" t="s">
        <v>8315</v>
      </c>
      <c r="S360" s="28">
        <v>42185.556157407409</v>
      </c>
      <c r="T360" s="28">
        <v>42208.772916666669</v>
      </c>
    </row>
    <row r="361" spans="1:20" ht="30" x14ac:dyDescent="0.25">
      <c r="A361" s="22">
        <v>3671</v>
      </c>
      <c r="B361" s="23" t="s">
        <v>3668</v>
      </c>
      <c r="C361" s="3" t="s">
        <v>7781</v>
      </c>
      <c r="D361" s="24">
        <v>3500</v>
      </c>
      <c r="E361" s="25">
        <v>3530</v>
      </c>
      <c r="F361" s="26">
        <v>101</v>
      </c>
      <c r="G361" s="22" t="s">
        <v>8218</v>
      </c>
      <c r="H361" s="22" t="s">
        <v>8223</v>
      </c>
      <c r="I361" s="22" t="s">
        <v>8245</v>
      </c>
      <c r="J361" s="22">
        <v>1405915140</v>
      </c>
      <c r="K361" s="22">
        <v>1404140667</v>
      </c>
      <c r="L361" s="22" t="b">
        <v>0</v>
      </c>
      <c r="M361" s="22">
        <v>40</v>
      </c>
      <c r="N361" s="22" t="b">
        <v>1</v>
      </c>
      <c r="O361" s="25">
        <v>88.25</v>
      </c>
      <c r="P361" s="22" t="s">
        <v>8269</v>
      </c>
      <c r="Q361" s="27" t="s">
        <v>8314</v>
      </c>
      <c r="R361" s="22" t="s">
        <v>8315</v>
      </c>
      <c r="S361" s="28">
        <v>41820.62809027778</v>
      </c>
      <c r="T361" s="28">
        <v>41841.165972222225</v>
      </c>
    </row>
    <row r="362" spans="1:20" ht="30" x14ac:dyDescent="0.25">
      <c r="A362" s="22">
        <v>3676</v>
      </c>
      <c r="B362" s="23" t="s">
        <v>3673</v>
      </c>
      <c r="C362" s="3" t="s">
        <v>7786</v>
      </c>
      <c r="D362" s="24">
        <v>800</v>
      </c>
      <c r="E362" s="25">
        <v>1030</v>
      </c>
      <c r="F362" s="26">
        <v>129</v>
      </c>
      <c r="G362" s="22" t="s">
        <v>8218</v>
      </c>
      <c r="H362" s="22" t="s">
        <v>8223</v>
      </c>
      <c r="I362" s="22" t="s">
        <v>8245</v>
      </c>
      <c r="J362" s="22">
        <v>1410550484</v>
      </c>
      <c r="K362" s="22">
        <v>1408995284</v>
      </c>
      <c r="L362" s="22" t="b">
        <v>0</v>
      </c>
      <c r="M362" s="22">
        <v>16</v>
      </c>
      <c r="N362" s="22" t="b">
        <v>1</v>
      </c>
      <c r="O362" s="25">
        <v>64.375</v>
      </c>
      <c r="P362" s="22" t="s">
        <v>8269</v>
      </c>
      <c r="Q362" s="27" t="s">
        <v>8314</v>
      </c>
      <c r="R362" s="22" t="s">
        <v>8315</v>
      </c>
      <c r="S362" s="28">
        <v>41876.815787037034</v>
      </c>
      <c r="T362" s="28">
        <v>41894.815787037034</v>
      </c>
    </row>
    <row r="363" spans="1:20" ht="30" x14ac:dyDescent="0.25">
      <c r="A363" s="22">
        <v>3677</v>
      </c>
      <c r="B363" s="23" t="s">
        <v>3674</v>
      </c>
      <c r="C363" s="3" t="s">
        <v>7787</v>
      </c>
      <c r="D363" s="24">
        <v>12000</v>
      </c>
      <c r="E363" s="25">
        <v>12348.5</v>
      </c>
      <c r="F363" s="26">
        <v>103</v>
      </c>
      <c r="G363" s="22" t="s">
        <v>8218</v>
      </c>
      <c r="H363" s="22" t="s">
        <v>8223</v>
      </c>
      <c r="I363" s="22" t="s">
        <v>8245</v>
      </c>
      <c r="J363" s="22">
        <v>1404359940</v>
      </c>
      <c r="K363" s="22">
        <v>1402580818</v>
      </c>
      <c r="L363" s="22" t="b">
        <v>0</v>
      </c>
      <c r="M363" s="22">
        <v>199</v>
      </c>
      <c r="N363" s="22" t="b">
        <v>1</v>
      </c>
      <c r="O363" s="25">
        <v>62.052763819095475</v>
      </c>
      <c r="P363" s="22" t="s">
        <v>8269</v>
      </c>
      <c r="Q363" s="27" t="s">
        <v>8314</v>
      </c>
      <c r="R363" s="22" t="s">
        <v>8315</v>
      </c>
      <c r="S363" s="28">
        <v>41802.574282407404</v>
      </c>
      <c r="T363" s="28">
        <v>41823.165972222225</v>
      </c>
    </row>
    <row r="364" spans="1:20" ht="30" x14ac:dyDescent="0.25">
      <c r="A364" s="22">
        <v>3679</v>
      </c>
      <c r="B364" s="23" t="s">
        <v>3676</v>
      </c>
      <c r="C364" s="3" t="s">
        <v>7789</v>
      </c>
      <c r="D364" s="24">
        <v>2000</v>
      </c>
      <c r="E364" s="25">
        <v>2202</v>
      </c>
      <c r="F364" s="26">
        <v>110</v>
      </c>
      <c r="G364" s="22" t="s">
        <v>8218</v>
      </c>
      <c r="H364" s="22" t="s">
        <v>8223</v>
      </c>
      <c r="I364" s="22" t="s">
        <v>8245</v>
      </c>
      <c r="J364" s="22">
        <v>1404190740</v>
      </c>
      <c r="K364" s="22">
        <v>1401214581</v>
      </c>
      <c r="L364" s="22" t="b">
        <v>0</v>
      </c>
      <c r="M364" s="22">
        <v>30</v>
      </c>
      <c r="N364" s="22" t="b">
        <v>1</v>
      </c>
      <c r="O364" s="25">
        <v>73.400000000000006</v>
      </c>
      <c r="P364" s="22" t="s">
        <v>8269</v>
      </c>
      <c r="Q364" s="27" t="s">
        <v>8314</v>
      </c>
      <c r="R364" s="22" t="s">
        <v>8315</v>
      </c>
      <c r="S364" s="28">
        <v>41786.761354166665</v>
      </c>
      <c r="T364" s="28">
        <v>41821.207638888889</v>
      </c>
    </row>
    <row r="365" spans="1:20" ht="30" x14ac:dyDescent="0.25">
      <c r="A365" s="22">
        <v>3680</v>
      </c>
      <c r="B365" s="23" t="s">
        <v>3677</v>
      </c>
      <c r="C365" s="3" t="s">
        <v>7790</v>
      </c>
      <c r="D365" s="24">
        <v>3000</v>
      </c>
      <c r="E365" s="25">
        <v>3383</v>
      </c>
      <c r="F365" s="26">
        <v>113</v>
      </c>
      <c r="G365" s="22" t="s">
        <v>8218</v>
      </c>
      <c r="H365" s="22" t="s">
        <v>8223</v>
      </c>
      <c r="I365" s="22" t="s">
        <v>8245</v>
      </c>
      <c r="J365" s="22">
        <v>1475664834</v>
      </c>
      <c r="K365" s="22">
        <v>1473850434</v>
      </c>
      <c r="L365" s="22" t="b">
        <v>0</v>
      </c>
      <c r="M365" s="22">
        <v>34</v>
      </c>
      <c r="N365" s="22" t="b">
        <v>1</v>
      </c>
      <c r="O365" s="25">
        <v>99.5</v>
      </c>
      <c r="P365" s="22" t="s">
        <v>8269</v>
      </c>
      <c r="Q365" s="27" t="s">
        <v>8314</v>
      </c>
      <c r="R365" s="22" t="s">
        <v>8315</v>
      </c>
      <c r="S365" s="28">
        <v>42627.454097222217</v>
      </c>
      <c r="T365" s="28">
        <v>42648.454097222217</v>
      </c>
    </row>
    <row r="366" spans="1:20" ht="45" x14ac:dyDescent="0.25">
      <c r="A366" s="22">
        <v>3681</v>
      </c>
      <c r="B366" s="23" t="s">
        <v>3678</v>
      </c>
      <c r="C366" s="3" t="s">
        <v>7791</v>
      </c>
      <c r="D366" s="24">
        <v>1000</v>
      </c>
      <c r="E366" s="25">
        <v>1119</v>
      </c>
      <c r="F366" s="26">
        <v>112</v>
      </c>
      <c r="G366" s="22" t="s">
        <v>8218</v>
      </c>
      <c r="H366" s="22" t="s">
        <v>8223</v>
      </c>
      <c r="I366" s="22" t="s">
        <v>8245</v>
      </c>
      <c r="J366" s="22">
        <v>1452872290</v>
      </c>
      <c r="K366" s="22">
        <v>1452008290</v>
      </c>
      <c r="L366" s="22" t="b">
        <v>0</v>
      </c>
      <c r="M366" s="22">
        <v>18</v>
      </c>
      <c r="N366" s="22" t="b">
        <v>1</v>
      </c>
      <c r="O366" s="25">
        <v>62.166666666666664</v>
      </c>
      <c r="P366" s="22" t="s">
        <v>8269</v>
      </c>
      <c r="Q366" s="27" t="s">
        <v>8314</v>
      </c>
      <c r="R366" s="22" t="s">
        <v>8315</v>
      </c>
      <c r="S366" s="28">
        <v>42374.651504629626</v>
      </c>
      <c r="T366" s="28">
        <v>42384.651504629626</v>
      </c>
    </row>
    <row r="367" spans="1:20" ht="30" x14ac:dyDescent="0.25">
      <c r="A367" s="22">
        <v>3682</v>
      </c>
      <c r="B367" s="23" t="s">
        <v>3679</v>
      </c>
      <c r="C367" s="3" t="s">
        <v>7792</v>
      </c>
      <c r="D367" s="24">
        <v>3000</v>
      </c>
      <c r="E367" s="25">
        <v>4176</v>
      </c>
      <c r="F367" s="26">
        <v>139</v>
      </c>
      <c r="G367" s="22" t="s">
        <v>8218</v>
      </c>
      <c r="H367" s="22" t="s">
        <v>8223</v>
      </c>
      <c r="I367" s="22" t="s">
        <v>8245</v>
      </c>
      <c r="J367" s="22">
        <v>1402901940</v>
      </c>
      <c r="K367" s="22">
        <v>1399998418</v>
      </c>
      <c r="L367" s="22" t="b">
        <v>0</v>
      </c>
      <c r="M367" s="22">
        <v>67</v>
      </c>
      <c r="N367" s="22" t="b">
        <v>1</v>
      </c>
      <c r="O367" s="25">
        <v>62.328358208955223</v>
      </c>
      <c r="P367" s="22" t="s">
        <v>8269</v>
      </c>
      <c r="Q367" s="27" t="s">
        <v>8314</v>
      </c>
      <c r="R367" s="22" t="s">
        <v>8315</v>
      </c>
      <c r="S367" s="28">
        <v>41772.685393518521</v>
      </c>
      <c r="T367" s="28">
        <v>41806.290972222225</v>
      </c>
    </row>
    <row r="368" spans="1:20" ht="30" x14ac:dyDescent="0.25">
      <c r="A368" s="22">
        <v>3683</v>
      </c>
      <c r="B368" s="23" t="s">
        <v>3680</v>
      </c>
      <c r="C368" s="3" t="s">
        <v>7793</v>
      </c>
      <c r="D368" s="24">
        <v>3500</v>
      </c>
      <c r="E368" s="25">
        <v>3880</v>
      </c>
      <c r="F368" s="26">
        <v>111</v>
      </c>
      <c r="G368" s="22" t="s">
        <v>8218</v>
      </c>
      <c r="H368" s="22" t="s">
        <v>8223</v>
      </c>
      <c r="I368" s="22" t="s">
        <v>8245</v>
      </c>
      <c r="J368" s="22">
        <v>1476931696</v>
      </c>
      <c r="K368" s="22">
        <v>1474339696</v>
      </c>
      <c r="L368" s="22" t="b">
        <v>0</v>
      </c>
      <c r="M368" s="22">
        <v>66</v>
      </c>
      <c r="N368" s="22" t="b">
        <v>1</v>
      </c>
      <c r="O368" s="25">
        <v>58.787878787878789</v>
      </c>
      <c r="P368" s="22" t="s">
        <v>8269</v>
      </c>
      <c r="Q368" s="27" t="s">
        <v>8314</v>
      </c>
      <c r="R368" s="22" t="s">
        <v>8315</v>
      </c>
      <c r="S368" s="28">
        <v>42633.116851851853</v>
      </c>
      <c r="T368" s="28">
        <v>42663.116851851853</v>
      </c>
    </row>
    <row r="369" spans="1:20" ht="30" x14ac:dyDescent="0.25">
      <c r="A369" s="22">
        <v>3684</v>
      </c>
      <c r="B369" s="23" t="s">
        <v>3681</v>
      </c>
      <c r="C369" s="3" t="s">
        <v>7794</v>
      </c>
      <c r="D369" s="24">
        <v>750</v>
      </c>
      <c r="E369" s="25">
        <v>1043</v>
      </c>
      <c r="F369" s="26">
        <v>139</v>
      </c>
      <c r="G369" s="22" t="s">
        <v>8218</v>
      </c>
      <c r="H369" s="22" t="s">
        <v>8223</v>
      </c>
      <c r="I369" s="22" t="s">
        <v>8245</v>
      </c>
      <c r="J369" s="22">
        <v>1441167586</v>
      </c>
      <c r="K369" s="22">
        <v>1438575586</v>
      </c>
      <c r="L369" s="22" t="b">
        <v>0</v>
      </c>
      <c r="M369" s="22">
        <v>23</v>
      </c>
      <c r="N369" s="22" t="b">
        <v>1</v>
      </c>
      <c r="O369" s="25">
        <v>45.347826086956523</v>
      </c>
      <c r="P369" s="22" t="s">
        <v>8269</v>
      </c>
      <c r="Q369" s="27" t="s">
        <v>8314</v>
      </c>
      <c r="R369" s="22" t="s">
        <v>8315</v>
      </c>
      <c r="S369" s="28">
        <v>42219.180393518516</v>
      </c>
      <c r="T369" s="28">
        <v>42249.180393518516</v>
      </c>
    </row>
    <row r="370" spans="1:20" ht="30" x14ac:dyDescent="0.25">
      <c r="A370" s="22">
        <v>3685</v>
      </c>
      <c r="B370" s="23" t="s">
        <v>3682</v>
      </c>
      <c r="C370" s="3" t="s">
        <v>7795</v>
      </c>
      <c r="D370" s="24">
        <v>5000</v>
      </c>
      <c r="E370" s="25">
        <v>5285</v>
      </c>
      <c r="F370" s="26">
        <v>106</v>
      </c>
      <c r="G370" s="22" t="s">
        <v>8218</v>
      </c>
      <c r="H370" s="22" t="s">
        <v>8223</v>
      </c>
      <c r="I370" s="22" t="s">
        <v>8245</v>
      </c>
      <c r="J370" s="22">
        <v>1400533200</v>
      </c>
      <c r="K370" s="22">
        <v>1398348859</v>
      </c>
      <c r="L370" s="22" t="b">
        <v>0</v>
      </c>
      <c r="M370" s="22">
        <v>126</v>
      </c>
      <c r="N370" s="22" t="b">
        <v>1</v>
      </c>
      <c r="O370" s="25">
        <v>41.944444444444443</v>
      </c>
      <c r="P370" s="22" t="s">
        <v>8269</v>
      </c>
      <c r="Q370" s="27" t="s">
        <v>8314</v>
      </c>
      <c r="R370" s="22" t="s">
        <v>8315</v>
      </c>
      <c r="S370" s="28">
        <v>41753.593275462961</v>
      </c>
      <c r="T370" s="28">
        <v>41778.875</v>
      </c>
    </row>
    <row r="371" spans="1:20" ht="30" x14ac:dyDescent="0.25">
      <c r="A371" s="22">
        <v>3686</v>
      </c>
      <c r="B371" s="23" t="s">
        <v>3683</v>
      </c>
      <c r="C371" s="3" t="s">
        <v>7796</v>
      </c>
      <c r="D371" s="24">
        <v>350</v>
      </c>
      <c r="E371" s="25">
        <v>355</v>
      </c>
      <c r="F371" s="26">
        <v>101</v>
      </c>
      <c r="G371" s="22" t="s">
        <v>8218</v>
      </c>
      <c r="H371" s="22" t="s">
        <v>8223</v>
      </c>
      <c r="I371" s="22" t="s">
        <v>8245</v>
      </c>
      <c r="J371" s="22">
        <v>1440820740</v>
      </c>
      <c r="K371" s="22">
        <v>1439567660</v>
      </c>
      <c r="L371" s="22" t="b">
        <v>0</v>
      </c>
      <c r="M371" s="22">
        <v>6</v>
      </c>
      <c r="N371" s="22" t="b">
        <v>1</v>
      </c>
      <c r="O371" s="25">
        <v>59.166666666666664</v>
      </c>
      <c r="P371" s="22" t="s">
        <v>8269</v>
      </c>
      <c r="Q371" s="27" t="s">
        <v>8314</v>
      </c>
      <c r="R371" s="22" t="s">
        <v>8315</v>
      </c>
      <c r="S371" s="28">
        <v>42230.662731481483</v>
      </c>
      <c r="T371" s="28">
        <v>42245.165972222225</v>
      </c>
    </row>
    <row r="372" spans="1:20" ht="30" x14ac:dyDescent="0.25">
      <c r="A372" s="22">
        <v>3687</v>
      </c>
      <c r="B372" s="23" t="s">
        <v>3684</v>
      </c>
      <c r="C372" s="3" t="s">
        <v>7797</v>
      </c>
      <c r="D372" s="24">
        <v>5000</v>
      </c>
      <c r="E372" s="25">
        <v>5012.25</v>
      </c>
      <c r="F372" s="26">
        <v>100</v>
      </c>
      <c r="G372" s="22" t="s">
        <v>8218</v>
      </c>
      <c r="H372" s="22" t="s">
        <v>8223</v>
      </c>
      <c r="I372" s="22" t="s">
        <v>8245</v>
      </c>
      <c r="J372" s="22">
        <v>1403846055</v>
      </c>
      <c r="K372" s="22">
        <v>1401254055</v>
      </c>
      <c r="L372" s="22" t="b">
        <v>0</v>
      </c>
      <c r="M372" s="22">
        <v>25</v>
      </c>
      <c r="N372" s="22" t="b">
        <v>1</v>
      </c>
      <c r="O372" s="25">
        <v>200.49</v>
      </c>
      <c r="P372" s="22" t="s">
        <v>8269</v>
      </c>
      <c r="Q372" s="27" t="s">
        <v>8314</v>
      </c>
      <c r="R372" s="22" t="s">
        <v>8315</v>
      </c>
      <c r="S372" s="28">
        <v>41787.218229166669</v>
      </c>
      <c r="T372" s="28">
        <v>41817.218229166669</v>
      </c>
    </row>
    <row r="373" spans="1:20" ht="30" x14ac:dyDescent="0.25">
      <c r="A373" s="22">
        <v>3689</v>
      </c>
      <c r="B373" s="23" t="s">
        <v>3686</v>
      </c>
      <c r="C373" s="3" t="s">
        <v>7799</v>
      </c>
      <c r="D373" s="24">
        <v>3000</v>
      </c>
      <c r="E373" s="25">
        <v>3550</v>
      </c>
      <c r="F373" s="26">
        <v>118</v>
      </c>
      <c r="G373" s="22" t="s">
        <v>8218</v>
      </c>
      <c r="H373" s="22" t="s">
        <v>8223</v>
      </c>
      <c r="I373" s="22" t="s">
        <v>8245</v>
      </c>
      <c r="J373" s="22">
        <v>1434925500</v>
      </c>
      <c r="K373" s="22">
        <v>1432410639</v>
      </c>
      <c r="L373" s="22" t="b">
        <v>0</v>
      </c>
      <c r="M373" s="22">
        <v>62</v>
      </c>
      <c r="N373" s="22" t="b">
        <v>1</v>
      </c>
      <c r="O373" s="25">
        <v>57.258064516129032</v>
      </c>
      <c r="P373" s="22" t="s">
        <v>8269</v>
      </c>
      <c r="Q373" s="27" t="s">
        <v>8314</v>
      </c>
      <c r="R373" s="22" t="s">
        <v>8315</v>
      </c>
      <c r="S373" s="28">
        <v>42147.826840277776</v>
      </c>
      <c r="T373" s="28">
        <v>42176.934027777781</v>
      </c>
    </row>
    <row r="374" spans="1:20" ht="30" x14ac:dyDescent="0.25">
      <c r="A374" s="22">
        <v>3690</v>
      </c>
      <c r="B374" s="23" t="s">
        <v>3687</v>
      </c>
      <c r="C374" s="3" t="s">
        <v>7800</v>
      </c>
      <c r="D374" s="24">
        <v>1500</v>
      </c>
      <c r="E374" s="25">
        <v>1800</v>
      </c>
      <c r="F374" s="26">
        <v>120</v>
      </c>
      <c r="G374" s="22" t="s">
        <v>8218</v>
      </c>
      <c r="H374" s="22" t="s">
        <v>8223</v>
      </c>
      <c r="I374" s="22" t="s">
        <v>8245</v>
      </c>
      <c r="J374" s="22">
        <v>1417101683</v>
      </c>
      <c r="K374" s="22">
        <v>1414506083</v>
      </c>
      <c r="L374" s="22" t="b">
        <v>0</v>
      </c>
      <c r="M374" s="22">
        <v>31</v>
      </c>
      <c r="N374" s="22" t="b">
        <v>1</v>
      </c>
      <c r="O374" s="25">
        <v>58.064516129032256</v>
      </c>
      <c r="P374" s="22" t="s">
        <v>8269</v>
      </c>
      <c r="Q374" s="27" t="s">
        <v>8314</v>
      </c>
      <c r="R374" s="22" t="s">
        <v>8315</v>
      </c>
      <c r="S374" s="28">
        <v>41940.598182870373</v>
      </c>
      <c r="T374" s="28">
        <v>41970.639849537038</v>
      </c>
    </row>
    <row r="375" spans="1:20" x14ac:dyDescent="0.25">
      <c r="A375" s="22">
        <v>3691</v>
      </c>
      <c r="B375" s="23" t="s">
        <v>3688</v>
      </c>
      <c r="C375" s="3" t="s">
        <v>7801</v>
      </c>
      <c r="D375" s="24">
        <v>40000</v>
      </c>
      <c r="E375" s="25">
        <v>51184</v>
      </c>
      <c r="F375" s="26">
        <v>128</v>
      </c>
      <c r="G375" s="22" t="s">
        <v>8218</v>
      </c>
      <c r="H375" s="22" t="s">
        <v>8223</v>
      </c>
      <c r="I375" s="22" t="s">
        <v>8245</v>
      </c>
      <c r="J375" s="22">
        <v>1425272340</v>
      </c>
      <c r="K375" s="22">
        <v>1421426929</v>
      </c>
      <c r="L375" s="22" t="b">
        <v>0</v>
      </c>
      <c r="M375" s="22">
        <v>274</v>
      </c>
      <c r="N375" s="22" t="b">
        <v>1</v>
      </c>
      <c r="O375" s="25">
        <v>186.80291970802921</v>
      </c>
      <c r="P375" s="22" t="s">
        <v>8269</v>
      </c>
      <c r="Q375" s="27" t="s">
        <v>8314</v>
      </c>
      <c r="R375" s="22" t="s">
        <v>8315</v>
      </c>
      <c r="S375" s="28">
        <v>42020.700567129628</v>
      </c>
      <c r="T375" s="28">
        <v>42065.207638888889</v>
      </c>
    </row>
    <row r="376" spans="1:20" ht="30" x14ac:dyDescent="0.25">
      <c r="A376" s="22">
        <v>3692</v>
      </c>
      <c r="B376" s="23" t="s">
        <v>3689</v>
      </c>
      <c r="C376" s="3" t="s">
        <v>7802</v>
      </c>
      <c r="D376" s="24">
        <v>1000</v>
      </c>
      <c r="E376" s="25">
        <v>1260</v>
      </c>
      <c r="F376" s="26">
        <v>126</v>
      </c>
      <c r="G376" s="22" t="s">
        <v>8218</v>
      </c>
      <c r="H376" s="22" t="s">
        <v>8223</v>
      </c>
      <c r="I376" s="22" t="s">
        <v>8245</v>
      </c>
      <c r="J376" s="22">
        <v>1411084800</v>
      </c>
      <c r="K376" s="22">
        <v>1410304179</v>
      </c>
      <c r="L376" s="22" t="b">
        <v>0</v>
      </c>
      <c r="M376" s="22">
        <v>17</v>
      </c>
      <c r="N376" s="22" t="b">
        <v>1</v>
      </c>
      <c r="O376" s="25">
        <v>74.117647058823536</v>
      </c>
      <c r="P376" s="22" t="s">
        <v>8269</v>
      </c>
      <c r="Q376" s="27" t="s">
        <v>8314</v>
      </c>
      <c r="R376" s="22" t="s">
        <v>8315</v>
      </c>
      <c r="S376" s="28">
        <v>41891.96503472222</v>
      </c>
      <c r="T376" s="28">
        <v>41901</v>
      </c>
    </row>
    <row r="377" spans="1:20" ht="30" x14ac:dyDescent="0.25">
      <c r="A377" s="22">
        <v>3694</v>
      </c>
      <c r="B377" s="23" t="s">
        <v>3691</v>
      </c>
      <c r="C377" s="3" t="s">
        <v>7804</v>
      </c>
      <c r="D377" s="24">
        <v>3500</v>
      </c>
      <c r="E377" s="25">
        <v>3760</v>
      </c>
      <c r="F377" s="26">
        <v>107</v>
      </c>
      <c r="G377" s="22" t="s">
        <v>8218</v>
      </c>
      <c r="H377" s="22" t="s">
        <v>8223</v>
      </c>
      <c r="I377" s="22" t="s">
        <v>8245</v>
      </c>
      <c r="J377" s="22">
        <v>1465178400</v>
      </c>
      <c r="K377" s="22">
        <v>1461985967</v>
      </c>
      <c r="L377" s="22" t="b">
        <v>0</v>
      </c>
      <c r="M377" s="22">
        <v>60</v>
      </c>
      <c r="N377" s="22" t="b">
        <v>1</v>
      </c>
      <c r="O377" s="25">
        <v>62.666666666666664</v>
      </c>
      <c r="P377" s="22" t="s">
        <v>8269</v>
      </c>
      <c r="Q377" s="27" t="s">
        <v>8314</v>
      </c>
      <c r="R377" s="22" t="s">
        <v>8315</v>
      </c>
      <c r="S377" s="28">
        <v>42490.133877314816</v>
      </c>
      <c r="T377" s="28">
        <v>42527.083333333328</v>
      </c>
    </row>
    <row r="378" spans="1:20" ht="45" x14ac:dyDescent="0.25">
      <c r="A378" s="22">
        <v>3695</v>
      </c>
      <c r="B378" s="23" t="s">
        <v>3692</v>
      </c>
      <c r="C378" s="3" t="s">
        <v>7805</v>
      </c>
      <c r="D378" s="24">
        <v>4000</v>
      </c>
      <c r="E378" s="25">
        <v>4005</v>
      </c>
      <c r="F378" s="26">
        <v>100</v>
      </c>
      <c r="G378" s="22" t="s">
        <v>8218</v>
      </c>
      <c r="H378" s="22" t="s">
        <v>8223</v>
      </c>
      <c r="I378" s="22" t="s">
        <v>8245</v>
      </c>
      <c r="J378" s="22">
        <v>1421009610</v>
      </c>
      <c r="K378" s="22">
        <v>1419281610</v>
      </c>
      <c r="L378" s="22" t="b">
        <v>0</v>
      </c>
      <c r="M378" s="22">
        <v>33</v>
      </c>
      <c r="N378" s="22" t="b">
        <v>1</v>
      </c>
      <c r="O378" s="25">
        <v>121.36363636363636</v>
      </c>
      <c r="P378" s="22" t="s">
        <v>8269</v>
      </c>
      <c r="Q378" s="27" t="s">
        <v>8314</v>
      </c>
      <c r="R378" s="22" t="s">
        <v>8315</v>
      </c>
      <c r="S378" s="28">
        <v>41995.870486111111</v>
      </c>
      <c r="T378" s="28">
        <v>42015.870486111111</v>
      </c>
    </row>
    <row r="379" spans="1:20" ht="30" x14ac:dyDescent="0.25">
      <c r="A379" s="22">
        <v>3698</v>
      </c>
      <c r="B379" s="23" t="s">
        <v>3695</v>
      </c>
      <c r="C379" s="3" t="s">
        <v>7808</v>
      </c>
      <c r="D379" s="24">
        <v>5000</v>
      </c>
      <c r="E379" s="25">
        <v>5526</v>
      </c>
      <c r="F379" s="26">
        <v>111</v>
      </c>
      <c r="G379" s="22" t="s">
        <v>8218</v>
      </c>
      <c r="H379" s="22" t="s">
        <v>8223</v>
      </c>
      <c r="I379" s="22" t="s">
        <v>8245</v>
      </c>
      <c r="J379" s="22">
        <v>1456946487</v>
      </c>
      <c r="K379" s="22">
        <v>1454354487</v>
      </c>
      <c r="L379" s="22" t="b">
        <v>0</v>
      </c>
      <c r="M379" s="22">
        <v>136</v>
      </c>
      <c r="N379" s="22" t="b">
        <v>1</v>
      </c>
      <c r="O379" s="25">
        <v>40.632352941176471</v>
      </c>
      <c r="P379" s="22" t="s">
        <v>8269</v>
      </c>
      <c r="Q379" s="27" t="s">
        <v>8314</v>
      </c>
      <c r="R379" s="22" t="s">
        <v>8315</v>
      </c>
      <c r="S379" s="28">
        <v>42401.806562500002</v>
      </c>
      <c r="T379" s="28">
        <v>42431.806562500002</v>
      </c>
    </row>
    <row r="380" spans="1:20" ht="30" x14ac:dyDescent="0.25">
      <c r="A380" s="22">
        <v>3699</v>
      </c>
      <c r="B380" s="23" t="s">
        <v>3696</v>
      </c>
      <c r="C380" s="3" t="s">
        <v>7809</v>
      </c>
      <c r="D380" s="24">
        <v>2500</v>
      </c>
      <c r="E380" s="25">
        <v>2520</v>
      </c>
      <c r="F380" s="26">
        <v>101</v>
      </c>
      <c r="G380" s="22" t="s">
        <v>8218</v>
      </c>
      <c r="H380" s="22" t="s">
        <v>8223</v>
      </c>
      <c r="I380" s="22" t="s">
        <v>8245</v>
      </c>
      <c r="J380" s="22">
        <v>1413383216</v>
      </c>
      <c r="K380" s="22">
        <v>1410791216</v>
      </c>
      <c r="L380" s="22" t="b">
        <v>0</v>
      </c>
      <c r="M380" s="22">
        <v>40</v>
      </c>
      <c r="N380" s="22" t="b">
        <v>1</v>
      </c>
      <c r="O380" s="25">
        <v>63</v>
      </c>
      <c r="P380" s="22" t="s">
        <v>8269</v>
      </c>
      <c r="Q380" s="27" t="s">
        <v>8314</v>
      </c>
      <c r="R380" s="22" t="s">
        <v>8315</v>
      </c>
      <c r="S380" s="28">
        <v>41897.602037037039</v>
      </c>
      <c r="T380" s="28">
        <v>41927.602037037039</v>
      </c>
    </row>
    <row r="381" spans="1:20" x14ac:dyDescent="0.25">
      <c r="A381" s="22">
        <v>3700</v>
      </c>
      <c r="B381" s="23" t="s">
        <v>3697</v>
      </c>
      <c r="C381" s="3" t="s">
        <v>7810</v>
      </c>
      <c r="D381" s="24">
        <v>500</v>
      </c>
      <c r="E381" s="25">
        <v>606</v>
      </c>
      <c r="F381" s="26">
        <v>121</v>
      </c>
      <c r="G381" s="22" t="s">
        <v>8218</v>
      </c>
      <c r="H381" s="22" t="s">
        <v>8223</v>
      </c>
      <c r="I381" s="22" t="s">
        <v>8245</v>
      </c>
      <c r="J381" s="22">
        <v>1412092800</v>
      </c>
      <c r="K381" s="22">
        <v>1409493800</v>
      </c>
      <c r="L381" s="22" t="b">
        <v>0</v>
      </c>
      <c r="M381" s="22">
        <v>18</v>
      </c>
      <c r="N381" s="22" t="b">
        <v>1</v>
      </c>
      <c r="O381" s="25">
        <v>33.666666666666664</v>
      </c>
      <c r="P381" s="22" t="s">
        <v>8269</v>
      </c>
      <c r="Q381" s="27" t="s">
        <v>8314</v>
      </c>
      <c r="R381" s="22" t="s">
        <v>8315</v>
      </c>
      <c r="S381" s="28">
        <v>41882.585648148146</v>
      </c>
      <c r="T381" s="28">
        <v>41912.666666666664</v>
      </c>
    </row>
    <row r="382" spans="1:20" ht="30" x14ac:dyDescent="0.25">
      <c r="A382" s="22">
        <v>3703</v>
      </c>
      <c r="B382" s="23" t="s">
        <v>3700</v>
      </c>
      <c r="C382" s="3" t="s">
        <v>7813</v>
      </c>
      <c r="D382" s="24">
        <v>1050</v>
      </c>
      <c r="E382" s="25">
        <v>1296</v>
      </c>
      <c r="F382" s="26">
        <v>123</v>
      </c>
      <c r="G382" s="22" t="s">
        <v>8218</v>
      </c>
      <c r="H382" s="22" t="s">
        <v>8223</v>
      </c>
      <c r="I382" s="22" t="s">
        <v>8245</v>
      </c>
      <c r="J382" s="22">
        <v>1471071540</v>
      </c>
      <c r="K382" s="22">
        <v>1467720388</v>
      </c>
      <c r="L382" s="22" t="b">
        <v>0</v>
      </c>
      <c r="M382" s="22">
        <v>30</v>
      </c>
      <c r="N382" s="22" t="b">
        <v>1</v>
      </c>
      <c r="O382" s="25">
        <v>43.2</v>
      </c>
      <c r="P382" s="22" t="s">
        <v>8269</v>
      </c>
      <c r="Q382" s="27" t="s">
        <v>8314</v>
      </c>
      <c r="R382" s="22" t="s">
        <v>8315</v>
      </c>
      <c r="S382" s="28">
        <v>42556.504490740743</v>
      </c>
      <c r="T382" s="28">
        <v>42595.290972222225</v>
      </c>
    </row>
    <row r="383" spans="1:20" ht="30" x14ac:dyDescent="0.25">
      <c r="A383" s="22">
        <v>3705</v>
      </c>
      <c r="B383" s="23" t="s">
        <v>3702</v>
      </c>
      <c r="C383" s="3" t="s">
        <v>7815</v>
      </c>
      <c r="D383" s="24">
        <v>2827</v>
      </c>
      <c r="E383" s="25">
        <v>2925</v>
      </c>
      <c r="F383" s="26">
        <v>103</v>
      </c>
      <c r="G383" s="22" t="s">
        <v>8218</v>
      </c>
      <c r="H383" s="22" t="s">
        <v>8223</v>
      </c>
      <c r="I383" s="22" t="s">
        <v>8245</v>
      </c>
      <c r="J383" s="22">
        <v>1403546400</v>
      </c>
      <c r="K383" s="22">
        <v>1401714114</v>
      </c>
      <c r="L383" s="22" t="b">
        <v>0</v>
      </c>
      <c r="M383" s="22">
        <v>35</v>
      </c>
      <c r="N383" s="22" t="b">
        <v>1</v>
      </c>
      <c r="O383" s="25">
        <v>83.571428571428569</v>
      </c>
      <c r="P383" s="22" t="s">
        <v>8269</v>
      </c>
      <c r="Q383" s="27" t="s">
        <v>8314</v>
      </c>
      <c r="R383" s="22" t="s">
        <v>8315</v>
      </c>
      <c r="S383" s="28">
        <v>41792.542986111112</v>
      </c>
      <c r="T383" s="28">
        <v>41813.75</v>
      </c>
    </row>
    <row r="384" spans="1:20" ht="30" x14ac:dyDescent="0.25">
      <c r="A384" s="22">
        <v>3706</v>
      </c>
      <c r="B384" s="23" t="s">
        <v>3703</v>
      </c>
      <c r="C384" s="3" t="s">
        <v>7816</v>
      </c>
      <c r="D384" s="24">
        <v>1500</v>
      </c>
      <c r="E384" s="25">
        <v>1820</v>
      </c>
      <c r="F384" s="26">
        <v>121</v>
      </c>
      <c r="G384" s="22" t="s">
        <v>8218</v>
      </c>
      <c r="H384" s="22" t="s">
        <v>8223</v>
      </c>
      <c r="I384" s="22" t="s">
        <v>8245</v>
      </c>
      <c r="J384" s="22">
        <v>1410558949</v>
      </c>
      <c r="K384" s="22">
        <v>1409262949</v>
      </c>
      <c r="L384" s="22" t="b">
        <v>0</v>
      </c>
      <c r="M384" s="22">
        <v>13</v>
      </c>
      <c r="N384" s="22" t="b">
        <v>1</v>
      </c>
      <c r="O384" s="25">
        <v>140</v>
      </c>
      <c r="P384" s="22" t="s">
        <v>8269</v>
      </c>
      <c r="Q384" s="27" t="s">
        <v>8314</v>
      </c>
      <c r="R384" s="22" t="s">
        <v>8315</v>
      </c>
      <c r="S384" s="28">
        <v>41879.913761574076</v>
      </c>
      <c r="T384" s="28">
        <v>41894.913761574076</v>
      </c>
    </row>
    <row r="385" spans="1:20" ht="30" x14ac:dyDescent="0.25">
      <c r="A385" s="22">
        <v>3707</v>
      </c>
      <c r="B385" s="23" t="s">
        <v>3704</v>
      </c>
      <c r="C385" s="3" t="s">
        <v>7817</v>
      </c>
      <c r="D385" s="24">
        <v>1000</v>
      </c>
      <c r="E385" s="25">
        <v>1860</v>
      </c>
      <c r="F385" s="26">
        <v>186</v>
      </c>
      <c r="G385" s="22" t="s">
        <v>8218</v>
      </c>
      <c r="H385" s="22" t="s">
        <v>8223</v>
      </c>
      <c r="I385" s="22" t="s">
        <v>8245</v>
      </c>
      <c r="J385" s="22">
        <v>1469165160</v>
      </c>
      <c r="K385" s="22">
        <v>1467335378</v>
      </c>
      <c r="L385" s="22" t="b">
        <v>0</v>
      </c>
      <c r="M385" s="22">
        <v>23</v>
      </c>
      <c r="N385" s="22" t="b">
        <v>1</v>
      </c>
      <c r="O385" s="25">
        <v>80.869565217391298</v>
      </c>
      <c r="P385" s="22" t="s">
        <v>8269</v>
      </c>
      <c r="Q385" s="27" t="s">
        <v>8314</v>
      </c>
      <c r="R385" s="22" t="s">
        <v>8315</v>
      </c>
      <c r="S385" s="28">
        <v>42552.048356481479</v>
      </c>
      <c r="T385" s="28">
        <v>42573.226388888885</v>
      </c>
    </row>
    <row r="386" spans="1:20" ht="30" x14ac:dyDescent="0.25">
      <c r="A386" s="22">
        <v>3708</v>
      </c>
      <c r="B386" s="23" t="s">
        <v>3705</v>
      </c>
      <c r="C386" s="3" t="s">
        <v>7818</v>
      </c>
      <c r="D386" s="24">
        <v>700</v>
      </c>
      <c r="E386" s="25">
        <v>2100</v>
      </c>
      <c r="F386" s="26">
        <v>300</v>
      </c>
      <c r="G386" s="22" t="s">
        <v>8218</v>
      </c>
      <c r="H386" s="22" t="s">
        <v>8223</v>
      </c>
      <c r="I386" s="22" t="s">
        <v>8245</v>
      </c>
      <c r="J386" s="22">
        <v>1404444286</v>
      </c>
      <c r="K386" s="22">
        <v>1403234686</v>
      </c>
      <c r="L386" s="22" t="b">
        <v>0</v>
      </c>
      <c r="M386" s="22">
        <v>39</v>
      </c>
      <c r="N386" s="22" t="b">
        <v>1</v>
      </c>
      <c r="O386" s="25">
        <v>53.846153846153847</v>
      </c>
      <c r="P386" s="22" t="s">
        <v>8269</v>
      </c>
      <c r="Q386" s="27" t="s">
        <v>8314</v>
      </c>
      <c r="R386" s="22" t="s">
        <v>8315</v>
      </c>
      <c r="S386" s="28">
        <v>41810.142199074071</v>
      </c>
      <c r="T386" s="28">
        <v>41824.142199074071</v>
      </c>
    </row>
    <row r="387" spans="1:20" ht="30" x14ac:dyDescent="0.25">
      <c r="A387" s="22">
        <v>3710</v>
      </c>
      <c r="B387" s="23" t="s">
        <v>3707</v>
      </c>
      <c r="C387" s="3" t="s">
        <v>7820</v>
      </c>
      <c r="D387" s="24">
        <v>1300</v>
      </c>
      <c r="E387" s="25">
        <v>1835</v>
      </c>
      <c r="F387" s="26">
        <v>141</v>
      </c>
      <c r="G387" s="22" t="s">
        <v>8218</v>
      </c>
      <c r="H387" s="22" t="s">
        <v>8223</v>
      </c>
      <c r="I387" s="22" t="s">
        <v>8245</v>
      </c>
      <c r="J387" s="22">
        <v>1428068988</v>
      </c>
      <c r="K387" s="22">
        <v>1425908988</v>
      </c>
      <c r="L387" s="22" t="b">
        <v>0</v>
      </c>
      <c r="M387" s="22">
        <v>27</v>
      </c>
      <c r="N387" s="22" t="b">
        <v>1</v>
      </c>
      <c r="O387" s="25">
        <v>67.962962962962962</v>
      </c>
      <c r="P387" s="22" t="s">
        <v>8269</v>
      </c>
      <c r="Q387" s="27" t="s">
        <v>8314</v>
      </c>
      <c r="R387" s="22" t="s">
        <v>8315</v>
      </c>
      <c r="S387" s="28">
        <v>42072.576249999998</v>
      </c>
      <c r="T387" s="28">
        <v>42097.576249999998</v>
      </c>
    </row>
    <row r="388" spans="1:20" x14ac:dyDescent="0.25">
      <c r="A388" s="22">
        <v>3711</v>
      </c>
      <c r="B388" s="23" t="s">
        <v>3708</v>
      </c>
      <c r="C388" s="3" t="s">
        <v>7821</v>
      </c>
      <c r="D388" s="24">
        <v>500</v>
      </c>
      <c r="E388" s="25">
        <v>570</v>
      </c>
      <c r="F388" s="26">
        <v>114</v>
      </c>
      <c r="G388" s="22" t="s">
        <v>8218</v>
      </c>
      <c r="H388" s="22" t="s">
        <v>8223</v>
      </c>
      <c r="I388" s="22" t="s">
        <v>8245</v>
      </c>
      <c r="J388" s="22">
        <v>1402848000</v>
      </c>
      <c r="K388" s="22">
        <v>1400606573</v>
      </c>
      <c r="L388" s="22" t="b">
        <v>0</v>
      </c>
      <c r="M388" s="22">
        <v>21</v>
      </c>
      <c r="N388" s="22" t="b">
        <v>1</v>
      </c>
      <c r="O388" s="25">
        <v>27.142857142857142</v>
      </c>
      <c r="P388" s="22" t="s">
        <v>8269</v>
      </c>
      <c r="Q388" s="27" t="s">
        <v>8314</v>
      </c>
      <c r="R388" s="22" t="s">
        <v>8315</v>
      </c>
      <c r="S388" s="28">
        <v>41779.724224537036</v>
      </c>
      <c r="T388" s="28">
        <v>41805.666666666664</v>
      </c>
    </row>
    <row r="389" spans="1:20" ht="30" x14ac:dyDescent="0.25">
      <c r="A389" s="22">
        <v>3712</v>
      </c>
      <c r="B389" s="23" t="s">
        <v>3709</v>
      </c>
      <c r="C389" s="3" t="s">
        <v>7822</v>
      </c>
      <c r="D389" s="24">
        <v>7500</v>
      </c>
      <c r="E389" s="25">
        <v>11530</v>
      </c>
      <c r="F389" s="26">
        <v>154</v>
      </c>
      <c r="G389" s="22" t="s">
        <v>8218</v>
      </c>
      <c r="H389" s="22" t="s">
        <v>8223</v>
      </c>
      <c r="I389" s="22" t="s">
        <v>8245</v>
      </c>
      <c r="J389" s="22">
        <v>1433055540</v>
      </c>
      <c r="K389" s="22">
        <v>1431230867</v>
      </c>
      <c r="L389" s="22" t="b">
        <v>0</v>
      </c>
      <c r="M389" s="22">
        <v>104</v>
      </c>
      <c r="N389" s="22" t="b">
        <v>1</v>
      </c>
      <c r="O389" s="25">
        <v>110.86538461538461</v>
      </c>
      <c r="P389" s="22" t="s">
        <v>8269</v>
      </c>
      <c r="Q389" s="27" t="s">
        <v>8314</v>
      </c>
      <c r="R389" s="22" t="s">
        <v>8315</v>
      </c>
      <c r="S389" s="28">
        <v>42134.172071759262</v>
      </c>
      <c r="T389" s="28">
        <v>42155.290972222225</v>
      </c>
    </row>
    <row r="390" spans="1:20" ht="30" x14ac:dyDescent="0.25">
      <c r="A390" s="22">
        <v>3713</v>
      </c>
      <c r="B390" s="23" t="s">
        <v>3710</v>
      </c>
      <c r="C390" s="3" t="s">
        <v>7823</v>
      </c>
      <c r="D390" s="24">
        <v>2000</v>
      </c>
      <c r="E390" s="25">
        <v>2030</v>
      </c>
      <c r="F390" s="26">
        <v>102</v>
      </c>
      <c r="G390" s="22" t="s">
        <v>8218</v>
      </c>
      <c r="H390" s="22" t="s">
        <v>8223</v>
      </c>
      <c r="I390" s="22" t="s">
        <v>8245</v>
      </c>
      <c r="J390" s="22">
        <v>1465062166</v>
      </c>
      <c r="K390" s="22">
        <v>1463334166</v>
      </c>
      <c r="L390" s="22" t="b">
        <v>0</v>
      </c>
      <c r="M390" s="22">
        <v>19</v>
      </c>
      <c r="N390" s="22" t="b">
        <v>1</v>
      </c>
      <c r="O390" s="25">
        <v>106.84210526315789</v>
      </c>
      <c r="P390" s="22" t="s">
        <v>8269</v>
      </c>
      <c r="Q390" s="27" t="s">
        <v>8314</v>
      </c>
      <c r="R390" s="22" t="s">
        <v>8315</v>
      </c>
      <c r="S390" s="28">
        <v>42505.738032407404</v>
      </c>
      <c r="T390" s="28">
        <v>42525.738032407404</v>
      </c>
    </row>
    <row r="391" spans="1:20" ht="30" x14ac:dyDescent="0.25">
      <c r="A391" s="22">
        <v>3714</v>
      </c>
      <c r="B391" s="23" t="s">
        <v>3711</v>
      </c>
      <c r="C391" s="3" t="s">
        <v>7824</v>
      </c>
      <c r="D391" s="24">
        <v>10000</v>
      </c>
      <c r="E391" s="25">
        <v>10235</v>
      </c>
      <c r="F391" s="26">
        <v>102</v>
      </c>
      <c r="G391" s="22" t="s">
        <v>8218</v>
      </c>
      <c r="H391" s="22" t="s">
        <v>8223</v>
      </c>
      <c r="I391" s="22" t="s">
        <v>8245</v>
      </c>
      <c r="J391" s="22">
        <v>1432612740</v>
      </c>
      <c r="K391" s="22">
        <v>1429881667</v>
      </c>
      <c r="L391" s="22" t="b">
        <v>0</v>
      </c>
      <c r="M391" s="22">
        <v>97</v>
      </c>
      <c r="N391" s="22" t="b">
        <v>1</v>
      </c>
      <c r="O391" s="25">
        <v>105.51546391752578</v>
      </c>
      <c r="P391" s="22" t="s">
        <v>8269</v>
      </c>
      <c r="Q391" s="27" t="s">
        <v>8314</v>
      </c>
      <c r="R391" s="22" t="s">
        <v>8315</v>
      </c>
      <c r="S391" s="28">
        <v>42118.556331018524</v>
      </c>
      <c r="T391" s="28">
        <v>42150.165972222225</v>
      </c>
    </row>
    <row r="392" spans="1:20" ht="30" x14ac:dyDescent="0.25">
      <c r="A392" s="22">
        <v>3716</v>
      </c>
      <c r="B392" s="23" t="s">
        <v>3713</v>
      </c>
      <c r="C392" s="3" t="s">
        <v>7826</v>
      </c>
      <c r="D392" s="24">
        <v>800</v>
      </c>
      <c r="E392" s="25">
        <v>1246</v>
      </c>
      <c r="F392" s="26">
        <v>156</v>
      </c>
      <c r="G392" s="22" t="s">
        <v>8218</v>
      </c>
      <c r="H392" s="22" t="s">
        <v>8223</v>
      </c>
      <c r="I392" s="22" t="s">
        <v>8245</v>
      </c>
      <c r="J392" s="22">
        <v>1453411109</v>
      </c>
      <c r="K392" s="22">
        <v>1450819109</v>
      </c>
      <c r="L392" s="22" t="b">
        <v>0</v>
      </c>
      <c r="M392" s="22">
        <v>24</v>
      </c>
      <c r="N392" s="22" t="b">
        <v>1</v>
      </c>
      <c r="O392" s="25">
        <v>51.916666666666664</v>
      </c>
      <c r="P392" s="22" t="s">
        <v>8269</v>
      </c>
      <c r="Q392" s="27" t="s">
        <v>8314</v>
      </c>
      <c r="R392" s="22" t="s">
        <v>8315</v>
      </c>
      <c r="S392" s="28">
        <v>42360.887835648144</v>
      </c>
      <c r="T392" s="28">
        <v>42390.887835648144</v>
      </c>
    </row>
    <row r="393" spans="1:20" x14ac:dyDescent="0.25">
      <c r="A393" s="22">
        <v>3720</v>
      </c>
      <c r="B393" s="23" t="s">
        <v>3717</v>
      </c>
      <c r="C393" s="3" t="s">
        <v>7830</v>
      </c>
      <c r="D393" s="24">
        <v>3300</v>
      </c>
      <c r="E393" s="25">
        <v>3449</v>
      </c>
      <c r="F393" s="26">
        <v>105</v>
      </c>
      <c r="G393" s="22" t="s">
        <v>8218</v>
      </c>
      <c r="H393" s="22" t="s">
        <v>8223</v>
      </c>
      <c r="I393" s="22" t="s">
        <v>8245</v>
      </c>
      <c r="J393" s="22">
        <v>1435881006</v>
      </c>
      <c r="K393" s="22">
        <v>1433980206</v>
      </c>
      <c r="L393" s="22" t="b">
        <v>0</v>
      </c>
      <c r="M393" s="22">
        <v>40</v>
      </c>
      <c r="N393" s="22" t="b">
        <v>1</v>
      </c>
      <c r="O393" s="25">
        <v>86.224999999999994</v>
      </c>
      <c r="P393" s="22" t="s">
        <v>8269</v>
      </c>
      <c r="Q393" s="27" t="s">
        <v>8314</v>
      </c>
      <c r="R393" s="22" t="s">
        <v>8315</v>
      </c>
      <c r="S393" s="28">
        <v>42165.993125000001</v>
      </c>
      <c r="T393" s="28">
        <v>42187.993125000001</v>
      </c>
    </row>
    <row r="394" spans="1:20" ht="30" x14ac:dyDescent="0.25">
      <c r="A394" s="22">
        <v>3721</v>
      </c>
      <c r="B394" s="23" t="s">
        <v>3718</v>
      </c>
      <c r="C394" s="3" t="s">
        <v>7831</v>
      </c>
      <c r="D394" s="24">
        <v>5000</v>
      </c>
      <c r="E394" s="25">
        <v>5040</v>
      </c>
      <c r="F394" s="26">
        <v>101</v>
      </c>
      <c r="G394" s="22" t="s">
        <v>8218</v>
      </c>
      <c r="H394" s="22" t="s">
        <v>8223</v>
      </c>
      <c r="I394" s="22" t="s">
        <v>8245</v>
      </c>
      <c r="J394" s="22">
        <v>1415230084</v>
      </c>
      <c r="K394" s="22">
        <v>1413412084</v>
      </c>
      <c r="L394" s="22" t="b">
        <v>0</v>
      </c>
      <c r="M394" s="22">
        <v>44</v>
      </c>
      <c r="N394" s="22" t="b">
        <v>1</v>
      </c>
      <c r="O394" s="25">
        <v>114.54545454545455</v>
      </c>
      <c r="P394" s="22" t="s">
        <v>8269</v>
      </c>
      <c r="Q394" s="27" t="s">
        <v>8314</v>
      </c>
      <c r="R394" s="22" t="s">
        <v>8315</v>
      </c>
      <c r="S394" s="28">
        <v>41927.936157407406</v>
      </c>
      <c r="T394" s="28">
        <v>41948.977824074071</v>
      </c>
    </row>
    <row r="395" spans="1:20" ht="30" x14ac:dyDescent="0.25">
      <c r="A395" s="22">
        <v>3726</v>
      </c>
      <c r="B395" s="23" t="s">
        <v>3723</v>
      </c>
      <c r="C395" s="3" t="s">
        <v>7836</v>
      </c>
      <c r="D395" s="24">
        <v>850</v>
      </c>
      <c r="E395" s="25">
        <v>2879</v>
      </c>
      <c r="F395" s="26">
        <v>339</v>
      </c>
      <c r="G395" s="22" t="s">
        <v>8218</v>
      </c>
      <c r="H395" s="22" t="s">
        <v>8223</v>
      </c>
      <c r="I395" s="22" t="s">
        <v>8245</v>
      </c>
      <c r="J395" s="22">
        <v>1461963600</v>
      </c>
      <c r="K395" s="22">
        <v>1459567371</v>
      </c>
      <c r="L395" s="22" t="b">
        <v>0</v>
      </c>
      <c r="M395" s="22">
        <v>46</v>
      </c>
      <c r="N395" s="22" t="b">
        <v>1</v>
      </c>
      <c r="O395" s="25">
        <v>62.586956521739133</v>
      </c>
      <c r="P395" s="22" t="s">
        <v>8269</v>
      </c>
      <c r="Q395" s="27" t="s">
        <v>8314</v>
      </c>
      <c r="R395" s="22" t="s">
        <v>8315</v>
      </c>
      <c r="S395" s="28">
        <v>42462.140868055561</v>
      </c>
      <c r="T395" s="28">
        <v>42489.875</v>
      </c>
    </row>
    <row r="396" spans="1:20" ht="30" x14ac:dyDescent="0.25">
      <c r="A396" s="22">
        <v>3727</v>
      </c>
      <c r="B396" s="23" t="s">
        <v>3724</v>
      </c>
      <c r="C396" s="3" t="s">
        <v>7837</v>
      </c>
      <c r="D396" s="24">
        <v>2000</v>
      </c>
      <c r="E396" s="25">
        <v>2015</v>
      </c>
      <c r="F396" s="26">
        <v>101</v>
      </c>
      <c r="G396" s="22" t="s">
        <v>8218</v>
      </c>
      <c r="H396" s="22" t="s">
        <v>8223</v>
      </c>
      <c r="I396" s="22" t="s">
        <v>8245</v>
      </c>
      <c r="J396" s="22">
        <v>1476939300</v>
      </c>
      <c r="K396" s="22">
        <v>1474273294</v>
      </c>
      <c r="L396" s="22" t="b">
        <v>0</v>
      </c>
      <c r="M396" s="22">
        <v>33</v>
      </c>
      <c r="N396" s="22" t="b">
        <v>1</v>
      </c>
      <c r="O396" s="25">
        <v>61.060606060606062</v>
      </c>
      <c r="P396" s="22" t="s">
        <v>8269</v>
      </c>
      <c r="Q396" s="27" t="s">
        <v>8314</v>
      </c>
      <c r="R396" s="22" t="s">
        <v>8315</v>
      </c>
      <c r="S396" s="28">
        <v>42632.348310185189</v>
      </c>
      <c r="T396" s="28">
        <v>42663.204861111109</v>
      </c>
    </row>
    <row r="397" spans="1:20" ht="30" x14ac:dyDescent="0.25">
      <c r="A397" s="22">
        <v>3810</v>
      </c>
      <c r="B397" s="23" t="s">
        <v>3807</v>
      </c>
      <c r="C397" s="3" t="s">
        <v>7920</v>
      </c>
      <c r="D397" s="24">
        <v>1500</v>
      </c>
      <c r="E397" s="25">
        <v>1826</v>
      </c>
      <c r="F397" s="26">
        <v>122</v>
      </c>
      <c r="G397" s="22" t="s">
        <v>8218</v>
      </c>
      <c r="H397" s="22" t="s">
        <v>8223</v>
      </c>
      <c r="I397" s="22" t="s">
        <v>8245</v>
      </c>
      <c r="J397" s="22">
        <v>1426965758</v>
      </c>
      <c r="K397" s="22">
        <v>1424377358</v>
      </c>
      <c r="L397" s="22" t="b">
        <v>0</v>
      </c>
      <c r="M397" s="22">
        <v>26</v>
      </c>
      <c r="N397" s="22" t="b">
        <v>1</v>
      </c>
      <c r="O397" s="25">
        <v>70.230769230769226</v>
      </c>
      <c r="P397" s="22" t="s">
        <v>8269</v>
      </c>
      <c r="Q397" s="27" t="s">
        <v>8314</v>
      </c>
      <c r="R397" s="22" t="s">
        <v>8315</v>
      </c>
      <c r="S397" s="28">
        <v>42054.849050925928</v>
      </c>
      <c r="T397" s="28">
        <v>42084.807384259257</v>
      </c>
    </row>
    <row r="398" spans="1:20" ht="30" x14ac:dyDescent="0.25">
      <c r="A398" s="22">
        <v>3813</v>
      </c>
      <c r="B398" s="23" t="s">
        <v>3810</v>
      </c>
      <c r="C398" s="3" t="s">
        <v>7923</v>
      </c>
      <c r="D398" s="24">
        <v>2100</v>
      </c>
      <c r="E398" s="25">
        <v>2119.9899999999998</v>
      </c>
      <c r="F398" s="26">
        <v>101</v>
      </c>
      <c r="G398" s="22" t="s">
        <v>8218</v>
      </c>
      <c r="H398" s="22" t="s">
        <v>8223</v>
      </c>
      <c r="I398" s="22" t="s">
        <v>8245</v>
      </c>
      <c r="J398" s="22">
        <v>1465940580</v>
      </c>
      <c r="K398" s="22">
        <v>1462603021</v>
      </c>
      <c r="L398" s="22" t="b">
        <v>0</v>
      </c>
      <c r="M398" s="22">
        <v>27</v>
      </c>
      <c r="N398" s="22" t="b">
        <v>1</v>
      </c>
      <c r="O398" s="25">
        <v>78.518148148148143</v>
      </c>
      <c r="P398" s="22" t="s">
        <v>8269</v>
      </c>
      <c r="Q398" s="27" t="s">
        <v>8314</v>
      </c>
      <c r="R398" s="22" t="s">
        <v>8315</v>
      </c>
      <c r="S398" s="28">
        <v>42497.275706018518</v>
      </c>
      <c r="T398" s="28">
        <v>42535.904861111107</v>
      </c>
    </row>
    <row r="399" spans="1:20" ht="30" x14ac:dyDescent="0.25">
      <c r="A399" s="22">
        <v>3814</v>
      </c>
      <c r="B399" s="23" t="s">
        <v>3811</v>
      </c>
      <c r="C399" s="3" t="s">
        <v>7924</v>
      </c>
      <c r="D399" s="24">
        <v>1500</v>
      </c>
      <c r="E399" s="25">
        <v>2102</v>
      </c>
      <c r="F399" s="26">
        <v>140</v>
      </c>
      <c r="G399" s="22" t="s">
        <v>8218</v>
      </c>
      <c r="H399" s="22" t="s">
        <v>8223</v>
      </c>
      <c r="I399" s="22" t="s">
        <v>8245</v>
      </c>
      <c r="J399" s="22">
        <v>1427860740</v>
      </c>
      <c r="K399" s="22">
        <v>1424727712</v>
      </c>
      <c r="L399" s="22" t="b">
        <v>0</v>
      </c>
      <c r="M399" s="22">
        <v>34</v>
      </c>
      <c r="N399" s="22" t="b">
        <v>1</v>
      </c>
      <c r="O399" s="25">
        <v>61.823529411764703</v>
      </c>
      <c r="P399" s="22" t="s">
        <v>8269</v>
      </c>
      <c r="Q399" s="27" t="s">
        <v>8314</v>
      </c>
      <c r="R399" s="22" t="s">
        <v>8315</v>
      </c>
      <c r="S399" s="28">
        <v>42058.904074074075</v>
      </c>
      <c r="T399" s="28">
        <v>42095.165972222225</v>
      </c>
    </row>
    <row r="400" spans="1:20" ht="45" x14ac:dyDescent="0.25">
      <c r="A400" s="22">
        <v>3816</v>
      </c>
      <c r="B400" s="23" t="s">
        <v>3813</v>
      </c>
      <c r="C400" s="3" t="s">
        <v>7926</v>
      </c>
      <c r="D400" s="24">
        <v>1500</v>
      </c>
      <c r="E400" s="25">
        <v>1788.57</v>
      </c>
      <c r="F400" s="26">
        <v>119</v>
      </c>
      <c r="G400" s="22" t="s">
        <v>8218</v>
      </c>
      <c r="H400" s="22" t="s">
        <v>8223</v>
      </c>
      <c r="I400" s="22" t="s">
        <v>8245</v>
      </c>
      <c r="J400" s="22">
        <v>1405614823</v>
      </c>
      <c r="K400" s="22">
        <v>1403022823</v>
      </c>
      <c r="L400" s="22" t="b">
        <v>0</v>
      </c>
      <c r="M400" s="22">
        <v>37</v>
      </c>
      <c r="N400" s="22" t="b">
        <v>1</v>
      </c>
      <c r="O400" s="25">
        <v>48.339729729729726</v>
      </c>
      <c r="P400" s="22" t="s">
        <v>8269</v>
      </c>
      <c r="Q400" s="27" t="s">
        <v>8314</v>
      </c>
      <c r="R400" s="22" t="s">
        <v>8315</v>
      </c>
      <c r="S400" s="28">
        <v>41807.690081018518</v>
      </c>
      <c r="T400" s="28">
        <v>41837.690081018518</v>
      </c>
    </row>
    <row r="401" spans="1:20" ht="30" x14ac:dyDescent="0.25">
      <c r="A401" s="22">
        <v>3817</v>
      </c>
      <c r="B401" s="23" t="s">
        <v>3814</v>
      </c>
      <c r="C401" s="3" t="s">
        <v>7927</v>
      </c>
      <c r="D401" s="24">
        <v>2000</v>
      </c>
      <c r="E401" s="25">
        <v>2145</v>
      </c>
      <c r="F401" s="26">
        <v>107</v>
      </c>
      <c r="G401" s="22" t="s">
        <v>8218</v>
      </c>
      <c r="H401" s="22" t="s">
        <v>8223</v>
      </c>
      <c r="I401" s="22" t="s">
        <v>8245</v>
      </c>
      <c r="J401" s="22">
        <v>1445659140</v>
      </c>
      <c r="K401" s="22">
        <v>1444236216</v>
      </c>
      <c r="L401" s="22" t="b">
        <v>0</v>
      </c>
      <c r="M401" s="22">
        <v>20</v>
      </c>
      <c r="N401" s="22" t="b">
        <v>1</v>
      </c>
      <c r="O401" s="25">
        <v>107.25</v>
      </c>
      <c r="P401" s="22" t="s">
        <v>8269</v>
      </c>
      <c r="Q401" s="27" t="s">
        <v>8314</v>
      </c>
      <c r="R401" s="22" t="s">
        <v>8315</v>
      </c>
      <c r="S401" s="28">
        <v>42284.69694444444</v>
      </c>
      <c r="T401" s="28">
        <v>42301.165972222225</v>
      </c>
    </row>
    <row r="402" spans="1:20" ht="30" x14ac:dyDescent="0.25">
      <c r="A402" s="22">
        <v>3818</v>
      </c>
      <c r="B402" s="23" t="s">
        <v>3815</v>
      </c>
      <c r="C402" s="3" t="s">
        <v>7928</v>
      </c>
      <c r="D402" s="24">
        <v>250</v>
      </c>
      <c r="E402" s="25">
        <v>570</v>
      </c>
      <c r="F402" s="26">
        <v>228</v>
      </c>
      <c r="G402" s="22" t="s">
        <v>8218</v>
      </c>
      <c r="H402" s="22" t="s">
        <v>8223</v>
      </c>
      <c r="I402" s="22" t="s">
        <v>8245</v>
      </c>
      <c r="J402" s="22">
        <v>1426187582</v>
      </c>
      <c r="K402" s="22">
        <v>1423599182</v>
      </c>
      <c r="L402" s="22" t="b">
        <v>0</v>
      </c>
      <c r="M402" s="22">
        <v>10</v>
      </c>
      <c r="N402" s="22" t="b">
        <v>1</v>
      </c>
      <c r="O402" s="25">
        <v>57</v>
      </c>
      <c r="P402" s="22" t="s">
        <v>8269</v>
      </c>
      <c r="Q402" s="27" t="s">
        <v>8314</v>
      </c>
      <c r="R402" s="22" t="s">
        <v>8315</v>
      </c>
      <c r="S402" s="28">
        <v>42045.84238425926</v>
      </c>
      <c r="T402" s="28">
        <v>42075.800717592589</v>
      </c>
    </row>
    <row r="403" spans="1:20" ht="30" x14ac:dyDescent="0.25">
      <c r="A403" s="22">
        <v>3819</v>
      </c>
      <c r="B403" s="23" t="s">
        <v>3816</v>
      </c>
      <c r="C403" s="3" t="s">
        <v>7817</v>
      </c>
      <c r="D403" s="24">
        <v>1000</v>
      </c>
      <c r="E403" s="25">
        <v>1064</v>
      </c>
      <c r="F403" s="26">
        <v>106</v>
      </c>
      <c r="G403" s="22" t="s">
        <v>8218</v>
      </c>
      <c r="H403" s="22" t="s">
        <v>8223</v>
      </c>
      <c r="I403" s="22" t="s">
        <v>8245</v>
      </c>
      <c r="J403" s="22">
        <v>1437166920</v>
      </c>
      <c r="K403" s="22">
        <v>1435554104</v>
      </c>
      <c r="L403" s="22" t="b">
        <v>0</v>
      </c>
      <c r="M403" s="22">
        <v>26</v>
      </c>
      <c r="N403" s="22" t="b">
        <v>1</v>
      </c>
      <c r="O403" s="25">
        <v>40.92307692307692</v>
      </c>
      <c r="P403" s="22" t="s">
        <v>8269</v>
      </c>
      <c r="Q403" s="27" t="s">
        <v>8314</v>
      </c>
      <c r="R403" s="22" t="s">
        <v>8315</v>
      </c>
      <c r="S403" s="28">
        <v>42184.209537037037</v>
      </c>
      <c r="T403" s="28">
        <v>42202.876388888893</v>
      </c>
    </row>
    <row r="404" spans="1:20" ht="30" x14ac:dyDescent="0.25">
      <c r="A404" s="22">
        <v>3821</v>
      </c>
      <c r="B404" s="23" t="s">
        <v>3818</v>
      </c>
      <c r="C404" s="3" t="s">
        <v>7930</v>
      </c>
      <c r="D404" s="24">
        <v>3500</v>
      </c>
      <c r="E404" s="25">
        <v>3659</v>
      </c>
      <c r="F404" s="26">
        <v>105</v>
      </c>
      <c r="G404" s="22" t="s">
        <v>8218</v>
      </c>
      <c r="H404" s="22" t="s">
        <v>8223</v>
      </c>
      <c r="I404" s="22" t="s">
        <v>8245</v>
      </c>
      <c r="J404" s="22">
        <v>1451881207</v>
      </c>
      <c r="K404" s="22">
        <v>1449116407</v>
      </c>
      <c r="L404" s="22" t="b">
        <v>0</v>
      </c>
      <c r="M404" s="22">
        <v>46</v>
      </c>
      <c r="N404" s="22" t="b">
        <v>1</v>
      </c>
      <c r="O404" s="25">
        <v>79.543478260869563</v>
      </c>
      <c r="P404" s="22" t="s">
        <v>8269</v>
      </c>
      <c r="Q404" s="27" t="s">
        <v>8314</v>
      </c>
      <c r="R404" s="22" t="s">
        <v>8315</v>
      </c>
      <c r="S404" s="28">
        <v>42341.180636574078</v>
      </c>
      <c r="T404" s="28">
        <v>42373.180636574078</v>
      </c>
    </row>
    <row r="405" spans="1:20" ht="30" x14ac:dyDescent="0.25">
      <c r="A405" s="22">
        <v>3823</v>
      </c>
      <c r="B405" s="23" t="s">
        <v>3820</v>
      </c>
      <c r="C405" s="3" t="s">
        <v>7932</v>
      </c>
      <c r="D405" s="24">
        <v>2500</v>
      </c>
      <c r="E405" s="25">
        <v>2650</v>
      </c>
      <c r="F405" s="26">
        <v>106</v>
      </c>
      <c r="G405" s="22" t="s">
        <v>8218</v>
      </c>
      <c r="H405" s="22" t="s">
        <v>8223</v>
      </c>
      <c r="I405" s="22" t="s">
        <v>8245</v>
      </c>
      <c r="J405" s="22">
        <v>1437364740</v>
      </c>
      <c r="K405" s="22">
        <v>1434405044</v>
      </c>
      <c r="L405" s="22" t="b">
        <v>0</v>
      </c>
      <c r="M405" s="22">
        <v>41</v>
      </c>
      <c r="N405" s="22" t="b">
        <v>1</v>
      </c>
      <c r="O405" s="25">
        <v>64.634146341463421</v>
      </c>
      <c r="P405" s="22" t="s">
        <v>8269</v>
      </c>
      <c r="Q405" s="27" t="s">
        <v>8314</v>
      </c>
      <c r="R405" s="22" t="s">
        <v>8315</v>
      </c>
      <c r="S405" s="28">
        <v>42170.910231481481</v>
      </c>
      <c r="T405" s="28">
        <v>42205.165972222225</v>
      </c>
    </row>
    <row r="406" spans="1:20" ht="30" x14ac:dyDescent="0.25">
      <c r="A406" s="22">
        <v>3825</v>
      </c>
      <c r="B406" s="23" t="s">
        <v>3822</v>
      </c>
      <c r="C406" s="3" t="s">
        <v>7934</v>
      </c>
      <c r="D406" s="24">
        <v>5000</v>
      </c>
      <c r="E406" s="25">
        <v>5271</v>
      </c>
      <c r="F406" s="26">
        <v>105</v>
      </c>
      <c r="G406" s="22" t="s">
        <v>8218</v>
      </c>
      <c r="H406" s="22" t="s">
        <v>8223</v>
      </c>
      <c r="I406" s="22" t="s">
        <v>8245</v>
      </c>
      <c r="J406" s="22">
        <v>1434505214</v>
      </c>
      <c r="K406" s="22">
        <v>1432690814</v>
      </c>
      <c r="L406" s="22" t="b">
        <v>0</v>
      </c>
      <c r="M406" s="22">
        <v>49</v>
      </c>
      <c r="N406" s="22" t="b">
        <v>1</v>
      </c>
      <c r="O406" s="25">
        <v>107.57142857142857</v>
      </c>
      <c r="P406" s="22" t="s">
        <v>8269</v>
      </c>
      <c r="Q406" s="27" t="s">
        <v>8314</v>
      </c>
      <c r="R406" s="22" t="s">
        <v>8315</v>
      </c>
      <c r="S406" s="28">
        <v>42151.069606481484</v>
      </c>
      <c r="T406" s="28">
        <v>42172.069606481484</v>
      </c>
    </row>
    <row r="407" spans="1:20" ht="30" x14ac:dyDescent="0.25">
      <c r="A407" s="22">
        <v>3828</v>
      </c>
      <c r="B407" s="23" t="s">
        <v>3825</v>
      </c>
      <c r="C407" s="3" t="s">
        <v>7937</v>
      </c>
      <c r="D407" s="24">
        <v>5000</v>
      </c>
      <c r="E407" s="25">
        <v>5000</v>
      </c>
      <c r="F407" s="26">
        <v>100</v>
      </c>
      <c r="G407" s="22" t="s">
        <v>8218</v>
      </c>
      <c r="H407" s="22" t="s">
        <v>8223</v>
      </c>
      <c r="I407" s="22" t="s">
        <v>8245</v>
      </c>
      <c r="J407" s="22">
        <v>1420033187</v>
      </c>
      <c r="K407" s="22">
        <v>1414845587</v>
      </c>
      <c r="L407" s="22" t="b">
        <v>0</v>
      </c>
      <c r="M407" s="22">
        <v>28</v>
      </c>
      <c r="N407" s="22" t="b">
        <v>1</v>
      </c>
      <c r="O407" s="25">
        <v>178.57142857142858</v>
      </c>
      <c r="P407" s="22" t="s">
        <v>8269</v>
      </c>
      <c r="Q407" s="27" t="s">
        <v>8314</v>
      </c>
      <c r="R407" s="22" t="s">
        <v>8315</v>
      </c>
      <c r="S407" s="28">
        <v>41944.527627314819</v>
      </c>
      <c r="T407" s="28">
        <v>42004.569293981483</v>
      </c>
    </row>
    <row r="408" spans="1:20" ht="30" x14ac:dyDescent="0.25">
      <c r="A408" s="22">
        <v>3829</v>
      </c>
      <c r="B408" s="23" t="s">
        <v>3826</v>
      </c>
      <c r="C408" s="3" t="s">
        <v>7938</v>
      </c>
      <c r="D408" s="24">
        <v>500</v>
      </c>
      <c r="E408" s="25">
        <v>501</v>
      </c>
      <c r="F408" s="26">
        <v>100</v>
      </c>
      <c r="G408" s="22" t="s">
        <v>8218</v>
      </c>
      <c r="H408" s="22" t="s">
        <v>8223</v>
      </c>
      <c r="I408" s="22" t="s">
        <v>8245</v>
      </c>
      <c r="J408" s="22">
        <v>1472676371</v>
      </c>
      <c r="K408" s="22">
        <v>1470948371</v>
      </c>
      <c r="L408" s="22" t="b">
        <v>0</v>
      </c>
      <c r="M408" s="22">
        <v>8</v>
      </c>
      <c r="N408" s="22" t="b">
        <v>1</v>
      </c>
      <c r="O408" s="25">
        <v>62.625</v>
      </c>
      <c r="P408" s="22" t="s">
        <v>8269</v>
      </c>
      <c r="Q408" s="27" t="s">
        <v>8314</v>
      </c>
      <c r="R408" s="22" t="s">
        <v>8315</v>
      </c>
      <c r="S408" s="28">
        <v>42593.865405092598</v>
      </c>
      <c r="T408" s="28">
        <v>42613.865405092598</v>
      </c>
    </row>
    <row r="409" spans="1:20" ht="30" x14ac:dyDescent="0.25">
      <c r="A409" s="22">
        <v>3830</v>
      </c>
      <c r="B409" s="23" t="s">
        <v>3827</v>
      </c>
      <c r="C409" s="3" t="s">
        <v>7939</v>
      </c>
      <c r="D409" s="24">
        <v>100</v>
      </c>
      <c r="E409" s="25">
        <v>225</v>
      </c>
      <c r="F409" s="26">
        <v>225</v>
      </c>
      <c r="G409" s="22" t="s">
        <v>8218</v>
      </c>
      <c r="H409" s="22" t="s">
        <v>8223</v>
      </c>
      <c r="I409" s="22" t="s">
        <v>8245</v>
      </c>
      <c r="J409" s="22">
        <v>1464371211</v>
      </c>
      <c r="K409" s="22">
        <v>1463161611</v>
      </c>
      <c r="L409" s="22" t="b">
        <v>0</v>
      </c>
      <c r="M409" s="22">
        <v>3</v>
      </c>
      <c r="N409" s="22" t="b">
        <v>1</v>
      </c>
      <c r="O409" s="25">
        <v>75</v>
      </c>
      <c r="P409" s="22" t="s">
        <v>8269</v>
      </c>
      <c r="Q409" s="27" t="s">
        <v>8314</v>
      </c>
      <c r="R409" s="22" t="s">
        <v>8315</v>
      </c>
      <c r="S409" s="28">
        <v>42503.740868055553</v>
      </c>
      <c r="T409" s="28">
        <v>42517.740868055553</v>
      </c>
    </row>
    <row r="410" spans="1:20" ht="30" x14ac:dyDescent="0.25">
      <c r="A410" s="22">
        <v>3831</v>
      </c>
      <c r="B410" s="23" t="s">
        <v>3828</v>
      </c>
      <c r="C410" s="3" t="s">
        <v>7940</v>
      </c>
      <c r="D410" s="24">
        <v>500</v>
      </c>
      <c r="E410" s="25">
        <v>530.11</v>
      </c>
      <c r="F410" s="26">
        <v>106</v>
      </c>
      <c r="G410" s="22" t="s">
        <v>8218</v>
      </c>
      <c r="H410" s="22" t="s">
        <v>8223</v>
      </c>
      <c r="I410" s="22" t="s">
        <v>8245</v>
      </c>
      <c r="J410" s="22">
        <v>1415222545</v>
      </c>
      <c r="K410" s="22">
        <v>1413404545</v>
      </c>
      <c r="L410" s="22" t="b">
        <v>0</v>
      </c>
      <c r="M410" s="22">
        <v>9</v>
      </c>
      <c r="N410" s="22" t="b">
        <v>1</v>
      </c>
      <c r="O410" s="25">
        <v>58.901111111111113</v>
      </c>
      <c r="P410" s="22" t="s">
        <v>8269</v>
      </c>
      <c r="Q410" s="27" t="s">
        <v>8314</v>
      </c>
      <c r="R410" s="22" t="s">
        <v>8315</v>
      </c>
      <c r="S410" s="28">
        <v>41927.848900462966</v>
      </c>
      <c r="T410" s="28">
        <v>41948.890567129631</v>
      </c>
    </row>
    <row r="411" spans="1:20" ht="30" x14ac:dyDescent="0.25">
      <c r="A411" s="22">
        <v>3832</v>
      </c>
      <c r="B411" s="23" t="s">
        <v>3829</v>
      </c>
      <c r="C411" s="3" t="s">
        <v>7941</v>
      </c>
      <c r="D411" s="24">
        <v>1200</v>
      </c>
      <c r="E411" s="25">
        <v>1256</v>
      </c>
      <c r="F411" s="26">
        <v>105</v>
      </c>
      <c r="G411" s="22" t="s">
        <v>8218</v>
      </c>
      <c r="H411" s="22" t="s">
        <v>8223</v>
      </c>
      <c r="I411" s="22" t="s">
        <v>8245</v>
      </c>
      <c r="J411" s="22">
        <v>1455936335</v>
      </c>
      <c r="K411" s="22">
        <v>1452048335</v>
      </c>
      <c r="L411" s="22" t="b">
        <v>0</v>
      </c>
      <c r="M411" s="22">
        <v>9</v>
      </c>
      <c r="N411" s="22" t="b">
        <v>1</v>
      </c>
      <c r="O411" s="25">
        <v>139.55555555555554</v>
      </c>
      <c r="P411" s="22" t="s">
        <v>8269</v>
      </c>
      <c r="Q411" s="27" t="s">
        <v>8314</v>
      </c>
      <c r="R411" s="22" t="s">
        <v>8315</v>
      </c>
      <c r="S411" s="28">
        <v>42375.114988425921</v>
      </c>
      <c r="T411" s="28">
        <v>42420.114988425921</v>
      </c>
    </row>
    <row r="412" spans="1:20" ht="30" x14ac:dyDescent="0.25">
      <c r="A412" s="22">
        <v>3836</v>
      </c>
      <c r="B412" s="23" t="s">
        <v>3833</v>
      </c>
      <c r="C412" s="3" t="s">
        <v>7945</v>
      </c>
      <c r="D412" s="24">
        <v>800</v>
      </c>
      <c r="E412" s="25">
        <v>900</v>
      </c>
      <c r="F412" s="26">
        <v>113</v>
      </c>
      <c r="G412" s="22" t="s">
        <v>8218</v>
      </c>
      <c r="H412" s="22" t="s">
        <v>8223</v>
      </c>
      <c r="I412" s="22" t="s">
        <v>8245</v>
      </c>
      <c r="J412" s="22">
        <v>1470197340</v>
      </c>
      <c r="K412" s="22">
        <v>1467497652</v>
      </c>
      <c r="L412" s="22" t="b">
        <v>0</v>
      </c>
      <c r="M412" s="22">
        <v>14</v>
      </c>
      <c r="N412" s="22" t="b">
        <v>1</v>
      </c>
      <c r="O412" s="25">
        <v>64.285714285714292</v>
      </c>
      <c r="P412" s="22" t="s">
        <v>8269</v>
      </c>
      <c r="Q412" s="27" t="s">
        <v>8314</v>
      </c>
      <c r="R412" s="22" t="s">
        <v>8315</v>
      </c>
      <c r="S412" s="28">
        <v>42553.926527777774</v>
      </c>
      <c r="T412" s="28">
        <v>42585.172916666663</v>
      </c>
    </row>
    <row r="413" spans="1:20" ht="30" x14ac:dyDescent="0.25">
      <c r="A413" s="22">
        <v>3839</v>
      </c>
      <c r="B413" s="23" t="s">
        <v>3836</v>
      </c>
      <c r="C413" s="3" t="s">
        <v>7948</v>
      </c>
      <c r="D413" s="24">
        <v>2000</v>
      </c>
      <c r="E413" s="25">
        <v>2025</v>
      </c>
      <c r="F413" s="26">
        <v>101</v>
      </c>
      <c r="G413" s="22" t="s">
        <v>8218</v>
      </c>
      <c r="H413" s="22" t="s">
        <v>8223</v>
      </c>
      <c r="I413" s="22" t="s">
        <v>8245</v>
      </c>
      <c r="J413" s="22">
        <v>1438226724</v>
      </c>
      <c r="K413" s="22">
        <v>1433042724</v>
      </c>
      <c r="L413" s="22" t="b">
        <v>0</v>
      </c>
      <c r="M413" s="22">
        <v>32</v>
      </c>
      <c r="N413" s="22" t="b">
        <v>1</v>
      </c>
      <c r="O413" s="25">
        <v>63.28125</v>
      </c>
      <c r="P413" s="22" t="s">
        <v>8269</v>
      </c>
      <c r="Q413" s="27" t="s">
        <v>8314</v>
      </c>
      <c r="R413" s="22" t="s">
        <v>8315</v>
      </c>
      <c r="S413" s="28">
        <v>42155.142638888887</v>
      </c>
      <c r="T413" s="28">
        <v>42215.142638888887</v>
      </c>
    </row>
  </sheetData>
  <conditionalFormatting sqref="G1:G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F1:F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2E882-94CD-4D5C-A28A-CB1E25CBEB58}">
  <dimension ref="A1:T18"/>
  <sheetViews>
    <sheetView workbookViewId="0">
      <selection activeCell="C5" sqref="C5"/>
    </sheetView>
  </sheetViews>
  <sheetFormatPr defaultRowHeight="15" x14ac:dyDescent="0.25"/>
  <cols>
    <col min="1" max="1" width="5" style="22" bestFit="1" customWidth="1"/>
    <col min="2" max="2" width="57" style="22" bestFit="1" customWidth="1"/>
    <col min="3" max="3" width="83" style="3" customWidth="1"/>
    <col min="4" max="4" width="12.5703125" style="22" bestFit="1" customWidth="1"/>
    <col min="5" max="5" width="10.140625" style="22" bestFit="1" customWidth="1"/>
    <col min="6" max="6" width="14.85546875" style="22" bestFit="1" customWidth="1"/>
    <col min="7" max="7" width="9.7109375" style="22" bestFit="1" customWidth="1"/>
    <col min="8" max="8" width="7.7109375" style="22" bestFit="1" customWidth="1"/>
    <col min="9" max="9" width="8.5703125" style="22" bestFit="1" customWidth="1"/>
    <col min="10" max="10" width="11" style="22" bestFit="1" customWidth="1"/>
    <col min="11" max="11" width="11.85546875" style="22" bestFit="1" customWidth="1"/>
    <col min="12" max="12" width="9.5703125" style="22" bestFit="1" customWidth="1"/>
    <col min="13" max="13" width="13.85546875" style="22" bestFit="1" customWidth="1"/>
    <col min="14" max="14" width="8.85546875" style="22" bestFit="1" customWidth="1"/>
    <col min="15" max="15" width="16.85546875" style="22" bestFit="1" customWidth="1"/>
    <col min="16" max="16" width="24.28515625" style="22" bestFit="1" customWidth="1"/>
    <col min="17" max="17" width="15.28515625" style="22" bestFit="1" customWidth="1"/>
    <col min="18" max="18" width="11.85546875" style="22" bestFit="1" customWidth="1"/>
    <col min="19" max="19" width="23.42578125" style="22" bestFit="1" customWidth="1"/>
    <col min="20" max="20" width="22" style="22" bestFit="1" customWidth="1"/>
  </cols>
  <sheetData>
    <row r="1" spans="1:20" x14ac:dyDescent="0.25">
      <c r="A1" s="1" t="s">
        <v>0</v>
      </c>
      <c r="B1" s="21" t="s">
        <v>1</v>
      </c>
      <c r="C1" s="2" t="s">
        <v>4110</v>
      </c>
      <c r="D1" s="4" t="s">
        <v>8216</v>
      </c>
      <c r="E1" s="6" t="s">
        <v>8217</v>
      </c>
      <c r="F1" s="10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8383</v>
      </c>
      <c r="P1" s="1" t="s">
        <v>8305</v>
      </c>
      <c r="Q1" s="12" t="s">
        <v>8358</v>
      </c>
      <c r="R1" s="1" t="s">
        <v>8357</v>
      </c>
      <c r="S1" s="1" t="s">
        <v>8364</v>
      </c>
      <c r="T1" s="1" t="s">
        <v>8365</v>
      </c>
    </row>
    <row r="2" spans="1:20" ht="30" x14ac:dyDescent="0.25">
      <c r="A2" s="22">
        <v>1681</v>
      </c>
      <c r="B2" s="23" t="s">
        <v>1682</v>
      </c>
      <c r="C2" s="3" t="s">
        <v>5791</v>
      </c>
      <c r="D2" s="24">
        <v>65000</v>
      </c>
      <c r="E2" s="25">
        <v>65924.38</v>
      </c>
      <c r="F2" s="26">
        <v>101</v>
      </c>
      <c r="G2" s="22" t="s">
        <v>8221</v>
      </c>
      <c r="H2" s="22" t="s">
        <v>8223</v>
      </c>
      <c r="I2" s="22" t="s">
        <v>8245</v>
      </c>
      <c r="J2" s="22">
        <v>1490752800</v>
      </c>
      <c r="K2" s="22">
        <v>1486522484</v>
      </c>
      <c r="L2" s="22" t="b">
        <v>0</v>
      </c>
      <c r="M2" s="22">
        <v>884</v>
      </c>
      <c r="N2" s="22" t="b">
        <v>0</v>
      </c>
      <c r="P2" s="22" t="s">
        <v>8291</v>
      </c>
      <c r="Q2" s="27" t="s">
        <v>8322</v>
      </c>
      <c r="R2" s="22" t="s">
        <v>8344</v>
      </c>
      <c r="S2" s="28">
        <v>42774.121342592596</v>
      </c>
      <c r="T2" s="28">
        <v>42823.083333333328</v>
      </c>
    </row>
    <row r="3" spans="1:20" ht="30" x14ac:dyDescent="0.25">
      <c r="A3" s="22">
        <v>1682</v>
      </c>
      <c r="B3" s="23" t="s">
        <v>1683</v>
      </c>
      <c r="C3" s="3" t="s">
        <v>5792</v>
      </c>
      <c r="D3" s="24">
        <v>6000</v>
      </c>
      <c r="E3" s="25">
        <v>0</v>
      </c>
      <c r="F3" s="26">
        <v>0</v>
      </c>
      <c r="G3" s="22" t="s">
        <v>8221</v>
      </c>
      <c r="H3" s="22" t="s">
        <v>8223</v>
      </c>
      <c r="I3" s="22" t="s">
        <v>8245</v>
      </c>
      <c r="J3" s="22">
        <v>1492142860</v>
      </c>
      <c r="K3" s="22">
        <v>1486962460</v>
      </c>
      <c r="L3" s="22" t="b">
        <v>0</v>
      </c>
      <c r="M3" s="22">
        <v>0</v>
      </c>
      <c r="N3" s="22" t="b">
        <v>0</v>
      </c>
      <c r="P3" s="22" t="s">
        <v>8291</v>
      </c>
      <c r="Q3" s="27" t="s">
        <v>8322</v>
      </c>
      <c r="R3" s="22" t="s">
        <v>8344</v>
      </c>
      <c r="S3" s="28">
        <v>42779.21365740741</v>
      </c>
      <c r="T3" s="28">
        <v>42839.171990740739</v>
      </c>
    </row>
    <row r="4" spans="1:20" x14ac:dyDescent="0.25">
      <c r="A4" s="22">
        <v>1684</v>
      </c>
      <c r="B4" s="23" t="s">
        <v>1685</v>
      </c>
      <c r="C4" s="3" t="s">
        <v>5794</v>
      </c>
      <c r="D4" s="24">
        <v>8000</v>
      </c>
      <c r="E4" s="25">
        <v>8730</v>
      </c>
      <c r="F4" s="26">
        <v>109</v>
      </c>
      <c r="G4" s="22" t="s">
        <v>8221</v>
      </c>
      <c r="H4" s="22" t="s">
        <v>8223</v>
      </c>
      <c r="I4" s="22" t="s">
        <v>8245</v>
      </c>
      <c r="J4" s="22">
        <v>1489775641</v>
      </c>
      <c r="K4" s="22">
        <v>1487360041</v>
      </c>
      <c r="L4" s="22" t="b">
        <v>0</v>
      </c>
      <c r="M4" s="22">
        <v>101</v>
      </c>
      <c r="N4" s="22" t="b">
        <v>0</v>
      </c>
      <c r="P4" s="22" t="s">
        <v>8291</v>
      </c>
      <c r="Q4" s="27" t="s">
        <v>8322</v>
      </c>
      <c r="R4" s="22" t="s">
        <v>8344</v>
      </c>
      <c r="S4" s="28">
        <v>42783.815289351856</v>
      </c>
      <c r="T4" s="28">
        <v>42811.773622685185</v>
      </c>
    </row>
    <row r="5" spans="1:20" ht="30" x14ac:dyDescent="0.25">
      <c r="A5" s="22">
        <v>1685</v>
      </c>
      <c r="B5" s="23" t="s">
        <v>1686</v>
      </c>
      <c r="C5" s="3" t="s">
        <v>5795</v>
      </c>
      <c r="D5" s="24">
        <v>350</v>
      </c>
      <c r="E5" s="25">
        <v>360</v>
      </c>
      <c r="F5" s="26">
        <v>103</v>
      </c>
      <c r="G5" s="22" t="s">
        <v>8221</v>
      </c>
      <c r="H5" s="22" t="s">
        <v>8223</v>
      </c>
      <c r="I5" s="22" t="s">
        <v>8245</v>
      </c>
      <c r="J5" s="22">
        <v>1490331623</v>
      </c>
      <c r="K5" s="22">
        <v>1487743223</v>
      </c>
      <c r="L5" s="22" t="b">
        <v>0</v>
      </c>
      <c r="M5" s="22">
        <v>15</v>
      </c>
      <c r="N5" s="22" t="b">
        <v>0</v>
      </c>
      <c r="P5" s="22" t="s">
        <v>8291</v>
      </c>
      <c r="Q5" s="27" t="s">
        <v>8322</v>
      </c>
      <c r="R5" s="22" t="s">
        <v>8344</v>
      </c>
      <c r="S5" s="28">
        <v>42788.2502662037</v>
      </c>
      <c r="T5" s="28">
        <v>42818.208599537036</v>
      </c>
    </row>
    <row r="6" spans="1:20" ht="30" x14ac:dyDescent="0.25">
      <c r="A6" s="22">
        <v>1687</v>
      </c>
      <c r="B6" s="23" t="s">
        <v>1688</v>
      </c>
      <c r="C6" s="3" t="s">
        <v>5797</v>
      </c>
      <c r="D6" s="24">
        <v>10000</v>
      </c>
      <c r="E6" s="25">
        <v>3125</v>
      </c>
      <c r="F6" s="26">
        <v>31</v>
      </c>
      <c r="G6" s="22" t="s">
        <v>8221</v>
      </c>
      <c r="H6" s="22" t="s">
        <v>8223</v>
      </c>
      <c r="I6" s="22" t="s">
        <v>8245</v>
      </c>
      <c r="J6" s="22">
        <v>1491855300</v>
      </c>
      <c r="K6" s="22">
        <v>1488935245</v>
      </c>
      <c r="L6" s="22" t="b">
        <v>0</v>
      </c>
      <c r="M6" s="22">
        <v>39</v>
      </c>
      <c r="N6" s="22" t="b">
        <v>0</v>
      </c>
      <c r="P6" s="22" t="s">
        <v>8291</v>
      </c>
      <c r="Q6" s="27" t="s">
        <v>8322</v>
      </c>
      <c r="R6" s="22" t="s">
        <v>8344</v>
      </c>
      <c r="S6" s="28">
        <v>42802.046817129631</v>
      </c>
      <c r="T6" s="28">
        <v>42835.84375</v>
      </c>
    </row>
    <row r="7" spans="1:20" ht="30" x14ac:dyDescent="0.25">
      <c r="A7" s="22">
        <v>1688</v>
      </c>
      <c r="B7" s="23" t="s">
        <v>1689</v>
      </c>
      <c r="C7" s="3" t="s">
        <v>5798</v>
      </c>
      <c r="D7" s="24">
        <v>4000</v>
      </c>
      <c r="E7" s="25">
        <v>1772</v>
      </c>
      <c r="F7" s="26">
        <v>44</v>
      </c>
      <c r="G7" s="22" t="s">
        <v>8221</v>
      </c>
      <c r="H7" s="22" t="s">
        <v>8223</v>
      </c>
      <c r="I7" s="22" t="s">
        <v>8245</v>
      </c>
      <c r="J7" s="22">
        <v>1491738594</v>
      </c>
      <c r="K7" s="22">
        <v>1489150194</v>
      </c>
      <c r="L7" s="22" t="b">
        <v>0</v>
      </c>
      <c r="M7" s="22">
        <v>7</v>
      </c>
      <c r="N7" s="22" t="b">
        <v>0</v>
      </c>
      <c r="P7" s="22" t="s">
        <v>8291</v>
      </c>
      <c r="Q7" s="27" t="s">
        <v>8322</v>
      </c>
      <c r="R7" s="22" t="s">
        <v>8344</v>
      </c>
      <c r="S7" s="28">
        <v>42804.534652777773</v>
      </c>
      <c r="T7" s="28">
        <v>42834.492986111116</v>
      </c>
    </row>
    <row r="8" spans="1:20" x14ac:dyDescent="0.25">
      <c r="A8" s="22">
        <v>1689</v>
      </c>
      <c r="B8" s="23" t="s">
        <v>1690</v>
      </c>
      <c r="C8" s="3" t="s">
        <v>5799</v>
      </c>
      <c r="D8" s="24">
        <v>2400</v>
      </c>
      <c r="E8" s="25">
        <v>2400</v>
      </c>
      <c r="F8" s="26">
        <v>100</v>
      </c>
      <c r="G8" s="22" t="s">
        <v>8221</v>
      </c>
      <c r="H8" s="22" t="s">
        <v>8223</v>
      </c>
      <c r="I8" s="22" t="s">
        <v>8245</v>
      </c>
      <c r="J8" s="22">
        <v>1489700230</v>
      </c>
      <c r="K8" s="22">
        <v>1487111830</v>
      </c>
      <c r="L8" s="22" t="b">
        <v>0</v>
      </c>
      <c r="M8" s="22">
        <v>14</v>
      </c>
      <c r="N8" s="22" t="b">
        <v>0</v>
      </c>
      <c r="P8" s="22" t="s">
        <v>8291</v>
      </c>
      <c r="Q8" s="27" t="s">
        <v>8322</v>
      </c>
      <c r="R8" s="22" t="s">
        <v>8344</v>
      </c>
      <c r="S8" s="28">
        <v>42780.942476851851</v>
      </c>
      <c r="T8" s="28">
        <v>42810.900810185187</v>
      </c>
    </row>
    <row r="9" spans="1:20" ht="30" x14ac:dyDescent="0.25">
      <c r="A9" s="22">
        <v>1690</v>
      </c>
      <c r="B9" s="23" t="s">
        <v>1691</v>
      </c>
      <c r="C9" s="3" t="s">
        <v>5800</v>
      </c>
      <c r="D9" s="24">
        <v>2500</v>
      </c>
      <c r="E9" s="25">
        <v>635</v>
      </c>
      <c r="F9" s="26">
        <v>25</v>
      </c>
      <c r="G9" s="22" t="s">
        <v>8221</v>
      </c>
      <c r="H9" s="22" t="s">
        <v>8223</v>
      </c>
      <c r="I9" s="22" t="s">
        <v>8245</v>
      </c>
      <c r="J9" s="22">
        <v>1491470442</v>
      </c>
      <c r="K9" s="22">
        <v>1488882042</v>
      </c>
      <c r="L9" s="22" t="b">
        <v>0</v>
      </c>
      <c r="M9" s="22">
        <v>11</v>
      </c>
      <c r="N9" s="22" t="b">
        <v>0</v>
      </c>
      <c r="P9" s="22" t="s">
        <v>8291</v>
      </c>
      <c r="Q9" s="27" t="s">
        <v>8322</v>
      </c>
      <c r="R9" s="22" t="s">
        <v>8344</v>
      </c>
      <c r="S9" s="28">
        <v>42801.43104166667</v>
      </c>
      <c r="T9" s="28">
        <v>42831.389374999999</v>
      </c>
    </row>
    <row r="10" spans="1:20" ht="30" x14ac:dyDescent="0.25">
      <c r="A10" s="22">
        <v>1691</v>
      </c>
      <c r="B10" s="23" t="s">
        <v>1692</v>
      </c>
      <c r="C10" s="3" t="s">
        <v>5801</v>
      </c>
      <c r="D10" s="24">
        <v>30000</v>
      </c>
      <c r="E10" s="25">
        <v>10042</v>
      </c>
      <c r="F10" s="26">
        <v>33</v>
      </c>
      <c r="G10" s="22" t="s">
        <v>8221</v>
      </c>
      <c r="H10" s="22" t="s">
        <v>8223</v>
      </c>
      <c r="I10" s="22" t="s">
        <v>8245</v>
      </c>
      <c r="J10" s="22">
        <v>1491181200</v>
      </c>
      <c r="K10" s="22">
        <v>1488387008</v>
      </c>
      <c r="L10" s="22" t="b">
        <v>0</v>
      </c>
      <c r="M10" s="22">
        <v>38</v>
      </c>
      <c r="N10" s="22" t="b">
        <v>0</v>
      </c>
      <c r="P10" s="22" t="s">
        <v>8291</v>
      </c>
      <c r="Q10" s="27" t="s">
        <v>8322</v>
      </c>
      <c r="R10" s="22" t="s">
        <v>8344</v>
      </c>
      <c r="S10" s="28">
        <v>42795.701481481476</v>
      </c>
      <c r="T10" s="28">
        <v>42828.041666666672</v>
      </c>
    </row>
    <row r="11" spans="1:20" ht="30" x14ac:dyDescent="0.25">
      <c r="A11" s="22">
        <v>1692</v>
      </c>
      <c r="B11" s="23" t="s">
        <v>1693</v>
      </c>
      <c r="C11" s="3" t="s">
        <v>5802</v>
      </c>
      <c r="D11" s="24">
        <v>5000</v>
      </c>
      <c r="E11" s="25">
        <v>2390</v>
      </c>
      <c r="F11" s="26">
        <v>48</v>
      </c>
      <c r="G11" s="22" t="s">
        <v>8221</v>
      </c>
      <c r="H11" s="22" t="s">
        <v>8223</v>
      </c>
      <c r="I11" s="22" t="s">
        <v>8245</v>
      </c>
      <c r="J11" s="22">
        <v>1490572740</v>
      </c>
      <c r="K11" s="22">
        <v>1487734667</v>
      </c>
      <c r="L11" s="22" t="b">
        <v>0</v>
      </c>
      <c r="M11" s="22">
        <v>15</v>
      </c>
      <c r="N11" s="22" t="b">
        <v>0</v>
      </c>
      <c r="P11" s="22" t="s">
        <v>8291</v>
      </c>
      <c r="Q11" s="27" t="s">
        <v>8322</v>
      </c>
      <c r="R11" s="22" t="s">
        <v>8344</v>
      </c>
      <c r="S11" s="28">
        <v>42788.151238425926</v>
      </c>
      <c r="T11" s="28">
        <v>42820.999305555553</v>
      </c>
    </row>
    <row r="12" spans="1:20" ht="30" x14ac:dyDescent="0.25">
      <c r="A12" s="22">
        <v>1694</v>
      </c>
      <c r="B12" s="23" t="s">
        <v>1695</v>
      </c>
      <c r="C12" s="3" t="s">
        <v>5804</v>
      </c>
      <c r="D12" s="24">
        <v>10000</v>
      </c>
      <c r="E12" s="25">
        <v>5</v>
      </c>
      <c r="F12" s="26">
        <v>0</v>
      </c>
      <c r="G12" s="22" t="s">
        <v>8221</v>
      </c>
      <c r="H12" s="22" t="s">
        <v>8223</v>
      </c>
      <c r="I12" s="22" t="s">
        <v>8245</v>
      </c>
      <c r="J12" s="22">
        <v>1490589360</v>
      </c>
      <c r="K12" s="22">
        <v>1488038674</v>
      </c>
      <c r="L12" s="22" t="b">
        <v>0</v>
      </c>
      <c r="M12" s="22">
        <v>1</v>
      </c>
      <c r="N12" s="22" t="b">
        <v>0</v>
      </c>
      <c r="P12" s="22" t="s">
        <v>8291</v>
      </c>
      <c r="Q12" s="27" t="s">
        <v>8322</v>
      </c>
      <c r="R12" s="22" t="s">
        <v>8344</v>
      </c>
      <c r="S12" s="28">
        <v>42791.669837962967</v>
      </c>
      <c r="T12" s="28">
        <v>42821.191666666666</v>
      </c>
    </row>
    <row r="13" spans="1:20" ht="30" x14ac:dyDescent="0.25">
      <c r="A13" s="22">
        <v>1695</v>
      </c>
      <c r="B13" s="23" t="s">
        <v>1696</v>
      </c>
      <c r="C13" s="3" t="s">
        <v>5805</v>
      </c>
      <c r="D13" s="24">
        <v>12000</v>
      </c>
      <c r="E13" s="25">
        <v>1405</v>
      </c>
      <c r="F13" s="26">
        <v>12</v>
      </c>
      <c r="G13" s="22" t="s">
        <v>8221</v>
      </c>
      <c r="H13" s="22" t="s">
        <v>8223</v>
      </c>
      <c r="I13" s="22" t="s">
        <v>8245</v>
      </c>
      <c r="J13" s="22">
        <v>1491786000</v>
      </c>
      <c r="K13" s="22">
        <v>1488847514</v>
      </c>
      <c r="L13" s="22" t="b">
        <v>0</v>
      </c>
      <c r="M13" s="22">
        <v>23</v>
      </c>
      <c r="N13" s="22" t="b">
        <v>0</v>
      </c>
      <c r="P13" s="22" t="s">
        <v>8291</v>
      </c>
      <c r="Q13" s="27" t="s">
        <v>8322</v>
      </c>
      <c r="R13" s="22" t="s">
        <v>8344</v>
      </c>
      <c r="S13" s="28">
        <v>42801.031412037039</v>
      </c>
      <c r="T13" s="28">
        <v>42835.041666666672</v>
      </c>
    </row>
    <row r="14" spans="1:20" ht="30" x14ac:dyDescent="0.25">
      <c r="A14" s="22">
        <v>1696</v>
      </c>
      <c r="B14" s="23" t="s">
        <v>1697</v>
      </c>
      <c r="C14" s="3" t="s">
        <v>5806</v>
      </c>
      <c r="D14" s="24">
        <v>300000</v>
      </c>
      <c r="E14" s="25">
        <v>0</v>
      </c>
      <c r="F14" s="26">
        <v>0</v>
      </c>
      <c r="G14" s="22" t="s">
        <v>8221</v>
      </c>
      <c r="H14" s="22" t="s">
        <v>8223</v>
      </c>
      <c r="I14" s="22" t="s">
        <v>8245</v>
      </c>
      <c r="J14" s="22">
        <v>1491007211</v>
      </c>
      <c r="K14" s="22">
        <v>1488418811</v>
      </c>
      <c r="L14" s="22" t="b">
        <v>0</v>
      </c>
      <c r="M14" s="22">
        <v>0</v>
      </c>
      <c r="N14" s="22" t="b">
        <v>0</v>
      </c>
      <c r="P14" s="22" t="s">
        <v>8291</v>
      </c>
      <c r="Q14" s="27" t="s">
        <v>8322</v>
      </c>
      <c r="R14" s="22" t="s">
        <v>8344</v>
      </c>
      <c r="S14" s="28">
        <v>42796.069571759261</v>
      </c>
      <c r="T14" s="28">
        <v>42826.027905092589</v>
      </c>
    </row>
    <row r="15" spans="1:20" ht="30" x14ac:dyDescent="0.25">
      <c r="A15" s="22">
        <v>1697</v>
      </c>
      <c r="B15" s="23" t="s">
        <v>1698</v>
      </c>
      <c r="C15" s="3" t="s">
        <v>5807</v>
      </c>
      <c r="D15" s="24">
        <v>12500</v>
      </c>
      <c r="E15" s="25">
        <v>2526</v>
      </c>
      <c r="F15" s="26">
        <v>20</v>
      </c>
      <c r="G15" s="22" t="s">
        <v>8221</v>
      </c>
      <c r="H15" s="22" t="s">
        <v>8223</v>
      </c>
      <c r="I15" s="22" t="s">
        <v>8245</v>
      </c>
      <c r="J15" s="22">
        <v>1491781648</v>
      </c>
      <c r="K15" s="22">
        <v>1489193248</v>
      </c>
      <c r="L15" s="22" t="b">
        <v>0</v>
      </c>
      <c r="M15" s="22">
        <v>22</v>
      </c>
      <c r="N15" s="22" t="b">
        <v>0</v>
      </c>
      <c r="P15" s="22" t="s">
        <v>8291</v>
      </c>
      <c r="Q15" s="27" t="s">
        <v>8322</v>
      </c>
      <c r="R15" s="22" t="s">
        <v>8344</v>
      </c>
      <c r="S15" s="28">
        <v>42805.032962962956</v>
      </c>
      <c r="T15" s="28">
        <v>42834.991296296299</v>
      </c>
    </row>
    <row r="16" spans="1:20" ht="45" x14ac:dyDescent="0.25">
      <c r="A16" s="22">
        <v>1698</v>
      </c>
      <c r="B16" s="23" t="s">
        <v>1699</v>
      </c>
      <c r="C16" s="3" t="s">
        <v>5808</v>
      </c>
      <c r="D16" s="24">
        <v>125000</v>
      </c>
      <c r="E16" s="25">
        <v>0</v>
      </c>
      <c r="F16" s="26">
        <v>0</v>
      </c>
      <c r="G16" s="22" t="s">
        <v>8221</v>
      </c>
      <c r="H16" s="22" t="s">
        <v>8223</v>
      </c>
      <c r="I16" s="22" t="s">
        <v>8245</v>
      </c>
      <c r="J16" s="22">
        <v>1490499180</v>
      </c>
      <c r="K16" s="22">
        <v>1488430760</v>
      </c>
      <c r="L16" s="22" t="b">
        <v>0</v>
      </c>
      <c r="M16" s="22">
        <v>0</v>
      </c>
      <c r="N16" s="22" t="b">
        <v>0</v>
      </c>
      <c r="P16" s="22" t="s">
        <v>8291</v>
      </c>
      <c r="Q16" s="27" t="s">
        <v>8322</v>
      </c>
      <c r="R16" s="22" t="s">
        <v>8344</v>
      </c>
      <c r="S16" s="28">
        <v>42796.207870370374</v>
      </c>
      <c r="T16" s="28">
        <v>42820.147916666669</v>
      </c>
    </row>
    <row r="17" spans="1:20" ht="30" x14ac:dyDescent="0.25">
      <c r="A17" s="22">
        <v>1699</v>
      </c>
      <c r="B17" s="23" t="s">
        <v>1700</v>
      </c>
      <c r="C17" s="3" t="s">
        <v>5809</v>
      </c>
      <c r="D17" s="24">
        <v>5105</v>
      </c>
      <c r="E17" s="25">
        <v>216</v>
      </c>
      <c r="F17" s="26">
        <v>4</v>
      </c>
      <c r="G17" s="22" t="s">
        <v>8221</v>
      </c>
      <c r="H17" s="22" t="s">
        <v>8223</v>
      </c>
      <c r="I17" s="22" t="s">
        <v>8245</v>
      </c>
      <c r="J17" s="22">
        <v>1491943445</v>
      </c>
      <c r="K17" s="22">
        <v>1489351445</v>
      </c>
      <c r="L17" s="22" t="b">
        <v>0</v>
      </c>
      <c r="M17" s="22">
        <v>4</v>
      </c>
      <c r="N17" s="22" t="b">
        <v>0</v>
      </c>
      <c r="P17" s="22" t="s">
        <v>8291</v>
      </c>
      <c r="Q17" s="27" t="s">
        <v>8322</v>
      </c>
      <c r="R17" s="22" t="s">
        <v>8344</v>
      </c>
      <c r="S17" s="28">
        <v>42806.863946759258</v>
      </c>
      <c r="T17" s="28">
        <v>42836.863946759258</v>
      </c>
    </row>
    <row r="18" spans="1:20" ht="30" x14ac:dyDescent="0.25">
      <c r="A18" s="22">
        <v>1700</v>
      </c>
      <c r="B18" s="23" t="s">
        <v>1701</v>
      </c>
      <c r="C18" s="3" t="s">
        <v>5810</v>
      </c>
      <c r="D18" s="24">
        <v>20000</v>
      </c>
      <c r="E18" s="25">
        <v>5212</v>
      </c>
      <c r="F18" s="26">
        <v>26</v>
      </c>
      <c r="G18" s="22" t="s">
        <v>8221</v>
      </c>
      <c r="H18" s="22" t="s">
        <v>8223</v>
      </c>
      <c r="I18" s="22" t="s">
        <v>8245</v>
      </c>
      <c r="J18" s="22">
        <v>1491019200</v>
      </c>
      <c r="K18" s="22">
        <v>1488418990</v>
      </c>
      <c r="L18" s="22" t="b">
        <v>0</v>
      </c>
      <c r="M18" s="22">
        <v>79</v>
      </c>
      <c r="N18" s="22" t="b">
        <v>0</v>
      </c>
      <c r="P18" s="22" t="s">
        <v>8291</v>
      </c>
      <c r="Q18" s="27" t="s">
        <v>8322</v>
      </c>
      <c r="R18" s="22" t="s">
        <v>8344</v>
      </c>
      <c r="S18" s="28">
        <v>42796.071643518517</v>
      </c>
      <c r="T18" s="28">
        <v>42826.166666666672</v>
      </c>
    </row>
  </sheetData>
  <conditionalFormatting sqref="G1:G18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F1:F18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24400-7A19-4F73-B9FF-70C0146882CE}">
  <dimension ref="A1:U38"/>
  <sheetViews>
    <sheetView workbookViewId="0">
      <selection activeCell="C5" sqref="C5"/>
    </sheetView>
  </sheetViews>
  <sheetFormatPr defaultRowHeight="15" x14ac:dyDescent="0.25"/>
  <cols>
    <col min="1" max="1" width="5" style="22" bestFit="1" customWidth="1"/>
    <col min="2" max="2" width="59.5703125" style="22" bestFit="1" customWidth="1"/>
    <col min="3" max="3" width="70.85546875" style="3" customWidth="1"/>
    <col min="4" max="4" width="11.5703125" style="22" bestFit="1" customWidth="1"/>
    <col min="5" max="5" width="9.140625" style="22"/>
    <col min="6" max="6" width="14.85546875" style="22" bestFit="1" customWidth="1"/>
    <col min="7" max="7" width="9.7109375" style="22" bestFit="1" customWidth="1"/>
    <col min="8" max="8" width="7.7109375" style="22" bestFit="1" customWidth="1"/>
    <col min="9" max="9" width="8.5703125" style="22" bestFit="1" customWidth="1"/>
    <col min="10" max="10" width="11" style="22" bestFit="1" customWidth="1"/>
    <col min="11" max="11" width="11.85546875" style="22" bestFit="1" customWidth="1"/>
    <col min="12" max="12" width="9.5703125" style="22" bestFit="1" customWidth="1"/>
    <col min="13" max="13" width="13.85546875" style="22" bestFit="1" customWidth="1"/>
    <col min="14" max="14" width="8.85546875" style="22" bestFit="1" customWidth="1"/>
    <col min="15" max="15" width="16.85546875" style="22" bestFit="1" customWidth="1"/>
    <col min="16" max="16" width="24.28515625" style="22" bestFit="1" customWidth="1"/>
    <col min="17" max="17" width="15.28515625" style="22" bestFit="1" customWidth="1"/>
    <col min="18" max="18" width="11.85546875" style="22" bestFit="1" customWidth="1"/>
    <col min="19" max="19" width="23.42578125" style="22" bestFit="1" customWidth="1"/>
    <col min="20" max="20" width="22" style="22" bestFit="1" customWidth="1"/>
    <col min="21" max="21" width="9.140625" style="22"/>
  </cols>
  <sheetData>
    <row r="1" spans="1:20" x14ac:dyDescent="0.25">
      <c r="A1" s="1" t="s">
        <v>0</v>
      </c>
      <c r="B1" s="21" t="s">
        <v>1</v>
      </c>
      <c r="C1" s="2" t="s">
        <v>4110</v>
      </c>
      <c r="D1" s="4" t="s">
        <v>8216</v>
      </c>
      <c r="E1" s="6" t="s">
        <v>8217</v>
      </c>
      <c r="F1" s="10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8383</v>
      </c>
      <c r="P1" s="1" t="s">
        <v>8305</v>
      </c>
      <c r="Q1" s="12" t="s">
        <v>8358</v>
      </c>
      <c r="R1" s="1" t="s">
        <v>8357</v>
      </c>
      <c r="S1" s="1" t="s">
        <v>8364</v>
      </c>
      <c r="T1" s="1" t="s">
        <v>8365</v>
      </c>
    </row>
    <row r="2" spans="1:20" ht="30" x14ac:dyDescent="0.25">
      <c r="A2" s="22">
        <v>1701</v>
      </c>
      <c r="B2" s="23" t="s">
        <v>1702</v>
      </c>
      <c r="C2" s="3" t="s">
        <v>5811</v>
      </c>
      <c r="D2" s="24">
        <v>5050</v>
      </c>
      <c r="E2" s="25">
        <v>10</v>
      </c>
      <c r="F2" s="26">
        <v>0</v>
      </c>
      <c r="G2" s="22" t="s">
        <v>8220</v>
      </c>
      <c r="H2" s="22" t="s">
        <v>8223</v>
      </c>
      <c r="I2" s="22" t="s">
        <v>8245</v>
      </c>
      <c r="J2" s="22">
        <v>1421337405</v>
      </c>
      <c r="K2" s="22">
        <v>1418745405</v>
      </c>
      <c r="L2" s="22" t="b">
        <v>0</v>
      </c>
      <c r="M2" s="22">
        <v>2</v>
      </c>
      <c r="N2" s="22" t="b">
        <v>0</v>
      </c>
      <c r="P2" s="22" t="s">
        <v>8291</v>
      </c>
      <c r="Q2" s="27" t="s">
        <v>8322</v>
      </c>
      <c r="R2" s="22" t="s">
        <v>8344</v>
      </c>
      <c r="S2" s="28">
        <v>41989.664409722223</v>
      </c>
      <c r="T2" s="28">
        <v>42019.664409722223</v>
      </c>
    </row>
    <row r="3" spans="1:20" x14ac:dyDescent="0.25">
      <c r="A3" s="22">
        <v>1702</v>
      </c>
      <c r="B3" s="23" t="s">
        <v>1703</v>
      </c>
      <c r="C3" s="3" t="s">
        <v>5812</v>
      </c>
      <c r="D3" s="24">
        <v>16500</v>
      </c>
      <c r="E3" s="25">
        <v>1</v>
      </c>
      <c r="F3" s="26">
        <v>0</v>
      </c>
      <c r="G3" s="22" t="s">
        <v>8220</v>
      </c>
      <c r="H3" s="22" t="s">
        <v>8223</v>
      </c>
      <c r="I3" s="22" t="s">
        <v>8245</v>
      </c>
      <c r="J3" s="22">
        <v>1427745150</v>
      </c>
      <c r="K3" s="22">
        <v>1425156750</v>
      </c>
      <c r="L3" s="22" t="b">
        <v>0</v>
      </c>
      <c r="M3" s="22">
        <v>1</v>
      </c>
      <c r="N3" s="22" t="b">
        <v>0</v>
      </c>
      <c r="P3" s="22" t="s">
        <v>8291</v>
      </c>
      <c r="Q3" s="27" t="s">
        <v>8322</v>
      </c>
      <c r="R3" s="22" t="s">
        <v>8344</v>
      </c>
      <c r="S3" s="28">
        <v>42063.869791666672</v>
      </c>
      <c r="T3" s="28">
        <v>42093.828125</v>
      </c>
    </row>
    <row r="4" spans="1:20" ht="30" x14ac:dyDescent="0.25">
      <c r="A4" s="22">
        <v>1703</v>
      </c>
      <c r="B4" s="23" t="s">
        <v>1704</v>
      </c>
      <c r="C4" s="3" t="s">
        <v>5813</v>
      </c>
      <c r="D4" s="24">
        <v>5000</v>
      </c>
      <c r="E4" s="25">
        <v>51</v>
      </c>
      <c r="F4" s="26">
        <v>1</v>
      </c>
      <c r="G4" s="22" t="s">
        <v>8220</v>
      </c>
      <c r="H4" s="22" t="s">
        <v>8223</v>
      </c>
      <c r="I4" s="22" t="s">
        <v>8245</v>
      </c>
      <c r="J4" s="22">
        <v>1441003537</v>
      </c>
      <c r="K4" s="22">
        <v>1435819537</v>
      </c>
      <c r="L4" s="22" t="b">
        <v>0</v>
      </c>
      <c r="M4" s="22">
        <v>2</v>
      </c>
      <c r="N4" s="22" t="b">
        <v>0</v>
      </c>
      <c r="P4" s="22" t="s">
        <v>8291</v>
      </c>
      <c r="Q4" s="27" t="s">
        <v>8322</v>
      </c>
      <c r="R4" s="22" t="s">
        <v>8344</v>
      </c>
      <c r="S4" s="28">
        <v>42187.281678240746</v>
      </c>
      <c r="T4" s="28">
        <v>42247.281678240746</v>
      </c>
    </row>
    <row r="5" spans="1:20" ht="30" x14ac:dyDescent="0.25">
      <c r="A5" s="22">
        <v>1704</v>
      </c>
      <c r="B5" s="23" t="s">
        <v>1705</v>
      </c>
      <c r="C5" s="3" t="s">
        <v>5814</v>
      </c>
      <c r="D5" s="24">
        <v>2000</v>
      </c>
      <c r="E5" s="25">
        <v>1302</v>
      </c>
      <c r="F5" s="26">
        <v>65</v>
      </c>
      <c r="G5" s="22" t="s">
        <v>8220</v>
      </c>
      <c r="H5" s="22" t="s">
        <v>8223</v>
      </c>
      <c r="I5" s="22" t="s">
        <v>8245</v>
      </c>
      <c r="J5" s="22">
        <v>1424056873</v>
      </c>
      <c r="K5" s="22">
        <v>1421464873</v>
      </c>
      <c r="L5" s="22" t="b">
        <v>0</v>
      </c>
      <c r="M5" s="22">
        <v>11</v>
      </c>
      <c r="N5" s="22" t="b">
        <v>0</v>
      </c>
      <c r="P5" s="22" t="s">
        <v>8291</v>
      </c>
      <c r="Q5" s="27" t="s">
        <v>8322</v>
      </c>
      <c r="R5" s="22" t="s">
        <v>8344</v>
      </c>
      <c r="S5" s="28">
        <v>42021.139733796299</v>
      </c>
      <c r="T5" s="28">
        <v>42051.139733796299</v>
      </c>
    </row>
    <row r="6" spans="1:20" ht="30" x14ac:dyDescent="0.25">
      <c r="A6" s="22">
        <v>1705</v>
      </c>
      <c r="B6" s="23" t="s">
        <v>1706</v>
      </c>
      <c r="C6" s="3" t="s">
        <v>5815</v>
      </c>
      <c r="D6" s="24">
        <v>2000</v>
      </c>
      <c r="E6" s="25">
        <v>0</v>
      </c>
      <c r="F6" s="26">
        <v>0</v>
      </c>
      <c r="G6" s="22" t="s">
        <v>8220</v>
      </c>
      <c r="H6" s="22" t="s">
        <v>8223</v>
      </c>
      <c r="I6" s="22" t="s">
        <v>8245</v>
      </c>
      <c r="J6" s="22">
        <v>1441814400</v>
      </c>
      <c r="K6" s="22">
        <v>1440807846</v>
      </c>
      <c r="L6" s="22" t="b">
        <v>0</v>
      </c>
      <c r="M6" s="22">
        <v>0</v>
      </c>
      <c r="N6" s="22" t="b">
        <v>0</v>
      </c>
      <c r="P6" s="22" t="s">
        <v>8291</v>
      </c>
      <c r="Q6" s="27" t="s">
        <v>8322</v>
      </c>
      <c r="R6" s="22" t="s">
        <v>8344</v>
      </c>
      <c r="S6" s="28">
        <v>42245.016736111109</v>
      </c>
      <c r="T6" s="28">
        <v>42256.666666666672</v>
      </c>
    </row>
    <row r="7" spans="1:20" ht="30" x14ac:dyDescent="0.25">
      <c r="A7" s="22">
        <v>1707</v>
      </c>
      <c r="B7" s="23" t="s">
        <v>1708</v>
      </c>
      <c r="C7" s="3" t="s">
        <v>5817</v>
      </c>
      <c r="D7" s="24">
        <v>5000</v>
      </c>
      <c r="E7" s="25">
        <v>487</v>
      </c>
      <c r="F7" s="26">
        <v>10</v>
      </c>
      <c r="G7" s="22" t="s">
        <v>8220</v>
      </c>
      <c r="H7" s="22" t="s">
        <v>8223</v>
      </c>
      <c r="I7" s="22" t="s">
        <v>8245</v>
      </c>
      <c r="J7" s="22">
        <v>1459181895</v>
      </c>
      <c r="K7" s="22">
        <v>1456593495</v>
      </c>
      <c r="L7" s="22" t="b">
        <v>0</v>
      </c>
      <c r="M7" s="22">
        <v>9</v>
      </c>
      <c r="N7" s="22" t="b">
        <v>0</v>
      </c>
      <c r="P7" s="22" t="s">
        <v>8291</v>
      </c>
      <c r="Q7" s="27" t="s">
        <v>8322</v>
      </c>
      <c r="R7" s="22" t="s">
        <v>8344</v>
      </c>
      <c r="S7" s="28">
        <v>42427.721006944441</v>
      </c>
      <c r="T7" s="28">
        <v>42457.679340277777</v>
      </c>
    </row>
    <row r="8" spans="1:20" ht="30" x14ac:dyDescent="0.25">
      <c r="A8" s="22">
        <v>1708</v>
      </c>
      <c r="B8" s="23" t="s">
        <v>1709</v>
      </c>
      <c r="C8" s="3" t="s">
        <v>5818</v>
      </c>
      <c r="D8" s="24">
        <v>7000</v>
      </c>
      <c r="E8" s="25">
        <v>0</v>
      </c>
      <c r="F8" s="26">
        <v>0</v>
      </c>
      <c r="G8" s="22" t="s">
        <v>8220</v>
      </c>
      <c r="H8" s="22" t="s">
        <v>8223</v>
      </c>
      <c r="I8" s="22" t="s">
        <v>8245</v>
      </c>
      <c r="J8" s="22">
        <v>1462135706</v>
      </c>
      <c r="K8" s="22">
        <v>1458679706</v>
      </c>
      <c r="L8" s="22" t="b">
        <v>0</v>
      </c>
      <c r="M8" s="22">
        <v>0</v>
      </c>
      <c r="N8" s="22" t="b">
        <v>0</v>
      </c>
      <c r="P8" s="22" t="s">
        <v>8291</v>
      </c>
      <c r="Q8" s="27" t="s">
        <v>8322</v>
      </c>
      <c r="R8" s="22" t="s">
        <v>8344</v>
      </c>
      <c r="S8" s="28">
        <v>42451.866967592592</v>
      </c>
      <c r="T8" s="28">
        <v>42491.866967592592</v>
      </c>
    </row>
    <row r="9" spans="1:20" ht="30" x14ac:dyDescent="0.25">
      <c r="A9" s="22">
        <v>1709</v>
      </c>
      <c r="B9" s="23" t="s">
        <v>1710</v>
      </c>
      <c r="C9" s="3" t="s">
        <v>5819</v>
      </c>
      <c r="D9" s="24">
        <v>1750</v>
      </c>
      <c r="E9" s="25">
        <v>85</v>
      </c>
      <c r="F9" s="26">
        <v>5</v>
      </c>
      <c r="G9" s="22" t="s">
        <v>8220</v>
      </c>
      <c r="H9" s="22" t="s">
        <v>8223</v>
      </c>
      <c r="I9" s="22" t="s">
        <v>8245</v>
      </c>
      <c r="J9" s="22">
        <v>1409513940</v>
      </c>
      <c r="K9" s="22">
        <v>1405949514</v>
      </c>
      <c r="L9" s="22" t="b">
        <v>0</v>
      </c>
      <c r="M9" s="22">
        <v>4</v>
      </c>
      <c r="N9" s="22" t="b">
        <v>0</v>
      </c>
      <c r="P9" s="22" t="s">
        <v>8291</v>
      </c>
      <c r="Q9" s="27" t="s">
        <v>8322</v>
      </c>
      <c r="R9" s="22" t="s">
        <v>8344</v>
      </c>
      <c r="S9" s="28">
        <v>41841.56381944444</v>
      </c>
      <c r="T9" s="28">
        <v>41882.818749999999</v>
      </c>
    </row>
    <row r="10" spans="1:20" ht="30" x14ac:dyDescent="0.25">
      <c r="A10" s="22">
        <v>1711</v>
      </c>
      <c r="B10" s="23" t="s">
        <v>1712</v>
      </c>
      <c r="C10" s="3" t="s">
        <v>5821</v>
      </c>
      <c r="D10" s="24">
        <v>10000</v>
      </c>
      <c r="E10" s="25">
        <v>1050</v>
      </c>
      <c r="F10" s="26">
        <v>11</v>
      </c>
      <c r="G10" s="22" t="s">
        <v>8220</v>
      </c>
      <c r="H10" s="22" t="s">
        <v>8223</v>
      </c>
      <c r="I10" s="22" t="s">
        <v>8245</v>
      </c>
      <c r="J10" s="22">
        <v>1409585434</v>
      </c>
      <c r="K10" s="22">
        <v>1406907034</v>
      </c>
      <c r="L10" s="22" t="b">
        <v>0</v>
      </c>
      <c r="M10" s="22">
        <v>2</v>
      </c>
      <c r="N10" s="22" t="b">
        <v>0</v>
      </c>
      <c r="P10" s="22" t="s">
        <v>8291</v>
      </c>
      <c r="Q10" s="27" t="s">
        <v>8322</v>
      </c>
      <c r="R10" s="22" t="s">
        <v>8344</v>
      </c>
      <c r="S10" s="28">
        <v>41852.646226851852</v>
      </c>
      <c r="T10" s="28">
        <v>41883.646226851852</v>
      </c>
    </row>
    <row r="11" spans="1:20" ht="30" x14ac:dyDescent="0.25">
      <c r="A11" s="22">
        <v>1712</v>
      </c>
      <c r="B11" s="23" t="s">
        <v>1713</v>
      </c>
      <c r="C11" s="3" t="s">
        <v>5822</v>
      </c>
      <c r="D11" s="24">
        <v>5000</v>
      </c>
      <c r="E11" s="25">
        <v>0</v>
      </c>
      <c r="F11" s="26">
        <v>0</v>
      </c>
      <c r="G11" s="22" t="s">
        <v>8220</v>
      </c>
      <c r="H11" s="22" t="s">
        <v>8223</v>
      </c>
      <c r="I11" s="22" t="s">
        <v>8245</v>
      </c>
      <c r="J11" s="22">
        <v>1435701353</v>
      </c>
      <c r="K11" s="22">
        <v>1430517353</v>
      </c>
      <c r="L11" s="22" t="b">
        <v>0</v>
      </c>
      <c r="M11" s="22">
        <v>0</v>
      </c>
      <c r="N11" s="22" t="b">
        <v>0</v>
      </c>
      <c r="P11" s="22" t="s">
        <v>8291</v>
      </c>
      <c r="Q11" s="27" t="s">
        <v>8322</v>
      </c>
      <c r="R11" s="22" t="s">
        <v>8344</v>
      </c>
      <c r="S11" s="28">
        <v>42125.913807870369</v>
      </c>
      <c r="T11" s="28">
        <v>42185.913807870369</v>
      </c>
    </row>
    <row r="12" spans="1:20" ht="30" x14ac:dyDescent="0.25">
      <c r="A12" s="22">
        <v>1713</v>
      </c>
      <c r="B12" s="23" t="s">
        <v>1714</v>
      </c>
      <c r="C12" s="3" t="s">
        <v>5823</v>
      </c>
      <c r="D12" s="24">
        <v>3000</v>
      </c>
      <c r="E12" s="25">
        <v>50</v>
      </c>
      <c r="F12" s="26">
        <v>2</v>
      </c>
      <c r="G12" s="22" t="s">
        <v>8220</v>
      </c>
      <c r="H12" s="22" t="s">
        <v>8223</v>
      </c>
      <c r="I12" s="22" t="s">
        <v>8245</v>
      </c>
      <c r="J12" s="22">
        <v>1412536412</v>
      </c>
      <c r="K12" s="22">
        <v>1409944412</v>
      </c>
      <c r="L12" s="22" t="b">
        <v>0</v>
      </c>
      <c r="M12" s="22">
        <v>1</v>
      </c>
      <c r="N12" s="22" t="b">
        <v>0</v>
      </c>
      <c r="P12" s="22" t="s">
        <v>8291</v>
      </c>
      <c r="Q12" s="27" t="s">
        <v>8322</v>
      </c>
      <c r="R12" s="22" t="s">
        <v>8344</v>
      </c>
      <c r="S12" s="28">
        <v>41887.801064814819</v>
      </c>
      <c r="T12" s="28">
        <v>41917.801064814819</v>
      </c>
    </row>
    <row r="13" spans="1:20" ht="30" x14ac:dyDescent="0.25">
      <c r="A13" s="22">
        <v>1714</v>
      </c>
      <c r="B13" s="23" t="s">
        <v>1715</v>
      </c>
      <c r="C13" s="3" t="s">
        <v>5824</v>
      </c>
      <c r="D13" s="24">
        <v>25000</v>
      </c>
      <c r="E13" s="25">
        <v>1967</v>
      </c>
      <c r="F13" s="26">
        <v>8</v>
      </c>
      <c r="G13" s="22" t="s">
        <v>8220</v>
      </c>
      <c r="H13" s="22" t="s">
        <v>8223</v>
      </c>
      <c r="I13" s="22" t="s">
        <v>8245</v>
      </c>
      <c r="J13" s="22">
        <v>1430517761</v>
      </c>
      <c r="K13" s="22">
        <v>1427925761</v>
      </c>
      <c r="L13" s="22" t="b">
        <v>0</v>
      </c>
      <c r="M13" s="22">
        <v>17</v>
      </c>
      <c r="N13" s="22" t="b">
        <v>0</v>
      </c>
      <c r="P13" s="22" t="s">
        <v>8291</v>
      </c>
      <c r="Q13" s="27" t="s">
        <v>8322</v>
      </c>
      <c r="R13" s="22" t="s">
        <v>8344</v>
      </c>
      <c r="S13" s="28">
        <v>42095.918530092589</v>
      </c>
      <c r="T13" s="28">
        <v>42125.918530092589</v>
      </c>
    </row>
    <row r="14" spans="1:20" ht="30" x14ac:dyDescent="0.25">
      <c r="A14" s="22">
        <v>1715</v>
      </c>
      <c r="B14" s="23" t="s">
        <v>1716</v>
      </c>
      <c r="C14" s="3" t="s">
        <v>5825</v>
      </c>
      <c r="D14" s="24">
        <v>5000</v>
      </c>
      <c r="E14" s="25">
        <v>11</v>
      </c>
      <c r="F14" s="26">
        <v>0</v>
      </c>
      <c r="G14" s="22" t="s">
        <v>8220</v>
      </c>
      <c r="H14" s="22" t="s">
        <v>8223</v>
      </c>
      <c r="I14" s="22" t="s">
        <v>8245</v>
      </c>
      <c r="J14" s="22">
        <v>1427772120</v>
      </c>
      <c r="K14" s="22">
        <v>1425186785</v>
      </c>
      <c r="L14" s="22" t="b">
        <v>0</v>
      </c>
      <c r="M14" s="22">
        <v>2</v>
      </c>
      <c r="N14" s="22" t="b">
        <v>0</v>
      </c>
      <c r="P14" s="22" t="s">
        <v>8291</v>
      </c>
      <c r="Q14" s="27" t="s">
        <v>8322</v>
      </c>
      <c r="R14" s="22" t="s">
        <v>8344</v>
      </c>
      <c r="S14" s="28">
        <v>42064.217418981483</v>
      </c>
      <c r="T14" s="28">
        <v>42094.140277777777</v>
      </c>
    </row>
    <row r="15" spans="1:20" ht="30" x14ac:dyDescent="0.25">
      <c r="A15" s="22">
        <v>1716</v>
      </c>
      <c r="B15" s="23" t="s">
        <v>1717</v>
      </c>
      <c r="C15" s="3" t="s">
        <v>5826</v>
      </c>
      <c r="D15" s="24">
        <v>2000</v>
      </c>
      <c r="E15" s="25">
        <v>150</v>
      </c>
      <c r="F15" s="26">
        <v>8</v>
      </c>
      <c r="G15" s="22" t="s">
        <v>8220</v>
      </c>
      <c r="H15" s="22" t="s">
        <v>8223</v>
      </c>
      <c r="I15" s="22" t="s">
        <v>8245</v>
      </c>
      <c r="J15" s="22">
        <v>1481295099</v>
      </c>
      <c r="K15" s="22">
        <v>1477835499</v>
      </c>
      <c r="L15" s="22" t="b">
        <v>0</v>
      </c>
      <c r="M15" s="22">
        <v>3</v>
      </c>
      <c r="N15" s="22" t="b">
        <v>0</v>
      </c>
      <c r="P15" s="22" t="s">
        <v>8291</v>
      </c>
      <c r="Q15" s="27" t="s">
        <v>8322</v>
      </c>
      <c r="R15" s="22" t="s">
        <v>8344</v>
      </c>
      <c r="S15" s="28">
        <v>42673.577534722222</v>
      </c>
      <c r="T15" s="28">
        <v>42713.619201388887</v>
      </c>
    </row>
    <row r="16" spans="1:20" ht="30" x14ac:dyDescent="0.25">
      <c r="A16" s="22">
        <v>1717</v>
      </c>
      <c r="B16" s="23" t="s">
        <v>1718</v>
      </c>
      <c r="C16" s="3" t="s">
        <v>5827</v>
      </c>
      <c r="D16" s="24">
        <v>3265</v>
      </c>
      <c r="E16" s="25">
        <v>1395</v>
      </c>
      <c r="F16" s="26">
        <v>43</v>
      </c>
      <c r="G16" s="22" t="s">
        <v>8220</v>
      </c>
      <c r="H16" s="22" t="s">
        <v>8223</v>
      </c>
      <c r="I16" s="22" t="s">
        <v>8245</v>
      </c>
      <c r="J16" s="22">
        <v>1461211200</v>
      </c>
      <c r="K16" s="22">
        <v>1459467238</v>
      </c>
      <c r="L16" s="22" t="b">
        <v>0</v>
      </c>
      <c r="M16" s="22">
        <v>41</v>
      </c>
      <c r="N16" s="22" t="b">
        <v>0</v>
      </c>
      <c r="P16" s="22" t="s">
        <v>8291</v>
      </c>
      <c r="Q16" s="27" t="s">
        <v>8322</v>
      </c>
      <c r="R16" s="22" t="s">
        <v>8344</v>
      </c>
      <c r="S16" s="28">
        <v>42460.98192129629</v>
      </c>
      <c r="T16" s="28">
        <v>42481.166666666672</v>
      </c>
    </row>
    <row r="17" spans="1:20" x14ac:dyDescent="0.25">
      <c r="A17" s="22">
        <v>1718</v>
      </c>
      <c r="B17" s="23" t="s">
        <v>1719</v>
      </c>
      <c r="C17" s="3" t="s">
        <v>5828</v>
      </c>
      <c r="D17" s="24">
        <v>35000</v>
      </c>
      <c r="E17" s="25">
        <v>75</v>
      </c>
      <c r="F17" s="26">
        <v>0</v>
      </c>
      <c r="G17" s="22" t="s">
        <v>8220</v>
      </c>
      <c r="H17" s="22" t="s">
        <v>8223</v>
      </c>
      <c r="I17" s="22" t="s">
        <v>8245</v>
      </c>
      <c r="J17" s="22">
        <v>1463201940</v>
      </c>
      <c r="K17" s="22">
        <v>1459435149</v>
      </c>
      <c r="L17" s="22" t="b">
        <v>0</v>
      </c>
      <c r="M17" s="22">
        <v>2</v>
      </c>
      <c r="N17" s="22" t="b">
        <v>0</v>
      </c>
      <c r="P17" s="22" t="s">
        <v>8291</v>
      </c>
      <c r="Q17" s="27" t="s">
        <v>8322</v>
      </c>
      <c r="R17" s="22" t="s">
        <v>8344</v>
      </c>
      <c r="S17" s="28">
        <v>42460.610520833332</v>
      </c>
      <c r="T17" s="28">
        <v>42504.207638888889</v>
      </c>
    </row>
    <row r="18" spans="1:20" ht="30" x14ac:dyDescent="0.25">
      <c r="A18" s="22">
        <v>1719</v>
      </c>
      <c r="B18" s="23" t="s">
        <v>1720</v>
      </c>
      <c r="C18" s="3" t="s">
        <v>5829</v>
      </c>
      <c r="D18" s="24">
        <v>4000</v>
      </c>
      <c r="E18" s="25">
        <v>35</v>
      </c>
      <c r="F18" s="26">
        <v>1</v>
      </c>
      <c r="G18" s="22" t="s">
        <v>8220</v>
      </c>
      <c r="H18" s="22" t="s">
        <v>8223</v>
      </c>
      <c r="I18" s="22" t="s">
        <v>8245</v>
      </c>
      <c r="J18" s="22">
        <v>1410958191</v>
      </c>
      <c r="K18" s="22">
        <v>1408366191</v>
      </c>
      <c r="L18" s="22" t="b">
        <v>0</v>
      </c>
      <c r="M18" s="22">
        <v>3</v>
      </c>
      <c r="N18" s="22" t="b">
        <v>0</v>
      </c>
      <c r="P18" s="22" t="s">
        <v>8291</v>
      </c>
      <c r="Q18" s="27" t="s">
        <v>8322</v>
      </c>
      <c r="R18" s="22" t="s">
        <v>8344</v>
      </c>
      <c r="S18" s="28">
        <v>41869.534618055557</v>
      </c>
      <c r="T18" s="28">
        <v>41899.534618055557</v>
      </c>
    </row>
    <row r="19" spans="1:20" ht="30" x14ac:dyDescent="0.25">
      <c r="A19" s="22">
        <v>1720</v>
      </c>
      <c r="B19" s="23" t="s">
        <v>1721</v>
      </c>
      <c r="C19" s="3" t="s">
        <v>5830</v>
      </c>
      <c r="D19" s="24">
        <v>4000</v>
      </c>
      <c r="E19" s="25">
        <v>225</v>
      </c>
      <c r="F19" s="26">
        <v>6</v>
      </c>
      <c r="G19" s="22" t="s">
        <v>8220</v>
      </c>
      <c r="H19" s="22" t="s">
        <v>8223</v>
      </c>
      <c r="I19" s="22" t="s">
        <v>8245</v>
      </c>
      <c r="J19" s="22">
        <v>1415562471</v>
      </c>
      <c r="K19" s="22">
        <v>1412966871</v>
      </c>
      <c r="L19" s="22" t="b">
        <v>0</v>
      </c>
      <c r="M19" s="22">
        <v>8</v>
      </c>
      <c r="N19" s="22" t="b">
        <v>0</v>
      </c>
      <c r="P19" s="22" t="s">
        <v>8291</v>
      </c>
      <c r="Q19" s="27" t="s">
        <v>8322</v>
      </c>
      <c r="R19" s="22" t="s">
        <v>8344</v>
      </c>
      <c r="S19" s="28">
        <v>41922.783229166671</v>
      </c>
      <c r="T19" s="28">
        <v>41952.824895833335</v>
      </c>
    </row>
    <row r="20" spans="1:20" ht="30" x14ac:dyDescent="0.25">
      <c r="A20" s="22">
        <v>1721</v>
      </c>
      <c r="B20" s="23" t="s">
        <v>1722</v>
      </c>
      <c r="C20" s="3" t="s">
        <v>5831</v>
      </c>
      <c r="D20" s="24">
        <v>5000</v>
      </c>
      <c r="E20" s="25">
        <v>0</v>
      </c>
      <c r="F20" s="26">
        <v>0</v>
      </c>
      <c r="G20" s="22" t="s">
        <v>8220</v>
      </c>
      <c r="H20" s="22" t="s">
        <v>8223</v>
      </c>
      <c r="I20" s="22" t="s">
        <v>8245</v>
      </c>
      <c r="J20" s="22">
        <v>1449831863</v>
      </c>
      <c r="K20" s="22">
        <v>1447239863</v>
      </c>
      <c r="L20" s="22" t="b">
        <v>0</v>
      </c>
      <c r="M20" s="22">
        <v>0</v>
      </c>
      <c r="N20" s="22" t="b">
        <v>0</v>
      </c>
      <c r="P20" s="22" t="s">
        <v>8291</v>
      </c>
      <c r="Q20" s="27" t="s">
        <v>8322</v>
      </c>
      <c r="R20" s="22" t="s">
        <v>8344</v>
      </c>
      <c r="S20" s="28">
        <v>42319.461377314816</v>
      </c>
      <c r="T20" s="28">
        <v>42349.461377314816</v>
      </c>
    </row>
    <row r="21" spans="1:20" ht="30" x14ac:dyDescent="0.25">
      <c r="A21" s="22">
        <v>1722</v>
      </c>
      <c r="B21" s="23" t="s">
        <v>1723</v>
      </c>
      <c r="C21" s="3" t="s">
        <v>5832</v>
      </c>
      <c r="D21" s="24">
        <v>2880</v>
      </c>
      <c r="E21" s="25">
        <v>1</v>
      </c>
      <c r="F21" s="26">
        <v>0</v>
      </c>
      <c r="G21" s="22" t="s">
        <v>8220</v>
      </c>
      <c r="H21" s="22" t="s">
        <v>8223</v>
      </c>
      <c r="I21" s="22" t="s">
        <v>8245</v>
      </c>
      <c r="J21" s="22">
        <v>1459642200</v>
      </c>
      <c r="K21" s="22">
        <v>1456441429</v>
      </c>
      <c r="L21" s="22" t="b">
        <v>0</v>
      </c>
      <c r="M21" s="22">
        <v>1</v>
      </c>
      <c r="N21" s="22" t="b">
        <v>0</v>
      </c>
      <c r="P21" s="22" t="s">
        <v>8291</v>
      </c>
      <c r="Q21" s="27" t="s">
        <v>8322</v>
      </c>
      <c r="R21" s="22" t="s">
        <v>8344</v>
      </c>
      <c r="S21" s="28">
        <v>42425.960983796293</v>
      </c>
      <c r="T21" s="28">
        <v>42463.006944444445</v>
      </c>
    </row>
    <row r="22" spans="1:20" ht="30" x14ac:dyDescent="0.25">
      <c r="A22" s="22">
        <v>1723</v>
      </c>
      <c r="B22" s="23" t="s">
        <v>1724</v>
      </c>
      <c r="C22" s="3" t="s">
        <v>5833</v>
      </c>
      <c r="D22" s="24">
        <v>10000</v>
      </c>
      <c r="E22" s="25">
        <v>650</v>
      </c>
      <c r="F22" s="26">
        <v>7</v>
      </c>
      <c r="G22" s="22" t="s">
        <v>8220</v>
      </c>
      <c r="H22" s="22" t="s">
        <v>8223</v>
      </c>
      <c r="I22" s="22" t="s">
        <v>8245</v>
      </c>
      <c r="J22" s="22">
        <v>1435730400</v>
      </c>
      <c r="K22" s="22">
        <v>1430855315</v>
      </c>
      <c r="L22" s="22" t="b">
        <v>0</v>
      </c>
      <c r="M22" s="22">
        <v>3</v>
      </c>
      <c r="N22" s="22" t="b">
        <v>0</v>
      </c>
      <c r="P22" s="22" t="s">
        <v>8291</v>
      </c>
      <c r="Q22" s="27" t="s">
        <v>8322</v>
      </c>
      <c r="R22" s="22" t="s">
        <v>8344</v>
      </c>
      <c r="S22" s="28">
        <v>42129.82540509259</v>
      </c>
      <c r="T22" s="28">
        <v>42186.25</v>
      </c>
    </row>
    <row r="23" spans="1:20" ht="30" x14ac:dyDescent="0.25">
      <c r="A23" s="22">
        <v>1724</v>
      </c>
      <c r="B23" s="23" t="s">
        <v>1725</v>
      </c>
      <c r="C23" s="3" t="s">
        <v>5834</v>
      </c>
      <c r="D23" s="24">
        <v>6000</v>
      </c>
      <c r="E23" s="25">
        <v>35</v>
      </c>
      <c r="F23" s="26">
        <v>1</v>
      </c>
      <c r="G23" s="22" t="s">
        <v>8220</v>
      </c>
      <c r="H23" s="22" t="s">
        <v>8223</v>
      </c>
      <c r="I23" s="22" t="s">
        <v>8245</v>
      </c>
      <c r="J23" s="22">
        <v>1414707762</v>
      </c>
      <c r="K23" s="22">
        <v>1412115762</v>
      </c>
      <c r="L23" s="22" t="b">
        <v>0</v>
      </c>
      <c r="M23" s="22">
        <v>4</v>
      </c>
      <c r="N23" s="22" t="b">
        <v>0</v>
      </c>
      <c r="P23" s="22" t="s">
        <v>8291</v>
      </c>
      <c r="Q23" s="27" t="s">
        <v>8322</v>
      </c>
      <c r="R23" s="22" t="s">
        <v>8344</v>
      </c>
      <c r="S23" s="28">
        <v>41912.932430555556</v>
      </c>
      <c r="T23" s="28">
        <v>41942.932430555556</v>
      </c>
    </row>
    <row r="24" spans="1:20" ht="30" x14ac:dyDescent="0.25">
      <c r="A24" s="22">
        <v>1725</v>
      </c>
      <c r="B24" s="23" t="s">
        <v>1726</v>
      </c>
      <c r="C24" s="3" t="s">
        <v>5835</v>
      </c>
      <c r="D24" s="24">
        <v>5500</v>
      </c>
      <c r="E24" s="25">
        <v>560</v>
      </c>
      <c r="F24" s="26">
        <v>10</v>
      </c>
      <c r="G24" s="22" t="s">
        <v>8220</v>
      </c>
      <c r="H24" s="22" t="s">
        <v>8223</v>
      </c>
      <c r="I24" s="22" t="s">
        <v>8245</v>
      </c>
      <c r="J24" s="22">
        <v>1408922049</v>
      </c>
      <c r="K24" s="22">
        <v>1406330049</v>
      </c>
      <c r="L24" s="22" t="b">
        <v>0</v>
      </c>
      <c r="M24" s="22">
        <v>9</v>
      </c>
      <c r="N24" s="22" t="b">
        <v>0</v>
      </c>
      <c r="P24" s="22" t="s">
        <v>8291</v>
      </c>
      <c r="Q24" s="27" t="s">
        <v>8322</v>
      </c>
      <c r="R24" s="22" t="s">
        <v>8344</v>
      </c>
      <c r="S24" s="28">
        <v>41845.968159722222</v>
      </c>
      <c r="T24" s="28">
        <v>41875.968159722222</v>
      </c>
    </row>
    <row r="25" spans="1:20" ht="30" x14ac:dyDescent="0.25">
      <c r="A25" s="22">
        <v>1726</v>
      </c>
      <c r="B25" s="23" t="s">
        <v>1727</v>
      </c>
      <c r="C25" s="3" t="s">
        <v>5836</v>
      </c>
      <c r="D25" s="24">
        <v>6500</v>
      </c>
      <c r="E25" s="25">
        <v>2196</v>
      </c>
      <c r="F25" s="26">
        <v>34</v>
      </c>
      <c r="G25" s="22" t="s">
        <v>8220</v>
      </c>
      <c r="H25" s="22" t="s">
        <v>8223</v>
      </c>
      <c r="I25" s="22" t="s">
        <v>8245</v>
      </c>
      <c r="J25" s="22">
        <v>1403906664</v>
      </c>
      <c r="K25" s="22">
        <v>1401401064</v>
      </c>
      <c r="L25" s="22" t="b">
        <v>0</v>
      </c>
      <c r="M25" s="22">
        <v>16</v>
      </c>
      <c r="N25" s="22" t="b">
        <v>0</v>
      </c>
      <c r="P25" s="22" t="s">
        <v>8291</v>
      </c>
      <c r="Q25" s="27" t="s">
        <v>8322</v>
      </c>
      <c r="R25" s="22" t="s">
        <v>8344</v>
      </c>
      <c r="S25" s="28">
        <v>41788.919722222221</v>
      </c>
      <c r="T25" s="28">
        <v>41817.919722222221</v>
      </c>
    </row>
    <row r="26" spans="1:20" ht="30" x14ac:dyDescent="0.25">
      <c r="A26" s="22">
        <v>1728</v>
      </c>
      <c r="B26" s="23" t="s">
        <v>1729</v>
      </c>
      <c r="C26" s="3" t="s">
        <v>5838</v>
      </c>
      <c r="D26" s="24">
        <v>1250</v>
      </c>
      <c r="E26" s="25">
        <v>855</v>
      </c>
      <c r="F26" s="26">
        <v>68</v>
      </c>
      <c r="G26" s="22" t="s">
        <v>8220</v>
      </c>
      <c r="H26" s="22" t="s">
        <v>8223</v>
      </c>
      <c r="I26" s="22" t="s">
        <v>8245</v>
      </c>
      <c r="J26" s="22">
        <v>1445439674</v>
      </c>
      <c r="K26" s="22">
        <v>1442847674</v>
      </c>
      <c r="L26" s="22" t="b">
        <v>0</v>
      </c>
      <c r="M26" s="22">
        <v>7</v>
      </c>
      <c r="N26" s="22" t="b">
        <v>0</v>
      </c>
      <c r="P26" s="22" t="s">
        <v>8291</v>
      </c>
      <c r="Q26" s="27" t="s">
        <v>8322</v>
      </c>
      <c r="R26" s="22" t="s">
        <v>8344</v>
      </c>
      <c r="S26" s="28">
        <v>42268.625856481478</v>
      </c>
      <c r="T26" s="28">
        <v>42298.625856481478</v>
      </c>
    </row>
    <row r="27" spans="1:20" ht="30" x14ac:dyDescent="0.25">
      <c r="A27" s="22">
        <v>1729</v>
      </c>
      <c r="B27" s="23" t="s">
        <v>1730</v>
      </c>
      <c r="C27" s="3" t="s">
        <v>5839</v>
      </c>
      <c r="D27" s="24">
        <v>10000</v>
      </c>
      <c r="E27" s="25">
        <v>0</v>
      </c>
      <c r="F27" s="26">
        <v>0</v>
      </c>
      <c r="G27" s="22" t="s">
        <v>8220</v>
      </c>
      <c r="H27" s="22" t="s">
        <v>8223</v>
      </c>
      <c r="I27" s="22" t="s">
        <v>8245</v>
      </c>
      <c r="J27" s="22">
        <v>1465521306</v>
      </c>
      <c r="K27" s="22">
        <v>1460337306</v>
      </c>
      <c r="L27" s="22" t="b">
        <v>0</v>
      </c>
      <c r="M27" s="22">
        <v>0</v>
      </c>
      <c r="N27" s="22" t="b">
        <v>0</v>
      </c>
      <c r="P27" s="22" t="s">
        <v>8291</v>
      </c>
      <c r="Q27" s="27" t="s">
        <v>8322</v>
      </c>
      <c r="R27" s="22" t="s">
        <v>8344</v>
      </c>
      <c r="S27" s="28">
        <v>42471.052152777775</v>
      </c>
      <c r="T27" s="28">
        <v>42531.052152777775</v>
      </c>
    </row>
    <row r="28" spans="1:20" ht="30" x14ac:dyDescent="0.25">
      <c r="A28" s="22">
        <v>1730</v>
      </c>
      <c r="B28" s="23" t="s">
        <v>1731</v>
      </c>
      <c r="C28" s="3" t="s">
        <v>5840</v>
      </c>
      <c r="D28" s="24">
        <v>3000</v>
      </c>
      <c r="E28" s="25">
        <v>0</v>
      </c>
      <c r="F28" s="26">
        <v>0</v>
      </c>
      <c r="G28" s="22" t="s">
        <v>8220</v>
      </c>
      <c r="H28" s="22" t="s">
        <v>8223</v>
      </c>
      <c r="I28" s="22" t="s">
        <v>8245</v>
      </c>
      <c r="J28" s="22">
        <v>1445738783</v>
      </c>
      <c r="K28" s="22">
        <v>1443146783</v>
      </c>
      <c r="L28" s="22" t="b">
        <v>0</v>
      </c>
      <c r="M28" s="22">
        <v>0</v>
      </c>
      <c r="N28" s="22" t="b">
        <v>0</v>
      </c>
      <c r="P28" s="22" t="s">
        <v>8291</v>
      </c>
      <c r="Q28" s="27" t="s">
        <v>8322</v>
      </c>
      <c r="R28" s="22" t="s">
        <v>8344</v>
      </c>
      <c r="S28" s="28">
        <v>42272.087766203709</v>
      </c>
      <c r="T28" s="28">
        <v>42302.087766203709</v>
      </c>
    </row>
    <row r="29" spans="1:20" x14ac:dyDescent="0.25">
      <c r="A29" s="22">
        <v>1731</v>
      </c>
      <c r="B29" s="23" t="s">
        <v>1732</v>
      </c>
      <c r="C29" s="3" t="s">
        <v>5841</v>
      </c>
      <c r="D29" s="24">
        <v>1000</v>
      </c>
      <c r="E29" s="25">
        <v>0</v>
      </c>
      <c r="F29" s="26">
        <v>0</v>
      </c>
      <c r="G29" s="22" t="s">
        <v>8220</v>
      </c>
      <c r="H29" s="22" t="s">
        <v>8223</v>
      </c>
      <c r="I29" s="22" t="s">
        <v>8245</v>
      </c>
      <c r="J29" s="22">
        <v>1434034800</v>
      </c>
      <c r="K29" s="22">
        <v>1432849552</v>
      </c>
      <c r="L29" s="22" t="b">
        <v>0</v>
      </c>
      <c r="M29" s="22">
        <v>0</v>
      </c>
      <c r="N29" s="22" t="b">
        <v>0</v>
      </c>
      <c r="P29" s="22" t="s">
        <v>8291</v>
      </c>
      <c r="Q29" s="27" t="s">
        <v>8322</v>
      </c>
      <c r="R29" s="22" t="s">
        <v>8344</v>
      </c>
      <c r="S29" s="28">
        <v>42152.906851851847</v>
      </c>
      <c r="T29" s="28">
        <v>42166.625</v>
      </c>
    </row>
    <row r="30" spans="1:20" ht="30" x14ac:dyDescent="0.25">
      <c r="A30" s="22">
        <v>1732</v>
      </c>
      <c r="B30" s="23" t="s">
        <v>1733</v>
      </c>
      <c r="C30" s="3" t="s">
        <v>5842</v>
      </c>
      <c r="D30" s="24">
        <v>4000</v>
      </c>
      <c r="E30" s="25">
        <v>0</v>
      </c>
      <c r="F30" s="26">
        <v>0</v>
      </c>
      <c r="G30" s="22" t="s">
        <v>8220</v>
      </c>
      <c r="H30" s="22" t="s">
        <v>8223</v>
      </c>
      <c r="I30" s="22" t="s">
        <v>8245</v>
      </c>
      <c r="J30" s="22">
        <v>1452920400</v>
      </c>
      <c r="K30" s="22">
        <v>1447777481</v>
      </c>
      <c r="L30" s="22" t="b">
        <v>0</v>
      </c>
      <c r="M30" s="22">
        <v>0</v>
      </c>
      <c r="N30" s="22" t="b">
        <v>0</v>
      </c>
      <c r="P30" s="22" t="s">
        <v>8291</v>
      </c>
      <c r="Q30" s="27" t="s">
        <v>8322</v>
      </c>
      <c r="R30" s="22" t="s">
        <v>8344</v>
      </c>
      <c r="S30" s="28">
        <v>42325.683807870373</v>
      </c>
      <c r="T30" s="28">
        <v>42385.208333333328</v>
      </c>
    </row>
    <row r="31" spans="1:20" ht="30" x14ac:dyDescent="0.25">
      <c r="A31" s="22">
        <v>1733</v>
      </c>
      <c r="B31" s="23" t="s">
        <v>1734</v>
      </c>
      <c r="C31" s="3" t="s">
        <v>5843</v>
      </c>
      <c r="D31" s="24">
        <v>10000</v>
      </c>
      <c r="E31" s="25">
        <v>0</v>
      </c>
      <c r="F31" s="26">
        <v>0</v>
      </c>
      <c r="G31" s="22" t="s">
        <v>8220</v>
      </c>
      <c r="H31" s="22" t="s">
        <v>8223</v>
      </c>
      <c r="I31" s="22" t="s">
        <v>8245</v>
      </c>
      <c r="J31" s="22">
        <v>1473802200</v>
      </c>
      <c r="K31" s="22">
        <v>1472746374</v>
      </c>
      <c r="L31" s="22" t="b">
        <v>0</v>
      </c>
      <c r="M31" s="22">
        <v>0</v>
      </c>
      <c r="N31" s="22" t="b">
        <v>0</v>
      </c>
      <c r="P31" s="22" t="s">
        <v>8291</v>
      </c>
      <c r="Q31" s="27" t="s">
        <v>8322</v>
      </c>
      <c r="R31" s="22" t="s">
        <v>8344</v>
      </c>
      <c r="S31" s="28">
        <v>42614.675625000003</v>
      </c>
      <c r="T31" s="28">
        <v>42626.895833333328</v>
      </c>
    </row>
    <row r="32" spans="1:20" ht="30" x14ac:dyDescent="0.25">
      <c r="A32" s="22">
        <v>1734</v>
      </c>
      <c r="B32" s="23" t="s">
        <v>1735</v>
      </c>
      <c r="C32" s="3" t="s">
        <v>5844</v>
      </c>
      <c r="D32" s="24">
        <v>4500</v>
      </c>
      <c r="E32" s="25">
        <v>1</v>
      </c>
      <c r="F32" s="26">
        <v>0</v>
      </c>
      <c r="G32" s="22" t="s">
        <v>8220</v>
      </c>
      <c r="H32" s="22" t="s">
        <v>8223</v>
      </c>
      <c r="I32" s="22" t="s">
        <v>8245</v>
      </c>
      <c r="J32" s="22">
        <v>1431046356</v>
      </c>
      <c r="K32" s="22">
        <v>1428454356</v>
      </c>
      <c r="L32" s="22" t="b">
        <v>0</v>
      </c>
      <c r="M32" s="22">
        <v>1</v>
      </c>
      <c r="N32" s="22" t="b">
        <v>0</v>
      </c>
      <c r="P32" s="22" t="s">
        <v>8291</v>
      </c>
      <c r="Q32" s="27" t="s">
        <v>8322</v>
      </c>
      <c r="R32" s="22" t="s">
        <v>8344</v>
      </c>
      <c r="S32" s="28">
        <v>42102.036527777775</v>
      </c>
      <c r="T32" s="28">
        <v>42132.036527777775</v>
      </c>
    </row>
    <row r="33" spans="1:20" ht="30" x14ac:dyDescent="0.25">
      <c r="A33" s="22">
        <v>1735</v>
      </c>
      <c r="B33" s="23" t="s">
        <v>1736</v>
      </c>
      <c r="C33" s="3" t="s">
        <v>5845</v>
      </c>
      <c r="D33" s="24">
        <v>1000</v>
      </c>
      <c r="E33" s="25">
        <v>110</v>
      </c>
      <c r="F33" s="26">
        <v>11</v>
      </c>
      <c r="G33" s="22" t="s">
        <v>8220</v>
      </c>
      <c r="H33" s="22" t="s">
        <v>8223</v>
      </c>
      <c r="I33" s="22" t="s">
        <v>8245</v>
      </c>
      <c r="J33" s="22">
        <v>1470598345</v>
      </c>
      <c r="K33" s="22">
        <v>1468006345</v>
      </c>
      <c r="L33" s="22" t="b">
        <v>0</v>
      </c>
      <c r="M33" s="22">
        <v>2</v>
      </c>
      <c r="N33" s="22" t="b">
        <v>0</v>
      </c>
      <c r="P33" s="22" t="s">
        <v>8291</v>
      </c>
      <c r="Q33" s="27" t="s">
        <v>8322</v>
      </c>
      <c r="R33" s="22" t="s">
        <v>8344</v>
      </c>
      <c r="S33" s="28">
        <v>42559.814178240747</v>
      </c>
      <c r="T33" s="28">
        <v>42589.814178240747</v>
      </c>
    </row>
    <row r="34" spans="1:20" ht="30" x14ac:dyDescent="0.25">
      <c r="A34" s="22">
        <v>1736</v>
      </c>
      <c r="B34" s="23" t="s">
        <v>1737</v>
      </c>
      <c r="C34" s="3" t="s">
        <v>5846</v>
      </c>
      <c r="D34" s="24">
        <v>3000</v>
      </c>
      <c r="E34" s="25">
        <v>22</v>
      </c>
      <c r="F34" s="26">
        <v>1</v>
      </c>
      <c r="G34" s="22" t="s">
        <v>8220</v>
      </c>
      <c r="H34" s="22" t="s">
        <v>8223</v>
      </c>
      <c r="I34" s="22" t="s">
        <v>8245</v>
      </c>
      <c r="J34" s="22">
        <v>1447018833</v>
      </c>
      <c r="K34" s="22">
        <v>1444423233</v>
      </c>
      <c r="L34" s="22" t="b">
        <v>0</v>
      </c>
      <c r="M34" s="22">
        <v>1</v>
      </c>
      <c r="N34" s="22" t="b">
        <v>0</v>
      </c>
      <c r="P34" s="22" t="s">
        <v>8291</v>
      </c>
      <c r="Q34" s="27" t="s">
        <v>8322</v>
      </c>
      <c r="R34" s="22" t="s">
        <v>8344</v>
      </c>
      <c r="S34" s="28">
        <v>42286.861493055556</v>
      </c>
      <c r="T34" s="28">
        <v>42316.90315972222</v>
      </c>
    </row>
    <row r="35" spans="1:20" ht="30" x14ac:dyDescent="0.25">
      <c r="A35" s="22">
        <v>1737</v>
      </c>
      <c r="B35" s="23" t="s">
        <v>1738</v>
      </c>
      <c r="C35" s="3" t="s">
        <v>5847</v>
      </c>
      <c r="D35" s="24">
        <v>4000</v>
      </c>
      <c r="E35" s="25">
        <v>850</v>
      </c>
      <c r="F35" s="26">
        <v>21</v>
      </c>
      <c r="G35" s="22" t="s">
        <v>8220</v>
      </c>
      <c r="H35" s="22" t="s">
        <v>8223</v>
      </c>
      <c r="I35" s="22" t="s">
        <v>8245</v>
      </c>
      <c r="J35" s="22">
        <v>1437432392</v>
      </c>
      <c r="K35" s="22">
        <v>1434840392</v>
      </c>
      <c r="L35" s="22" t="b">
        <v>0</v>
      </c>
      <c r="M35" s="22">
        <v>15</v>
      </c>
      <c r="N35" s="22" t="b">
        <v>0</v>
      </c>
      <c r="P35" s="22" t="s">
        <v>8291</v>
      </c>
      <c r="Q35" s="27" t="s">
        <v>8322</v>
      </c>
      <c r="R35" s="22" t="s">
        <v>8344</v>
      </c>
      <c r="S35" s="28">
        <v>42175.948981481488</v>
      </c>
      <c r="T35" s="28">
        <v>42205.948981481488</v>
      </c>
    </row>
    <row r="36" spans="1:20" ht="30" x14ac:dyDescent="0.25">
      <c r="A36" s="22">
        <v>1738</v>
      </c>
      <c r="B36" s="23" t="s">
        <v>1739</v>
      </c>
      <c r="C36" s="3" t="s">
        <v>5848</v>
      </c>
      <c r="D36" s="24">
        <v>5000</v>
      </c>
      <c r="E36" s="25">
        <v>20</v>
      </c>
      <c r="F36" s="26">
        <v>0</v>
      </c>
      <c r="G36" s="22" t="s">
        <v>8220</v>
      </c>
      <c r="H36" s="22" t="s">
        <v>8223</v>
      </c>
      <c r="I36" s="22" t="s">
        <v>8245</v>
      </c>
      <c r="J36" s="22">
        <v>1412283542</v>
      </c>
      <c r="K36" s="22">
        <v>1409691542</v>
      </c>
      <c r="L36" s="22" t="b">
        <v>0</v>
      </c>
      <c r="M36" s="22">
        <v>1</v>
      </c>
      <c r="N36" s="22" t="b">
        <v>0</v>
      </c>
      <c r="P36" s="22" t="s">
        <v>8291</v>
      </c>
      <c r="Q36" s="27" t="s">
        <v>8322</v>
      </c>
      <c r="R36" s="22" t="s">
        <v>8344</v>
      </c>
      <c r="S36" s="28">
        <v>41884.874328703707</v>
      </c>
      <c r="T36" s="28">
        <v>41914.874328703707</v>
      </c>
    </row>
    <row r="37" spans="1:20" ht="30" x14ac:dyDescent="0.25">
      <c r="A37" s="22">
        <v>1739</v>
      </c>
      <c r="B37" s="23" t="s">
        <v>1740</v>
      </c>
      <c r="C37" s="3" t="s">
        <v>5849</v>
      </c>
      <c r="D37" s="24">
        <v>1000</v>
      </c>
      <c r="E37" s="25">
        <v>1</v>
      </c>
      <c r="F37" s="26">
        <v>0</v>
      </c>
      <c r="G37" s="22" t="s">
        <v>8220</v>
      </c>
      <c r="H37" s="22" t="s">
        <v>8223</v>
      </c>
      <c r="I37" s="22" t="s">
        <v>8245</v>
      </c>
      <c r="J37" s="22">
        <v>1462391932</v>
      </c>
      <c r="K37" s="22">
        <v>1457297932</v>
      </c>
      <c r="L37" s="22" t="b">
        <v>0</v>
      </c>
      <c r="M37" s="22">
        <v>1</v>
      </c>
      <c r="N37" s="22" t="b">
        <v>0</v>
      </c>
      <c r="P37" s="22" t="s">
        <v>8291</v>
      </c>
      <c r="Q37" s="27" t="s">
        <v>8322</v>
      </c>
      <c r="R37" s="22" t="s">
        <v>8344</v>
      </c>
      <c r="S37" s="28">
        <v>42435.874212962968</v>
      </c>
      <c r="T37" s="28">
        <v>42494.832546296297</v>
      </c>
    </row>
    <row r="38" spans="1:20" ht="30" x14ac:dyDescent="0.25">
      <c r="A38" s="22">
        <v>1740</v>
      </c>
      <c r="B38" s="23" t="s">
        <v>1741</v>
      </c>
      <c r="C38" s="3" t="s">
        <v>5850</v>
      </c>
      <c r="D38" s="24">
        <v>3000</v>
      </c>
      <c r="E38" s="25">
        <v>0</v>
      </c>
      <c r="F38" s="26">
        <v>0</v>
      </c>
      <c r="G38" s="22" t="s">
        <v>8220</v>
      </c>
      <c r="H38" s="22" t="s">
        <v>8223</v>
      </c>
      <c r="I38" s="22" t="s">
        <v>8245</v>
      </c>
      <c r="J38" s="22">
        <v>1437075422</v>
      </c>
      <c r="K38" s="22">
        <v>1434483422</v>
      </c>
      <c r="L38" s="22" t="b">
        <v>0</v>
      </c>
      <c r="M38" s="22">
        <v>0</v>
      </c>
      <c r="N38" s="22" t="b">
        <v>0</v>
      </c>
      <c r="P38" s="22" t="s">
        <v>8291</v>
      </c>
      <c r="Q38" s="27" t="s">
        <v>8322</v>
      </c>
      <c r="R38" s="22" t="s">
        <v>8344</v>
      </c>
      <c r="S38" s="28">
        <v>42171.817384259266</v>
      </c>
      <c r="T38" s="28">
        <v>42201.817384259266</v>
      </c>
    </row>
  </sheetData>
  <conditionalFormatting sqref="G1:G38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F1:F38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963FA-7D2F-4243-98E9-14E7DCC19C75}">
  <dimension ref="A1:H14"/>
  <sheetViews>
    <sheetView workbookViewId="0">
      <selection activeCell="B16" sqref="B16"/>
    </sheetView>
  </sheetViews>
  <sheetFormatPr defaultRowHeight="15" x14ac:dyDescent="0.25"/>
  <cols>
    <col min="1" max="1" width="25" bestFit="1" customWidth="1"/>
    <col min="2" max="2" width="10.5703125" bestFit="1" customWidth="1"/>
    <col min="3" max="3" width="11.5703125" bestFit="1" customWidth="1"/>
    <col min="6" max="6" width="25" bestFit="1" customWidth="1"/>
    <col min="7" max="7" width="10.140625" bestFit="1" customWidth="1"/>
  </cols>
  <sheetData>
    <row r="1" spans="1:8" x14ac:dyDescent="0.25">
      <c r="A1" t="s">
        <v>8390</v>
      </c>
      <c r="B1" t="s">
        <v>8387</v>
      </c>
      <c r="C1" t="s">
        <v>8388</v>
      </c>
      <c r="F1" t="s">
        <v>8391</v>
      </c>
      <c r="G1" t="s">
        <v>8387</v>
      </c>
      <c r="H1" t="s">
        <v>8388</v>
      </c>
    </row>
    <row r="2" spans="1:8" x14ac:dyDescent="0.25">
      <c r="A2" t="s">
        <v>8384</v>
      </c>
      <c r="B2" s="29">
        <f>AVERAGE('Successful US Kickstarters'!D:D)</f>
        <v>5048.8786407766993</v>
      </c>
      <c r="C2" s="29">
        <f>AVERAGE('Failed US Kickstarters'!D:D)</f>
        <v>10554.212</v>
      </c>
      <c r="F2" t="s">
        <v>8384</v>
      </c>
      <c r="G2" s="29">
        <f>AVERAGE('Successful US Faith'!D:D)</f>
        <v>36344.411764705881</v>
      </c>
      <c r="H2" s="29">
        <f>AVERAGE('Failed US Faith'!D:D)</f>
        <v>6140.405405405405</v>
      </c>
    </row>
    <row r="3" spans="1:8" x14ac:dyDescent="0.25">
      <c r="A3" t="s">
        <v>8385</v>
      </c>
      <c r="B3" s="29">
        <f>MEDIAN('Successful US Kickstarters'!D:D)</f>
        <v>3000</v>
      </c>
      <c r="C3" s="29">
        <f>MEDIAN('Failed US Kickstarters'!D:D)</f>
        <v>5000</v>
      </c>
      <c r="F3" t="s">
        <v>8385</v>
      </c>
      <c r="G3" s="29">
        <f>MEDIAN('Successful US Faith'!D:D)</f>
        <v>10000</v>
      </c>
      <c r="H3" s="29">
        <f>MEDIAN('Failed US Faith'!D:D)</f>
        <v>4500</v>
      </c>
    </row>
    <row r="4" spans="1:8" x14ac:dyDescent="0.25">
      <c r="A4" t="s">
        <v>8392</v>
      </c>
      <c r="B4" s="29">
        <f>_xlfn.STDEV.P('Successful US Kickstarters'!D:D)</f>
        <v>7748.7537726373303</v>
      </c>
      <c r="C4" s="29">
        <f>_xlfn.STDEV.P('Failed US Kickstarters'!D:D)</f>
        <v>21967.731061515115</v>
      </c>
      <c r="F4" t="s">
        <v>8392</v>
      </c>
      <c r="G4" s="29">
        <f>_xlfn.STDEV.P('Successful US Faith'!D:D)</f>
        <v>72507.146501373412</v>
      </c>
      <c r="H4" s="29">
        <f>_xlfn.STDEV.P('Failed US Faith'!D:D)</f>
        <v>6614.9150040890272</v>
      </c>
    </row>
    <row r="5" spans="1:8" x14ac:dyDescent="0.25">
      <c r="A5" t="s">
        <v>8393</v>
      </c>
      <c r="B5" s="29">
        <f>_xlfn.QUARTILE.EXC('Successful US Kickstarters'!D:D, 3)</f>
        <v>5000</v>
      </c>
      <c r="C5" s="29">
        <f>_xlfn.QUARTILE.EXC('Failed US Kickstarters'!D:D, 3)</f>
        <v>10000</v>
      </c>
      <c r="F5" t="s">
        <v>8393</v>
      </c>
      <c r="G5" s="29">
        <f>_xlfn.QUARTILE.EXC('Successful US Faith'!D:D, 3)</f>
        <v>25000</v>
      </c>
      <c r="H5" s="29">
        <f>_xlfn.QUARTILE.EXC('Failed US Faith'!D:D,3)</f>
        <v>6250</v>
      </c>
    </row>
    <row r="6" spans="1:8" x14ac:dyDescent="0.25">
      <c r="A6" t="s">
        <v>8394</v>
      </c>
      <c r="B6" s="29">
        <f>_xlfn.QUARTILE.EXC('Successful US Kickstarters'!D:D, 1)</f>
        <v>1500</v>
      </c>
      <c r="C6" s="29">
        <f>_xlfn.QUARTILE.EXC('Failed US Kickstarters'!D:D, 1)</f>
        <v>2000</v>
      </c>
      <c r="F6" t="s">
        <v>8394</v>
      </c>
      <c r="G6" s="29">
        <f>_xlfn.QUARTILE.EXC('Successful US Faith'!D:D, 1)</f>
        <v>4500</v>
      </c>
      <c r="H6" s="29">
        <f>_xlfn.QUARTILE.EXC('Failed US Faith'!D:D, 1)</f>
        <v>2940</v>
      </c>
    </row>
    <row r="7" spans="1:8" x14ac:dyDescent="0.25">
      <c r="A7" t="s">
        <v>8395</v>
      </c>
      <c r="B7" s="29">
        <f>B5-B6</f>
        <v>3500</v>
      </c>
      <c r="C7" s="29">
        <f>C5-C6</f>
        <v>8000</v>
      </c>
      <c r="F7" t="s">
        <v>8395</v>
      </c>
      <c r="G7" s="29">
        <f>G5-G6</f>
        <v>20500</v>
      </c>
      <c r="H7" s="29">
        <f>H5-H6</f>
        <v>3310</v>
      </c>
    </row>
    <row r="8" spans="1:8" x14ac:dyDescent="0.25">
      <c r="B8" s="29"/>
      <c r="C8" s="29"/>
      <c r="G8" s="29"/>
      <c r="H8" s="29"/>
    </row>
    <row r="9" spans="1:8" x14ac:dyDescent="0.25">
      <c r="A9" t="s">
        <v>8386</v>
      </c>
      <c r="B9" s="29">
        <f>AVERAGE('Successful US Kickstarters'!E:E)</f>
        <v>5601.5458009708727</v>
      </c>
      <c r="C9" s="29">
        <f>AVERAGE('Failed US Kickstarters'!E:E)</f>
        <v>558.65484000000004</v>
      </c>
      <c r="F9" t="s">
        <v>8386</v>
      </c>
      <c r="G9" s="29">
        <f>AVERAGE('Successful US Faith'!E:E)</f>
        <v>6161.3164705882355</v>
      </c>
      <c r="H9" s="29">
        <f>AVERAGE('Failed US Faith'!E:E)</f>
        <v>329.59459459459458</v>
      </c>
    </row>
    <row r="10" spans="1:8" x14ac:dyDescent="0.25">
      <c r="A10" t="s">
        <v>8389</v>
      </c>
      <c r="B10" s="29">
        <f>MEDIAN('Successful US Kickstarters'!E:E)</f>
        <v>3167.5</v>
      </c>
      <c r="C10" s="29">
        <f>MEDIAN('Failed US Kickstarters'!E:E)</f>
        <v>103</v>
      </c>
      <c r="F10" t="s">
        <v>8389</v>
      </c>
      <c r="G10" s="29">
        <f>MEDIAN('Successful US Faith'!E:E)</f>
        <v>1772</v>
      </c>
      <c r="H10" s="29">
        <f>MEDIAN('Failed US Faith'!E:E)</f>
        <v>35</v>
      </c>
    </row>
    <row r="11" spans="1:8" x14ac:dyDescent="0.25">
      <c r="A11" t="s">
        <v>8392</v>
      </c>
      <c r="B11" s="29">
        <f>_xlfn.STDEV.P('Successful US Kickstarters'!E:E)</f>
        <v>8334.5731699164608</v>
      </c>
      <c r="C11" s="29">
        <f>_xlfn.STDEV.P('Failed US Kickstarters'!E:E)</f>
        <v>1330.5230280400915</v>
      </c>
      <c r="F11" t="s">
        <v>8392</v>
      </c>
      <c r="G11" s="29">
        <f>_xlfn.STDEV.P('Successful US Faith'!E:E)</f>
        <v>15220.351026565384</v>
      </c>
      <c r="H11" s="29">
        <f>_xlfn.STDEV.P('Failed US Faith'!E:E)</f>
        <v>568.29181975743234</v>
      </c>
    </row>
    <row r="12" spans="1:8" x14ac:dyDescent="0.25">
      <c r="A12" t="s">
        <v>8393</v>
      </c>
      <c r="B12" s="29">
        <f>_xlfn.QUARTILE.EXC('Successful US Kickstarters'!E:E, 3)</f>
        <v>5699</v>
      </c>
      <c r="C12" s="29">
        <f>_xlfn.QUARTILE.EXC('Failed US Kickstarters'!E:E, 3)</f>
        <v>501</v>
      </c>
      <c r="F12" t="s">
        <v>8393</v>
      </c>
      <c r="G12" s="29">
        <f>_xlfn.QUARTILE.EXC('Successful US Faith'!E:E, 3)</f>
        <v>4168.5</v>
      </c>
      <c r="H12" s="29">
        <f>_xlfn.QUARTILE.EXC('Failed US Faith'!E:E,3)</f>
        <v>523.5</v>
      </c>
    </row>
    <row r="13" spans="1:8" x14ac:dyDescent="0.25">
      <c r="A13" t="s">
        <v>8394</v>
      </c>
      <c r="B13" s="29">
        <f>_xlfn.QUARTILE.EXC('Successful US Kickstarters'!E:E, 1)</f>
        <v>1716.5074999999999</v>
      </c>
      <c r="C13" s="29">
        <f>_xlfn.QUARTILE.EXC('Failed US Kickstarters'!E:E, 1)</f>
        <v>9.25</v>
      </c>
      <c r="F13" t="s">
        <v>8394</v>
      </c>
      <c r="G13" s="29">
        <f>_xlfn.QUARTILE.EXC('Successful US Faith'!E:E, 1)</f>
        <v>110.5</v>
      </c>
      <c r="H13" s="29">
        <f>_xlfn.QUARTILE.EXC('Failed US Faith'!E:E, 1)</f>
        <v>0</v>
      </c>
    </row>
    <row r="14" spans="1:8" x14ac:dyDescent="0.25">
      <c r="A14" t="s">
        <v>8395</v>
      </c>
      <c r="B14" s="29">
        <f>B12-B13</f>
        <v>3982.4925000000003</v>
      </c>
      <c r="C14" s="29">
        <f>C12-C13</f>
        <v>491.75</v>
      </c>
      <c r="F14" t="s">
        <v>8395</v>
      </c>
      <c r="G14" s="29">
        <f>G12-G13</f>
        <v>4058</v>
      </c>
      <c r="H14" s="29">
        <f>H12-H13</f>
        <v>523.5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Category Statistics</vt:lpstr>
      <vt:lpstr>Subcategory Statistics</vt:lpstr>
      <vt:lpstr>Edinburgh Research</vt:lpstr>
      <vt:lpstr>Sheet3</vt:lpstr>
      <vt:lpstr>Failed US Kickstarters</vt:lpstr>
      <vt:lpstr>Successful US Kickstarters</vt:lpstr>
      <vt:lpstr>Successful US Faith</vt:lpstr>
      <vt:lpstr>Failed US Faith</vt:lpstr>
      <vt:lpstr>Descriptive Statistics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boyer</cp:lastModifiedBy>
  <dcterms:created xsi:type="dcterms:W3CDTF">2017-04-20T15:17:24Z</dcterms:created>
  <dcterms:modified xsi:type="dcterms:W3CDTF">2021-06-19T16:49:41Z</dcterms:modified>
</cp:coreProperties>
</file>