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Ледокол\Desktop\хнеу\3 курс\1 семестр\Основи математичного моделювання\Завдання\"/>
    </mc:Choice>
  </mc:AlternateContent>
  <bookViews>
    <workbookView xWindow="0" yWindow="0" windowWidth="19815" windowHeight="7815"/>
  </bookViews>
  <sheets>
    <sheet name="Лист1" sheetId="1" r:id="rId1"/>
  </sheets>
  <calcPr calcId="162913"/>
  <fileRecoveryPr repairLoad="1"/>
</workbook>
</file>

<file path=xl/calcChain.xml><?xml version="1.0" encoding="utf-8"?>
<calcChain xmlns="http://schemas.openxmlformats.org/spreadsheetml/2006/main">
  <c r="B17" i="1" l="1"/>
  <c r="C12" i="1"/>
  <c r="B12" i="1"/>
  <c r="C11" i="1"/>
  <c r="B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D11" i="1" s="1"/>
  <c r="E11" i="1" l="1"/>
  <c r="B14" i="1" s="1"/>
  <c r="B15" i="1" s="1"/>
  <c r="G10" i="1" s="1"/>
  <c r="F11" i="1"/>
  <c r="J10" i="1" l="1"/>
  <c r="K10" i="1" s="1"/>
  <c r="H10" i="1"/>
  <c r="I10" i="1" s="1"/>
  <c r="G3" i="1"/>
  <c r="G7" i="1"/>
  <c r="G8" i="1"/>
  <c r="G5" i="1"/>
  <c r="G9" i="1"/>
  <c r="G4" i="1"/>
  <c r="G2" i="1"/>
  <c r="G6" i="1"/>
  <c r="J4" i="1" l="1"/>
  <c r="K4" i="1" s="1"/>
  <c r="H4" i="1"/>
  <c r="I4" i="1" s="1"/>
  <c r="J7" i="1"/>
  <c r="K7" i="1" s="1"/>
  <c r="H7" i="1"/>
  <c r="I7" i="1" s="1"/>
  <c r="J9" i="1"/>
  <c r="K9" i="1" s="1"/>
  <c r="H9" i="1"/>
  <c r="I9" i="1" s="1"/>
  <c r="J3" i="1"/>
  <c r="K3" i="1" s="1"/>
  <c r="H3" i="1"/>
  <c r="I3" i="1" s="1"/>
  <c r="J6" i="1"/>
  <c r="K6" i="1" s="1"/>
  <c r="H6" i="1"/>
  <c r="I6" i="1" s="1"/>
  <c r="J5" i="1"/>
  <c r="K5" i="1" s="1"/>
  <c r="H5" i="1"/>
  <c r="I5" i="1" s="1"/>
  <c r="J2" i="1"/>
  <c r="G11" i="1"/>
  <c r="H2" i="1"/>
  <c r="J8" i="1"/>
  <c r="K8" i="1" s="1"/>
  <c r="H8" i="1"/>
  <c r="I8" i="1" s="1"/>
  <c r="H11" i="1" l="1"/>
  <c r="I2" i="1"/>
  <c r="I11" i="1" s="1"/>
  <c r="K2" i="1"/>
  <c r="K11" i="1" s="1"/>
  <c r="J11" i="1"/>
  <c r="C21" i="1" l="1"/>
</calcChain>
</file>

<file path=xl/sharedStrings.xml><?xml version="1.0" encoding="utf-8"?>
<sst xmlns="http://schemas.openxmlformats.org/spreadsheetml/2006/main" count="19" uniqueCount="19">
  <si>
    <t>n</t>
  </si>
  <si>
    <r>
      <rPr>
        <b/>
        <i/>
        <sz val="11"/>
        <color rgb="FF000000"/>
        <rFont val="Cambria"/>
        <charset val="134"/>
      </rPr>
      <t>x</t>
    </r>
    <r>
      <rPr>
        <b/>
        <i/>
        <vertAlign val="subscript"/>
        <sz val="11"/>
        <color rgb="FF000000"/>
        <rFont val="Cambria"/>
        <charset val="134"/>
      </rPr>
      <t>i</t>
    </r>
  </si>
  <si>
    <r>
      <rPr>
        <b/>
        <i/>
        <sz val="11"/>
        <color rgb="FF000000"/>
        <rFont val="Cambria"/>
        <charset val="134"/>
      </rPr>
      <t>y</t>
    </r>
    <r>
      <rPr>
        <b/>
        <i/>
        <vertAlign val="subscript"/>
        <sz val="11"/>
        <color rgb="FF000000"/>
        <rFont val="Cambria"/>
        <charset val="134"/>
      </rPr>
      <t>i</t>
    </r>
  </si>
  <si>
    <t>xy</t>
  </si>
  <si>
    <r>
      <rPr>
        <b/>
        <i/>
        <sz val="11"/>
        <color rgb="FF000000"/>
        <rFont val="Cambria"/>
        <charset val="134"/>
      </rPr>
      <t>x</t>
    </r>
    <r>
      <rPr>
        <b/>
        <i/>
        <vertAlign val="subscript"/>
        <sz val="11"/>
        <color rgb="FF000000"/>
        <rFont val="Cambria"/>
        <charset val="134"/>
      </rPr>
      <t xml:space="preserve">i </t>
    </r>
    <r>
      <rPr>
        <b/>
        <i/>
        <vertAlign val="superscript"/>
        <sz val="11"/>
        <color rgb="FF000000"/>
        <rFont val="Cambria"/>
        <charset val="134"/>
      </rPr>
      <t>2</t>
    </r>
  </si>
  <si>
    <r>
      <rPr>
        <b/>
        <i/>
        <sz val="11"/>
        <color rgb="FF000000"/>
        <rFont val="Cambria"/>
        <charset val="134"/>
      </rPr>
      <t>y</t>
    </r>
    <r>
      <rPr>
        <b/>
        <i/>
        <vertAlign val="subscript"/>
        <sz val="11"/>
        <color rgb="FF000000"/>
        <rFont val="Cambria"/>
        <charset val="134"/>
      </rPr>
      <t xml:space="preserve">i </t>
    </r>
    <r>
      <rPr>
        <b/>
        <i/>
        <vertAlign val="superscript"/>
        <sz val="11"/>
        <color rgb="FF000000"/>
        <rFont val="Cambria"/>
        <charset val="134"/>
      </rPr>
      <t>2</t>
    </r>
  </si>
  <si>
    <t>y mod</t>
  </si>
  <si>
    <t>ymod-ycp</t>
  </si>
  <si>
    <t>(ymod-ycp)^2</t>
  </si>
  <si>
    <t>ymod-y</t>
  </si>
  <si>
    <t>(ymod-y)^2</t>
  </si>
  <si>
    <t>Сума</t>
  </si>
  <si>
    <t>Середнє значення</t>
  </si>
  <si>
    <t>a1 =</t>
  </si>
  <si>
    <t>довірчою вірогідністю 90%.</t>
  </si>
  <si>
    <t>a0 =</t>
  </si>
  <si>
    <t>F =</t>
  </si>
  <si>
    <t>147,88 &gt; 3,59</t>
  </si>
  <si>
    <t>Оскільки 147,88 &gt; 3,59 можна вважати, що модель      = -17,83*хi + 81,76 адекватна з рівнем значущості 10%.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</si>
</sst>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rgb="FF000000"/>
      <name val="Cambria"/>
      <charset val="134"/>
    </font>
    <font>
      <sz val="11"/>
      <color rgb="FF000000"/>
      <name val="Cambria"/>
      <charset val="134"/>
    </font>
    <font>
      <sz val="11"/>
      <color rgb="FF1E1E1E"/>
      <name val="Cambria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rgb="FF0070C0"/>
      <name val="Times New Roman"/>
      <charset val="134"/>
    </font>
    <font>
      <b/>
      <i/>
      <vertAlign val="subscript"/>
      <sz val="11"/>
      <color rgb="FF000000"/>
      <name val="Cambria"/>
      <charset val="134"/>
    </font>
    <font>
      <b/>
      <i/>
      <vertAlign val="superscript"/>
      <sz val="11"/>
      <color rgb="FF000000"/>
      <name val="Cambria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right" vertical="center"/>
    </xf>
    <xf numFmtId="0" fontId="0" fillId="0" borderId="1" xfId="0" applyNumberFormat="1" applyFill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B96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M10" sqref="M10"/>
    </sheetView>
  </sheetViews>
  <sheetFormatPr defaultRowHeight="15"/>
  <sheetData>
    <row r="1" spans="1:11" ht="17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15.75" thickBot="1">
      <c r="A2" s="7">
        <v>1</v>
      </c>
      <c r="B2" s="14">
        <v>2.8</v>
      </c>
      <c r="C2" s="14">
        <v>14</v>
      </c>
      <c r="D2" s="8">
        <f>B2*C2</f>
        <v>39.199999999999996</v>
      </c>
      <c r="E2" s="8">
        <f>B2^2</f>
        <v>7.839999999999999</v>
      </c>
      <c r="F2" s="8">
        <f>C2^2</f>
        <v>196</v>
      </c>
      <c r="G2" s="6">
        <f>$B$14*B2+$B$15</f>
        <v>13.311111111111096</v>
      </c>
      <c r="H2" s="6">
        <f>G2-$C$12</f>
        <v>-8.6000000000000156</v>
      </c>
      <c r="I2" s="6">
        <f>H2^2</f>
        <v>73.960000000000264</v>
      </c>
      <c r="J2" s="6">
        <f>G2-C2</f>
        <v>-0.68888888888890421</v>
      </c>
      <c r="K2" s="6">
        <f>(J2)^2</f>
        <v>0.47456790123458903</v>
      </c>
    </row>
    <row r="3" spans="1:11" ht="15.75" thickBot="1">
      <c r="A3" s="7">
        <v>2</v>
      </c>
      <c r="B3" s="14">
        <v>2.4</v>
      </c>
      <c r="C3" s="14">
        <v>17.100000000000001</v>
      </c>
      <c r="D3" s="8">
        <f t="shared" ref="D3:D10" si="0">B3*C3</f>
        <v>41.04</v>
      </c>
      <c r="E3" s="8">
        <f t="shared" ref="E3:E10" si="1">B3^2</f>
        <v>5.76</v>
      </c>
      <c r="F3" s="8">
        <f t="shared" ref="F3:F10" si="2">C3^2</f>
        <v>292.41000000000003</v>
      </c>
      <c r="G3" s="6">
        <f t="shared" ref="G3:G10" si="3">$B$14*B3+$B$15</f>
        <v>21.911111111111119</v>
      </c>
      <c r="H3" s="6">
        <f t="shared" ref="H3:H10" si="4">G3-$C$12</f>
        <v>0</v>
      </c>
      <c r="I3" s="6">
        <f t="shared" ref="I3:I10" si="5">H3^2</f>
        <v>0</v>
      </c>
      <c r="J3" s="6">
        <f t="shared" ref="J3:J10" si="6">G3-C3</f>
        <v>4.8111111111111171</v>
      </c>
      <c r="K3" s="6">
        <f t="shared" ref="K3:K10" si="7">J3^2</f>
        <v>23.146790123456849</v>
      </c>
    </row>
    <row r="4" spans="1:11" ht="15.75" thickBot="1">
      <c r="A4" s="7">
        <v>3</v>
      </c>
      <c r="B4" s="14">
        <v>2.2999999999999998</v>
      </c>
      <c r="C4" s="14">
        <v>18.2</v>
      </c>
      <c r="D4" s="8">
        <f t="shared" si="0"/>
        <v>41.859999999999992</v>
      </c>
      <c r="E4" s="8">
        <f t="shared" si="1"/>
        <v>5.2899999999999991</v>
      </c>
      <c r="F4" s="8">
        <f t="shared" si="2"/>
        <v>331.23999999999995</v>
      </c>
      <c r="G4" s="6">
        <f t="shared" si="3"/>
        <v>24.061111111111124</v>
      </c>
      <c r="H4" s="6">
        <f t="shared" si="4"/>
        <v>2.1500000000000128</v>
      </c>
      <c r="I4" s="6">
        <f t="shared" si="5"/>
        <v>4.6225000000000547</v>
      </c>
      <c r="J4" s="6">
        <f t="shared" si="6"/>
        <v>5.8611111111111249</v>
      </c>
      <c r="K4" s="6">
        <f t="shared" si="7"/>
        <v>34.352623456790283</v>
      </c>
    </row>
    <row r="5" spans="1:11" ht="15.75" thickBot="1">
      <c r="A5" s="7">
        <v>4</v>
      </c>
      <c r="B5" s="14">
        <v>2.5</v>
      </c>
      <c r="C5" s="14">
        <v>17.399999999999999</v>
      </c>
      <c r="D5" s="8">
        <f t="shared" si="0"/>
        <v>43.5</v>
      </c>
      <c r="E5" s="8">
        <f t="shared" si="1"/>
        <v>6.25</v>
      </c>
      <c r="F5" s="8">
        <f t="shared" si="2"/>
        <v>302.75999999999993</v>
      </c>
      <c r="G5" s="6">
        <f t="shared" si="3"/>
        <v>19.761111111111113</v>
      </c>
      <c r="H5" s="6">
        <f t="shared" si="4"/>
        <v>-2.1499999999999986</v>
      </c>
      <c r="I5" s="6">
        <f t="shared" si="5"/>
        <v>4.6224999999999943</v>
      </c>
      <c r="J5" s="6">
        <f t="shared" si="6"/>
        <v>2.3611111111111143</v>
      </c>
      <c r="K5" s="6">
        <f t="shared" si="7"/>
        <v>5.5748456790123608</v>
      </c>
    </row>
    <row r="6" spans="1:11" ht="15.75" thickBot="1">
      <c r="A6" s="7">
        <v>5</v>
      </c>
      <c r="B6" s="14">
        <v>2.7</v>
      </c>
      <c r="C6" s="14">
        <v>16.100000000000001</v>
      </c>
      <c r="D6" s="8">
        <f t="shared" si="0"/>
        <v>43.470000000000006</v>
      </c>
      <c r="E6" s="8">
        <f t="shared" si="1"/>
        <v>7.2900000000000009</v>
      </c>
      <c r="F6" s="8">
        <f t="shared" si="2"/>
        <v>259.21000000000004</v>
      </c>
      <c r="G6" s="6">
        <f t="shared" si="3"/>
        <v>15.461111111111094</v>
      </c>
      <c r="H6" s="6">
        <f t="shared" si="4"/>
        <v>-6.4500000000000171</v>
      </c>
      <c r="I6" s="6">
        <f t="shared" si="5"/>
        <v>41.602500000000219</v>
      </c>
      <c r="J6" s="6">
        <f t="shared" si="6"/>
        <v>-0.63888888888890705</v>
      </c>
      <c r="K6" s="6">
        <f t="shared" si="7"/>
        <v>0.4081790123457022</v>
      </c>
    </row>
    <row r="7" spans="1:11" ht="15.75" thickBot="1">
      <c r="A7" s="7">
        <v>6</v>
      </c>
      <c r="B7" s="14">
        <v>2.4</v>
      </c>
      <c r="C7" s="14">
        <v>18.8</v>
      </c>
      <c r="D7" s="8">
        <f t="shared" si="0"/>
        <v>45.12</v>
      </c>
      <c r="E7" s="8">
        <f t="shared" si="1"/>
        <v>5.76</v>
      </c>
      <c r="F7" s="8">
        <f t="shared" si="2"/>
        <v>353.44000000000005</v>
      </c>
      <c r="G7" s="6">
        <f t="shared" si="3"/>
        <v>21.911111111111119</v>
      </c>
      <c r="H7" s="6">
        <f t="shared" si="4"/>
        <v>0</v>
      </c>
      <c r="I7" s="6">
        <f t="shared" si="5"/>
        <v>0</v>
      </c>
      <c r="J7" s="6">
        <f t="shared" si="6"/>
        <v>3.1111111111111178</v>
      </c>
      <c r="K7" s="6">
        <f t="shared" si="7"/>
        <v>9.6790123456790536</v>
      </c>
    </row>
    <row r="8" spans="1:11" ht="15.75" thickBot="1">
      <c r="A8" s="7">
        <v>7</v>
      </c>
      <c r="B8" s="14">
        <v>2.2999999999999998</v>
      </c>
      <c r="C8" s="14">
        <v>32.200000000000003</v>
      </c>
      <c r="D8" s="8">
        <f t="shared" si="0"/>
        <v>74.06</v>
      </c>
      <c r="E8" s="8">
        <f t="shared" si="1"/>
        <v>5.2899999999999991</v>
      </c>
      <c r="F8" s="8">
        <f t="shared" si="2"/>
        <v>1036.8400000000001</v>
      </c>
      <c r="G8" s="6">
        <f t="shared" si="3"/>
        <v>24.061111111111124</v>
      </c>
      <c r="H8" s="6">
        <f t="shared" si="4"/>
        <v>2.1500000000000128</v>
      </c>
      <c r="I8" s="6">
        <f t="shared" si="5"/>
        <v>4.6225000000000547</v>
      </c>
      <c r="J8" s="6">
        <f t="shared" si="6"/>
        <v>-8.1388888888888786</v>
      </c>
      <c r="K8" s="6">
        <f t="shared" si="7"/>
        <v>66.241512345678842</v>
      </c>
    </row>
    <row r="9" spans="1:11" ht="15.75" thickBot="1">
      <c r="A9" s="7">
        <v>8</v>
      </c>
      <c r="B9" s="14">
        <v>1.9</v>
      </c>
      <c r="C9" s="14">
        <v>31</v>
      </c>
      <c r="D9" s="8">
        <f t="shared" si="0"/>
        <v>58.9</v>
      </c>
      <c r="E9" s="8">
        <f t="shared" si="1"/>
        <v>3.61</v>
      </c>
      <c r="F9" s="8">
        <f t="shared" si="2"/>
        <v>961</v>
      </c>
      <c r="G9" s="6">
        <f t="shared" si="3"/>
        <v>32.661111111111147</v>
      </c>
      <c r="H9" s="6">
        <f t="shared" si="4"/>
        <v>10.750000000000036</v>
      </c>
      <c r="I9" s="6">
        <f t="shared" si="5"/>
        <v>115.56250000000077</v>
      </c>
      <c r="J9" s="6">
        <f t="shared" si="6"/>
        <v>1.661111111111147</v>
      </c>
      <c r="K9" s="6">
        <f t="shared" si="7"/>
        <v>2.7592901234569092</v>
      </c>
    </row>
    <row r="10" spans="1:11" ht="15.75" thickBot="1">
      <c r="A10" s="7">
        <v>9</v>
      </c>
      <c r="B10" s="14">
        <v>2.2999999999999998</v>
      </c>
      <c r="C10" s="14">
        <v>32.4</v>
      </c>
      <c r="D10" s="8">
        <f t="shared" si="0"/>
        <v>74.52</v>
      </c>
      <c r="E10" s="8">
        <f t="shared" si="1"/>
        <v>5.2899999999999991</v>
      </c>
      <c r="F10" s="8">
        <f t="shared" si="2"/>
        <v>1049.76</v>
      </c>
      <c r="G10" s="6">
        <f t="shared" si="3"/>
        <v>24.061111111111124</v>
      </c>
      <c r="H10" s="6">
        <f t="shared" si="4"/>
        <v>2.1500000000000128</v>
      </c>
      <c r="I10" s="6">
        <f t="shared" si="5"/>
        <v>4.6225000000000547</v>
      </c>
      <c r="J10" s="6">
        <f t="shared" si="6"/>
        <v>-8.3388888888888744</v>
      </c>
      <c r="K10" s="6">
        <f t="shared" si="7"/>
        <v>69.537067901234323</v>
      </c>
    </row>
    <row r="11" spans="1:11">
      <c r="A11" s="9" t="s">
        <v>11</v>
      </c>
      <c r="B11" s="10">
        <f t="shared" ref="B11:K11" si="8">SUM(B2:B10)</f>
        <v>21.599999999999998</v>
      </c>
      <c r="C11" s="10">
        <f t="shared" si="8"/>
        <v>197.2</v>
      </c>
      <c r="D11" s="10">
        <f t="shared" si="8"/>
        <v>461.66999999999996</v>
      </c>
      <c r="E11" s="10">
        <f t="shared" si="8"/>
        <v>52.379999999999995</v>
      </c>
      <c r="F11" s="10">
        <f t="shared" si="8"/>
        <v>4782.66</v>
      </c>
      <c r="G11" s="11">
        <f t="shared" si="8"/>
        <v>197.20000000000007</v>
      </c>
      <c r="H11" s="11">
        <f t="shared" si="8"/>
        <v>4.2632564145606011E-14</v>
      </c>
      <c r="I11" s="11">
        <f t="shared" si="8"/>
        <v>249.6150000000014</v>
      </c>
      <c r="J11" s="11">
        <f t="shared" si="8"/>
        <v>5.6843418860808015E-14</v>
      </c>
      <c r="K11" s="11">
        <f t="shared" si="8"/>
        <v>212.17388888888894</v>
      </c>
    </row>
    <row r="12" spans="1:11" ht="42.75">
      <c r="A12" s="12" t="s">
        <v>12</v>
      </c>
      <c r="B12" s="13">
        <f>AVERAGE(B2:B10)</f>
        <v>2.4</v>
      </c>
      <c r="C12" s="8">
        <f>AVERAGE(C2:C10)</f>
        <v>21.911111111111111</v>
      </c>
      <c r="D12" s="8"/>
      <c r="E12" s="8"/>
      <c r="F12" s="6"/>
      <c r="G12" s="6"/>
      <c r="H12" s="6"/>
      <c r="I12" s="6"/>
      <c r="J12" s="6"/>
      <c r="K12" s="6"/>
    </row>
    <row r="14" spans="1:11">
      <c r="A14" s="1" t="s">
        <v>13</v>
      </c>
      <c r="B14">
        <f>(D11-C12*B11)/(E11-B12*B11)</f>
        <v>-21.50000000000006</v>
      </c>
      <c r="D14" s="2" t="s">
        <v>14</v>
      </c>
    </row>
    <row r="15" spans="1:11">
      <c r="A15" s="1" t="s">
        <v>15</v>
      </c>
      <c r="B15">
        <f>C12-B14*B12</f>
        <v>73.511111111111262</v>
      </c>
    </row>
    <row r="17" spans="1:11">
      <c r="A17" s="1" t="s">
        <v>16</v>
      </c>
      <c r="B17">
        <f>FINV(0.1,1,7)</f>
        <v>3.5894280908647973</v>
      </c>
    </row>
    <row r="21" spans="1:11">
      <c r="C21">
        <f>(I11/1)/(K11/A10-2)</f>
        <v>11.569706992300777</v>
      </c>
    </row>
    <row r="25" spans="1:11">
      <c r="B25" s="1" t="s">
        <v>17</v>
      </c>
    </row>
    <row r="27" spans="1:11">
      <c r="A27" s="3" t="s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anzhel_sofia</dc:creator>
  <cp:lastModifiedBy>Пользователь Windows</cp:lastModifiedBy>
  <dcterms:created xsi:type="dcterms:W3CDTF">2023-09-19T12:01:00Z</dcterms:created>
  <dcterms:modified xsi:type="dcterms:W3CDTF">2023-10-25T23:45:49Z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23CAAE62D78C4DF09EDC09820DA26315</vt:lpwstr>
  </property>
  <property fmtid="{D5CDD505-2E9C-101B-9397-08002B2CF9AE}" pid="3" name="KSOProductBuildVer">
    <vt:lpwstr>1049-11.2.0.11225</vt:lpwstr>
  </property>
</Properties>
</file>