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I3" i="1" l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<sst xmlns="http://schemas.openxmlformats.org/spreadsheetml/2006/main" count="94" uniqueCount="46">
  <si>
    <t>№ з\п</t>
  </si>
  <si>
    <t>Марка автомобіля</t>
  </si>
  <si>
    <t>Місяць</t>
  </si>
  <si>
    <t>Тип автомобіля</t>
  </si>
  <si>
    <t>Майстерня</t>
  </si>
  <si>
    <t>Норма амортизації (НА)</t>
  </si>
  <si>
    <t>Вартість автомобіля (В)</t>
  </si>
  <si>
    <t>пробіг, тис км</t>
  </si>
  <si>
    <t>Відрахування на амортизацію</t>
  </si>
  <si>
    <t>Lexus</t>
  </si>
  <si>
    <t>Легковий</t>
  </si>
  <si>
    <t>BMW</t>
  </si>
  <si>
    <t>Audi</t>
  </si>
  <si>
    <t>Mercedes</t>
  </si>
  <si>
    <t>Ferrari</t>
  </si>
  <si>
    <t>ВАЗ</t>
  </si>
  <si>
    <t>Вантажний</t>
  </si>
  <si>
    <t>автобус</t>
  </si>
  <si>
    <t>MAN</t>
  </si>
  <si>
    <t>Volvo</t>
  </si>
  <si>
    <t>Reno</t>
  </si>
  <si>
    <t>Богдан</t>
  </si>
  <si>
    <t>Jeep</t>
  </si>
  <si>
    <t>Nissan</t>
  </si>
  <si>
    <t>Toyota</t>
  </si>
  <si>
    <t>Sprinter</t>
  </si>
  <si>
    <t>Зил</t>
  </si>
  <si>
    <t>Не ломається</t>
  </si>
  <si>
    <t>Найдорожчий сервіс</t>
  </si>
  <si>
    <t>VW</t>
  </si>
  <si>
    <t>Гараж</t>
  </si>
  <si>
    <t>Skyline</t>
  </si>
  <si>
    <t>Не потрібна</t>
  </si>
  <si>
    <t>Для автобусів</t>
  </si>
  <si>
    <t>Франція</t>
  </si>
  <si>
    <t>Січень</t>
  </si>
  <si>
    <t>Лютий</t>
  </si>
  <si>
    <t>Березень</t>
  </si>
  <si>
    <t>Квітень</t>
  </si>
  <si>
    <t>Травень</t>
  </si>
  <si>
    <t>Червень</t>
  </si>
  <si>
    <t>Серпень</t>
  </si>
  <si>
    <t>Вересень</t>
  </si>
  <si>
    <t>Жовтень</t>
  </si>
  <si>
    <t>Листопад</t>
  </si>
  <si>
    <t>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</si>
</sst>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I2" sqref="I2"/>
    </sheetView>
  </sheetViews>
  <sheetFormatPr defaultRowHeight="15" x14ac:dyDescent="0.25"/>
  <cols>
    <col min="1" max="1" width="6.42578125" bestFit="1" customWidth="1"/>
    <col min="2" max="2" width="18" bestFit="1" customWidth="1"/>
    <col min="3" max="3" width="9.7109375" bestFit="1" customWidth="1"/>
    <col min="4" max="4" width="15.28515625" bestFit="1" customWidth="1"/>
    <col min="5" max="5" width="20" bestFit="1" customWidth="1"/>
    <col min="6" max="6" width="23" bestFit="1" customWidth="1"/>
    <col min="7" max="7" width="22.7109375" bestFit="1" customWidth="1"/>
    <col min="8" max="8" width="13.7109375" bestFit="1" customWidth="1"/>
    <col min="9" max="9" width="28.7109375" bestFit="1" customWidth="1"/>
    <col min="16" max="16" width="15.28515625" bestFit="1" customWidth="1"/>
    <col min="17" max="17" width="6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2"/>
      <c r="O1" s="2"/>
      <c r="P1" s="2"/>
      <c r="Q1" s="2"/>
      <c r="R1" s="2"/>
      <c r="S1" s="2"/>
      <c r="T1" s="2"/>
      <c r="U1" s="2"/>
    </row>
    <row r="2" spans="1:21" x14ac:dyDescent="0.25">
      <c r="A2" s="1">
        <v>1</v>
      </c>
      <c r="B2" s="1" t="s">
        <v>9</v>
      </c>
      <c r="C2" s="1" t="s">
        <v>35</v>
      </c>
      <c r="D2" s="1" t="s">
        <v>10</v>
      </c>
      <c r="E2" s="1" t="s">
        <v>28</v>
      </c>
      <c r="F2" s="1">
        <f>VLOOKUP(D2,Лист2!A$2:B$4,2,FALSE)</f>
        <v>0.03</v>
      </c>
      <c r="G2" s="1">
        <v>20000</v>
      </c>
      <c r="H2" s="1">
        <v>10000</v>
      </c>
      <c r="I2" s="1">
        <f>G2*F2</f>
        <v>600</v>
      </c>
      <c r="N2" s="2"/>
      <c r="O2" s="2"/>
      <c r="P2" s="2"/>
      <c r="Q2" s="2"/>
      <c r="R2" s="2"/>
      <c r="S2" s="2"/>
      <c r="T2" s="2"/>
      <c r="U2" s="2"/>
    </row>
    <row r="3" spans="1:21" x14ac:dyDescent="0.25">
      <c r="A3" s="1">
        <v>2</v>
      </c>
      <c r="B3" s="1" t="s">
        <v>11</v>
      </c>
      <c r="C3" s="1" t="s">
        <v>36</v>
      </c>
      <c r="D3" s="1" t="s">
        <v>10</v>
      </c>
      <c r="E3" s="1" t="s">
        <v>27</v>
      </c>
      <c r="F3" s="1">
        <f>VLOOKUP(D3,Лист2!A$2:B$4,2,FALSE)</f>
        <v>0.03</v>
      </c>
      <c r="G3" s="1">
        <v>20000</v>
      </c>
      <c r="H3" s="1">
        <v>19000</v>
      </c>
      <c r="I3" s="1">
        <f t="shared" ref="I3:I21" si="0">G3*F3</f>
        <v>600</v>
      </c>
      <c r="N3" s="2"/>
      <c r="O3" s="2"/>
      <c r="P3" s="2"/>
      <c r="Q3" s="2"/>
      <c r="R3" s="2"/>
      <c r="S3" s="2"/>
      <c r="T3" s="2"/>
      <c r="U3" s="2"/>
    </row>
    <row r="4" spans="1:21" x14ac:dyDescent="0.25">
      <c r="A4" s="1">
        <v>3</v>
      </c>
      <c r="B4" s="1" t="s">
        <v>12</v>
      </c>
      <c r="C4" s="1" t="s">
        <v>35</v>
      </c>
      <c r="D4" s="1" t="s">
        <v>10</v>
      </c>
      <c r="E4" s="1" t="s">
        <v>29</v>
      </c>
      <c r="F4" s="1">
        <f>VLOOKUP(D4,Лист2!A$2:B$4,2,FALSE)</f>
        <v>0.03</v>
      </c>
      <c r="G4" s="1">
        <v>15000</v>
      </c>
      <c r="H4" s="1">
        <v>16000</v>
      </c>
      <c r="I4" s="1">
        <f t="shared" si="0"/>
        <v>450</v>
      </c>
      <c r="N4" s="2"/>
      <c r="O4" s="2"/>
      <c r="P4" s="2"/>
      <c r="Q4" s="2"/>
      <c r="R4" s="2"/>
      <c r="S4" s="2"/>
      <c r="T4" s="2"/>
      <c r="U4" s="2"/>
    </row>
    <row r="5" spans="1:21" x14ac:dyDescent="0.25">
      <c r="A5" s="1">
        <v>4</v>
      </c>
      <c r="B5" s="1" t="s">
        <v>13</v>
      </c>
      <c r="C5" s="1" t="s">
        <v>37</v>
      </c>
      <c r="D5" s="1" t="s">
        <v>10</v>
      </c>
      <c r="E5" s="1" t="s">
        <v>27</v>
      </c>
      <c r="F5" s="1">
        <f>VLOOKUP(D5,Лист2!A$2:B$4,2,FALSE)</f>
        <v>0.03</v>
      </c>
      <c r="G5" s="1">
        <v>20000</v>
      </c>
      <c r="H5" s="1">
        <v>14000</v>
      </c>
      <c r="I5" s="1">
        <f t="shared" si="0"/>
        <v>600</v>
      </c>
      <c r="N5" s="2"/>
      <c r="O5" s="2"/>
      <c r="P5" s="2"/>
      <c r="Q5" s="2"/>
      <c r="R5" s="2"/>
      <c r="S5" s="2"/>
      <c r="T5" s="2"/>
      <c r="U5" s="2"/>
    </row>
    <row r="6" spans="1:21" x14ac:dyDescent="0.25">
      <c r="A6" s="1">
        <v>5</v>
      </c>
      <c r="B6" s="1" t="s">
        <v>14</v>
      </c>
      <c r="C6" s="1" t="s">
        <v>38</v>
      </c>
      <c r="D6" s="1" t="s">
        <v>10</v>
      </c>
      <c r="E6" s="1" t="s">
        <v>30</v>
      </c>
      <c r="F6" s="1">
        <f>VLOOKUP(D6,Лист2!A$2:B$4,2,FALSE)</f>
        <v>0.03</v>
      </c>
      <c r="G6" s="1">
        <v>20000</v>
      </c>
      <c r="H6" s="1">
        <v>18000</v>
      </c>
      <c r="I6" s="1">
        <f t="shared" si="0"/>
        <v>600</v>
      </c>
      <c r="N6" s="2"/>
      <c r="O6" s="2"/>
      <c r="P6" s="2"/>
      <c r="Q6" s="2"/>
      <c r="R6" s="2"/>
      <c r="S6" s="2"/>
      <c r="T6" s="2"/>
      <c r="U6" s="2"/>
    </row>
    <row r="7" spans="1:21" x14ac:dyDescent="0.25">
      <c r="A7" s="1">
        <v>6</v>
      </c>
      <c r="B7" s="1" t="s">
        <v>15</v>
      </c>
      <c r="C7" s="1" t="s">
        <v>39</v>
      </c>
      <c r="D7" s="1" t="s">
        <v>10</v>
      </c>
      <c r="E7" s="1" t="s">
        <v>30</v>
      </c>
      <c r="F7" s="1">
        <f>VLOOKUP(D7,Лист2!A$2:B$4,2,FALSE)</f>
        <v>0.03</v>
      </c>
      <c r="G7" s="1">
        <v>20000</v>
      </c>
      <c r="H7" s="1">
        <v>10000</v>
      </c>
      <c r="I7" s="1">
        <f t="shared" si="0"/>
        <v>600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>
        <v>7</v>
      </c>
      <c r="B8" s="1" t="s">
        <v>18</v>
      </c>
      <c r="C8" s="1" t="s">
        <v>35</v>
      </c>
      <c r="D8" s="1" t="s">
        <v>16</v>
      </c>
      <c r="E8" s="1" t="s">
        <v>27</v>
      </c>
      <c r="F8" s="1">
        <f>VLOOKUP(D8,Лист2!A$2:B$4,2,FALSE)</f>
        <v>0.02</v>
      </c>
      <c r="G8" s="1">
        <v>17000</v>
      </c>
      <c r="H8" s="1">
        <v>16000</v>
      </c>
      <c r="I8" s="1">
        <f t="shared" si="0"/>
        <v>340</v>
      </c>
    </row>
    <row r="9" spans="1:21" x14ac:dyDescent="0.25">
      <c r="A9" s="1">
        <v>8</v>
      </c>
      <c r="B9" s="1" t="s">
        <v>19</v>
      </c>
      <c r="C9" s="1" t="s">
        <v>39</v>
      </c>
      <c r="D9" s="1" t="s">
        <v>16</v>
      </c>
      <c r="E9" s="1" t="s">
        <v>27</v>
      </c>
      <c r="F9" s="1">
        <f>VLOOKUP(D9,Лист2!A$2:B$4,2,FALSE)</f>
        <v>0.02</v>
      </c>
      <c r="G9" s="1">
        <v>20000</v>
      </c>
      <c r="H9" s="1">
        <v>13000</v>
      </c>
      <c r="I9" s="1">
        <f t="shared" si="0"/>
        <v>400</v>
      </c>
    </row>
    <row r="10" spans="1:21" x14ac:dyDescent="0.25">
      <c r="A10" s="1">
        <v>9</v>
      </c>
      <c r="B10" s="1" t="s">
        <v>13</v>
      </c>
      <c r="C10" s="1" t="s">
        <v>38</v>
      </c>
      <c r="D10" s="1" t="s">
        <v>17</v>
      </c>
      <c r="E10" s="1" t="s">
        <v>27</v>
      </c>
      <c r="F10" s="1">
        <f>VLOOKUP(D10,Лист2!A$2:B$4,2,FALSE)</f>
        <v>1.4999999999999999E-2</v>
      </c>
      <c r="G10" s="1">
        <v>20000</v>
      </c>
      <c r="H10" s="1">
        <v>20000</v>
      </c>
      <c r="I10" s="1">
        <f t="shared" si="0"/>
        <v>300</v>
      </c>
    </row>
    <row r="11" spans="1:21" x14ac:dyDescent="0.25">
      <c r="A11" s="1">
        <v>10</v>
      </c>
      <c r="B11" s="1" t="s">
        <v>20</v>
      </c>
      <c r="C11" s="1" t="s">
        <v>35</v>
      </c>
      <c r="D11" s="1" t="s">
        <v>16</v>
      </c>
      <c r="E11" s="1" t="s">
        <v>34</v>
      </c>
      <c r="F11" s="1">
        <f>VLOOKUP(D11,Лист2!A$2:B$4,2,FALSE)</f>
        <v>0.02</v>
      </c>
      <c r="G11" s="1">
        <v>14000</v>
      </c>
      <c r="H11" s="1">
        <v>18000</v>
      </c>
      <c r="I11" s="1">
        <f t="shared" si="0"/>
        <v>280</v>
      </c>
    </row>
    <row r="12" spans="1:21" x14ac:dyDescent="0.25">
      <c r="A12" s="1">
        <v>11</v>
      </c>
      <c r="B12" s="1" t="s">
        <v>22</v>
      </c>
      <c r="C12" s="1" t="s">
        <v>40</v>
      </c>
      <c r="D12" s="1" t="s">
        <v>10</v>
      </c>
      <c r="E12" s="1" t="s">
        <v>27</v>
      </c>
      <c r="F12" s="1">
        <f>VLOOKUP(D12,Лист2!A$2:B$4,2,FALSE)</f>
        <v>0.03</v>
      </c>
      <c r="G12" s="1">
        <v>16000</v>
      </c>
      <c r="H12" s="1">
        <v>12000</v>
      </c>
      <c r="I12" s="1">
        <f t="shared" si="0"/>
        <v>480</v>
      </c>
    </row>
    <row r="13" spans="1:21" x14ac:dyDescent="0.25">
      <c r="A13" s="1">
        <v>12</v>
      </c>
      <c r="B13" s="1" t="s">
        <v>13</v>
      </c>
      <c r="C13" s="1" t="s">
        <v>41</v>
      </c>
      <c r="D13" s="1" t="s">
        <v>16</v>
      </c>
      <c r="E13" s="1" t="s">
        <v>27</v>
      </c>
      <c r="F13" s="1">
        <f>VLOOKUP(D13,Лист2!A$2:B$4,2,FALSE)</f>
        <v>0.02</v>
      </c>
      <c r="G13" s="1">
        <v>20000</v>
      </c>
      <c r="H13" s="1">
        <v>15000</v>
      </c>
      <c r="I13" s="1">
        <f t="shared" si="0"/>
        <v>400</v>
      </c>
    </row>
    <row r="14" spans="1:21" x14ac:dyDescent="0.25">
      <c r="A14" s="1">
        <v>13</v>
      </c>
      <c r="B14" s="1" t="s">
        <v>21</v>
      </c>
      <c r="C14" s="1" t="s">
        <v>39</v>
      </c>
      <c r="D14" s="1" t="s">
        <v>17</v>
      </c>
      <c r="E14" s="1" t="s">
        <v>33</v>
      </c>
      <c r="F14" s="1">
        <f>VLOOKUP(D14,Лист2!A$2:B$4,2,FALSE)</f>
        <v>1.4999999999999999E-2</v>
      </c>
      <c r="G14" s="1">
        <v>13000</v>
      </c>
      <c r="H14" s="1">
        <v>20000</v>
      </c>
      <c r="I14" s="1">
        <f t="shared" si="0"/>
        <v>195</v>
      </c>
    </row>
    <row r="15" spans="1:21" x14ac:dyDescent="0.25">
      <c r="A15" s="1">
        <v>14</v>
      </c>
      <c r="B15" s="1" t="s">
        <v>9</v>
      </c>
      <c r="C15" s="1" t="s">
        <v>35</v>
      </c>
      <c r="D15" s="1" t="s">
        <v>10</v>
      </c>
      <c r="E15" s="1" t="s">
        <v>28</v>
      </c>
      <c r="F15" s="1">
        <f>VLOOKUP(D15,Лист2!A$2:B$4,2,FALSE)</f>
        <v>0.03</v>
      </c>
      <c r="G15" s="1">
        <v>20000</v>
      </c>
      <c r="H15" s="1">
        <v>13000</v>
      </c>
      <c r="I15" s="1">
        <f t="shared" si="0"/>
        <v>600</v>
      </c>
    </row>
    <row r="16" spans="1:21" x14ac:dyDescent="0.25">
      <c r="A16" s="1">
        <v>15</v>
      </c>
      <c r="B16" s="1" t="s">
        <v>22</v>
      </c>
      <c r="C16" s="1" t="s">
        <v>42</v>
      </c>
      <c r="D16" s="1" t="s">
        <v>16</v>
      </c>
      <c r="E16" s="1" t="s">
        <v>27</v>
      </c>
      <c r="F16" s="1">
        <f>VLOOKUP(D16,Лист2!A$2:B$4,2,FALSE)</f>
        <v>0.02</v>
      </c>
      <c r="G16" s="1">
        <v>12000</v>
      </c>
      <c r="H16" s="1">
        <v>12000</v>
      </c>
      <c r="I16" s="1">
        <f t="shared" si="0"/>
        <v>240</v>
      </c>
    </row>
    <row r="17" spans="1:9" x14ac:dyDescent="0.25">
      <c r="A17" s="1">
        <v>16</v>
      </c>
      <c r="B17" s="1" t="s">
        <v>25</v>
      </c>
      <c r="C17" s="1" t="s">
        <v>42</v>
      </c>
      <c r="D17" s="1" t="s">
        <v>17</v>
      </c>
      <c r="E17" s="1" t="s">
        <v>33</v>
      </c>
      <c r="F17" s="1">
        <f>VLOOKUP(D17,Лист2!A$2:B$4,2,FALSE)</f>
        <v>1.4999999999999999E-2</v>
      </c>
      <c r="G17" s="1">
        <v>15000</v>
      </c>
      <c r="H17" s="1">
        <v>17000</v>
      </c>
      <c r="I17" s="1">
        <f t="shared" si="0"/>
        <v>225</v>
      </c>
    </row>
    <row r="18" spans="1:9" x14ac:dyDescent="0.25">
      <c r="A18" s="1">
        <v>17</v>
      </c>
      <c r="B18" s="1" t="s">
        <v>23</v>
      </c>
      <c r="C18" s="1" t="s">
        <v>35</v>
      </c>
      <c r="D18" s="1" t="s">
        <v>10</v>
      </c>
      <c r="E18" s="1" t="s">
        <v>31</v>
      </c>
      <c r="F18" s="1">
        <f>VLOOKUP(D18,Лист2!A$2:B$4,2,FALSE)</f>
        <v>0.03</v>
      </c>
      <c r="G18" s="1">
        <v>19000</v>
      </c>
      <c r="H18" s="1">
        <v>15000</v>
      </c>
      <c r="I18" s="1">
        <f t="shared" si="0"/>
        <v>570</v>
      </c>
    </row>
    <row r="19" spans="1:9" x14ac:dyDescent="0.25">
      <c r="A19" s="1">
        <v>18</v>
      </c>
      <c r="B19" s="1" t="s">
        <v>24</v>
      </c>
      <c r="C19" s="1" t="s">
        <v>43</v>
      </c>
      <c r="D19" s="1" t="s">
        <v>10</v>
      </c>
      <c r="E19" s="1" t="s">
        <v>31</v>
      </c>
      <c r="F19" s="1">
        <f>VLOOKUP(D19,Лист2!A$2:B$4,2,FALSE)</f>
        <v>0.03</v>
      </c>
      <c r="G19" s="1">
        <v>19000</v>
      </c>
      <c r="H19" s="1">
        <v>19000</v>
      </c>
      <c r="I19" s="1">
        <f t="shared" si="0"/>
        <v>570</v>
      </c>
    </row>
    <row r="20" spans="1:9" x14ac:dyDescent="0.25">
      <c r="A20" s="1">
        <v>19</v>
      </c>
      <c r="B20" s="1" t="s">
        <v>9</v>
      </c>
      <c r="C20" s="1" t="s">
        <v>44</v>
      </c>
      <c r="D20" s="1" t="s">
        <v>16</v>
      </c>
      <c r="E20" s="1" t="s">
        <v>27</v>
      </c>
      <c r="F20" s="1">
        <f>VLOOKUP(D20,Лист2!A$2:B$4,2,FALSE)</f>
        <v>0.02</v>
      </c>
      <c r="G20" s="1">
        <v>20000</v>
      </c>
      <c r="H20" s="1">
        <v>14000</v>
      </c>
      <c r="I20" s="1">
        <f t="shared" si="0"/>
        <v>400</v>
      </c>
    </row>
    <row r="21" spans="1:9" x14ac:dyDescent="0.25">
      <c r="A21" s="1">
        <v>20</v>
      </c>
      <c r="B21" s="1" t="s">
        <v>26</v>
      </c>
      <c r="C21" s="1" t="s">
        <v>40</v>
      </c>
      <c r="D21" s="1" t="s">
        <v>17</v>
      </c>
      <c r="E21" s="1" t="s">
        <v>32</v>
      </c>
      <c r="F21" s="1">
        <f>VLOOKUP(D21,Лист2!A$2:B$4,2,FALSE)</f>
        <v>1.4999999999999999E-2</v>
      </c>
      <c r="G21" s="1">
        <v>10000</v>
      </c>
      <c r="H21" s="1">
        <v>17000</v>
      </c>
      <c r="I21" s="1">
        <f t="shared" si="0"/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1" sqref="G11"/>
    </sheetView>
  </sheetViews>
  <sheetFormatPr defaultRowHeight="15" x14ac:dyDescent="0.25"/>
  <cols>
    <col min="1" max="1" width="15.28515625" bestFit="1" customWidth="1"/>
    <col min="2" max="2" width="6" bestFit="1" customWidth="1"/>
  </cols>
  <sheetData>
    <row r="1" spans="1:2" x14ac:dyDescent="0.25">
      <c r="A1" s="1" t="s">
        <v>3</v>
      </c>
      <c r="B1" s="1" t="s">
        <v>45</v>
      </c>
    </row>
    <row r="2" spans="1:2" x14ac:dyDescent="0.25">
      <c r="A2" s="1" t="s">
        <v>10</v>
      </c>
      <c r="B2" s="1">
        <v>0.03</v>
      </c>
    </row>
    <row r="3" spans="1:2" x14ac:dyDescent="0.25">
      <c r="A3" s="1" t="s">
        <v>16</v>
      </c>
      <c r="B3" s="1">
        <v>0.02</v>
      </c>
    </row>
    <row r="4" spans="1:2" x14ac:dyDescent="0.25">
      <c r="A4" s="1" t="s">
        <v>17</v>
      </c>
      <c r="B4" s="1">
        <v>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2024-03-07T22:58:56Z</dcterms:modified>
</cp:coreProperties>
</file>