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charts/chartEx7.xml" ContentType="application/vnd.ms-office.chartex+xml"/>
  <Override PartName="/xl/charts/style7.xml" ContentType="application/vnd.ms-office.chartstyle+xml"/>
  <Override PartName="/xl/charts/colors7.xml" ContentType="application/vnd.ms-office.chartcolorstyle+xml"/>
  <Override PartName="/xl/charts/chartEx8.xml" ContentType="application/vnd.ms-office.chartex+xml"/>
  <Override PartName="/xl/charts/style8.xml" ContentType="application/vnd.ms-office.chartstyle+xml"/>
  <Override PartName="/xl/charts/colors8.xml" ContentType="application/vnd.ms-office.chartcolorstyle+xml"/>
  <Override PartName="/xl/charts/chartEx9.xml" ContentType="application/vnd.ms-office.chartex+xml"/>
  <Override PartName="/xl/charts/style9.xml" ContentType="application/vnd.ms-office.chartstyle+xml"/>
  <Override PartName="/xl/charts/colors9.xml" ContentType="application/vnd.ms-office.chartcolorstyle+xml"/>
  <Override PartName="/xl/charts/chartEx10.xml" ContentType="application/vnd.ms-office.chartex+xml"/>
  <Override PartName="/xl/charts/style10.xml" ContentType="application/vnd.ms-office.chartstyle+xml"/>
  <Override PartName="/xl/charts/colors10.xml" ContentType="application/vnd.ms-office.chartcolorstyle+xml"/>
  <Override PartName="/xl/charts/chartEx11.xml" ContentType="application/vnd.ms-office.chartex+xml"/>
  <Override PartName="/xl/charts/style11.xml" ContentType="application/vnd.ms-office.chartstyle+xml"/>
  <Override PartName="/xl/charts/colors11.xml" ContentType="application/vnd.ms-office.chartcolorstyle+xml"/>
  <Override PartName="/xl/charts/chartEx12.xml" ContentType="application/vnd.ms-office.chartex+xml"/>
  <Override PartName="/xl/charts/style12.xml" ContentType="application/vnd.ms-office.chartstyle+xml"/>
  <Override PartName="/xl/charts/colors12.xml" ContentType="application/vnd.ms-office.chartcolorstyle+xml"/>
  <Override PartName="/xl/drawings/drawing2.xml" ContentType="application/vnd.openxmlformats-officedocument.drawing+xml"/>
  <Override PartName="/xl/charts/chartEx13.xml" ContentType="application/vnd.ms-office.chartex+xml"/>
  <Override PartName="/xl/charts/style13.xml" ContentType="application/vnd.ms-office.chartstyle+xml"/>
  <Override PartName="/xl/charts/colors13.xml" ContentType="application/vnd.ms-office.chartcolorstyle+xml"/>
  <Override PartName="/xl/charts/chartEx14.xml" ContentType="application/vnd.ms-office.chartex+xml"/>
  <Override PartName="/xl/charts/style14.xml" ContentType="application/vnd.ms-office.chartstyle+xml"/>
  <Override PartName="/xl/charts/colors14.xml" ContentType="application/vnd.ms-office.chartcolorstyle+xml"/>
  <Override PartName="/xl/charts/chartEx15.xml" ContentType="application/vnd.ms-office.chartex+xml"/>
  <Override PartName="/xl/charts/style15.xml" ContentType="application/vnd.ms-office.chartstyle+xml"/>
  <Override PartName="/xl/charts/colors15.xml" ContentType="application/vnd.ms-office.chartcolorstyle+xml"/>
  <Override PartName="/xl/charts/chartEx16.xml" ContentType="application/vnd.ms-office.chartex+xml"/>
  <Override PartName="/xl/charts/style16.xml" ContentType="application/vnd.ms-office.chartstyle+xml"/>
  <Override PartName="/xl/charts/colors16.xml" ContentType="application/vnd.ms-office.chartcolorstyle+xml"/>
  <Override PartName="/xl/charts/chartEx17.xml" ContentType="application/vnd.ms-office.chartex+xml"/>
  <Override PartName="/xl/charts/style17.xml" ContentType="application/vnd.ms-office.chartstyle+xml"/>
  <Override PartName="/xl/charts/colors17.xml" ContentType="application/vnd.ms-office.chartcolorstyle+xml"/>
  <Override PartName="/xl/charts/chartEx18.xml" ContentType="application/vnd.ms-office.chartex+xml"/>
  <Override PartName="/xl/charts/style18.xml" ContentType="application/vnd.ms-office.chartstyle+xml"/>
  <Override PartName="/xl/charts/colors18.xml" ContentType="application/vnd.ms-office.chartcolorstyle+xml"/>
  <Override PartName="/xl/charts/chartEx19.xml" ContentType="application/vnd.ms-office.chartex+xml"/>
  <Override PartName="/xl/charts/style19.xml" ContentType="application/vnd.ms-office.chartstyle+xml"/>
  <Override PartName="/xl/charts/colors19.xml" ContentType="application/vnd.ms-office.chartcolorstyle+xml"/>
  <Override PartName="/xl/charts/chartEx20.xml" ContentType="application/vnd.ms-office.chartex+xml"/>
  <Override PartName="/xl/charts/style20.xml" ContentType="application/vnd.ms-office.chartstyle+xml"/>
  <Override PartName="/xl/charts/colors20.xml" ContentType="application/vnd.ms-office.chartcolorstyle+xml"/>
  <Override PartName="/xl/charts/chartEx21.xml" ContentType="application/vnd.ms-office.chartex+xml"/>
  <Override PartName="/xl/charts/style21.xml" ContentType="application/vnd.ms-office.chartstyle+xml"/>
  <Override PartName="/xl/charts/colors21.xml" ContentType="application/vnd.ms-office.chartcolorstyle+xml"/>
  <Override PartName="/xl/charts/chartEx22.xml" ContentType="application/vnd.ms-office.chartex+xml"/>
  <Override PartName="/xl/charts/style22.xml" ContentType="application/vnd.ms-office.chartstyle+xml"/>
  <Override PartName="/xl/charts/colors22.xml" ContentType="application/vnd.ms-office.chartcolorstyle+xml"/>
  <Override PartName="/xl/charts/chartEx23.xml" ContentType="application/vnd.ms-office.chartex+xml"/>
  <Override PartName="/xl/charts/style23.xml" ContentType="application/vnd.ms-office.chartstyle+xml"/>
  <Override PartName="/xl/charts/colors23.xml" ContentType="application/vnd.ms-office.chartcolorstyle+xml"/>
  <Override PartName="/xl/charts/chartEx24.xml" ContentType="application/vnd.ms-office.chartex+xml"/>
  <Override PartName="/xl/charts/style24.xml" ContentType="application/vnd.ms-office.chartstyle+xml"/>
  <Override PartName="/xl/charts/colors24.xml" ContentType="application/vnd.ms-office.chartcolorstyle+xml"/>
  <Override PartName="/xl/drawings/drawing3.xml" ContentType="application/vnd.openxmlformats-officedocument.drawing+xml"/>
  <Override PartName="/xl/charts/chartEx25.xml" ContentType="application/vnd.ms-office.chartex+xml"/>
  <Override PartName="/xl/charts/style25.xml" ContentType="application/vnd.ms-office.chartstyle+xml"/>
  <Override PartName="/xl/charts/colors25.xml" ContentType="application/vnd.ms-office.chartcolorstyle+xml"/>
  <Override PartName="/xl/charts/chartEx26.xml" ContentType="application/vnd.ms-office.chartex+xml"/>
  <Override PartName="/xl/charts/style26.xml" ContentType="application/vnd.ms-office.chartstyle+xml"/>
  <Override PartName="/xl/charts/colors26.xml" ContentType="application/vnd.ms-office.chartcolorstyle+xml"/>
  <Override PartName="/xl/charts/chartEx27.xml" ContentType="application/vnd.ms-office.chartex+xml"/>
  <Override PartName="/xl/charts/style27.xml" ContentType="application/vnd.ms-office.chartstyle+xml"/>
  <Override PartName="/xl/charts/colors27.xml" ContentType="application/vnd.ms-office.chartcolorstyle+xml"/>
  <Override PartName="/xl/charts/chartEx28.xml" ContentType="application/vnd.ms-office.chartex+xml"/>
  <Override PartName="/xl/charts/style28.xml" ContentType="application/vnd.ms-office.chartstyle+xml"/>
  <Override PartName="/xl/charts/colors28.xml" ContentType="application/vnd.ms-office.chartcolorstyle+xml"/>
  <Override PartName="/xl/charts/chartEx29.xml" ContentType="application/vnd.ms-office.chartex+xml"/>
  <Override PartName="/xl/charts/style29.xml" ContentType="application/vnd.ms-office.chartstyle+xml"/>
  <Override PartName="/xl/charts/colors29.xml" ContentType="application/vnd.ms-office.chartcolorstyle+xml"/>
  <Override PartName="/xl/charts/chartEx30.xml" ContentType="application/vnd.ms-office.chartex+xml"/>
  <Override PartName="/xl/charts/style30.xml" ContentType="application/vnd.ms-office.chartstyle+xml"/>
  <Override PartName="/xl/charts/colors30.xml" ContentType="application/vnd.ms-office.chartcolorstyle+xml"/>
  <Override PartName="/xl/charts/chartEx31.xml" ContentType="application/vnd.ms-office.chartex+xml"/>
  <Override PartName="/xl/charts/style31.xml" ContentType="application/vnd.ms-office.chartstyle+xml"/>
  <Override PartName="/xl/charts/colors31.xml" ContentType="application/vnd.ms-office.chartcolorstyle+xml"/>
  <Override PartName="/xl/charts/chartEx32.xml" ContentType="application/vnd.ms-office.chartex+xml"/>
  <Override PartName="/xl/charts/style32.xml" ContentType="application/vnd.ms-office.chartstyle+xml"/>
  <Override PartName="/xl/charts/colors32.xml" ContentType="application/vnd.ms-office.chartcolorstyle+xml"/>
  <Override PartName="/xl/charts/chartEx33.xml" ContentType="application/vnd.ms-office.chartex+xml"/>
  <Override PartName="/xl/charts/style33.xml" ContentType="application/vnd.ms-office.chartstyle+xml"/>
  <Override PartName="/xl/charts/colors33.xml" ContentType="application/vnd.ms-office.chartcolorstyle+xml"/>
  <Override PartName="/xl/charts/chartEx34.xml" ContentType="application/vnd.ms-office.chartex+xml"/>
  <Override PartName="/xl/charts/style34.xml" ContentType="application/vnd.ms-office.chartstyle+xml"/>
  <Override PartName="/xl/charts/colors34.xml" ContentType="application/vnd.ms-office.chartcolorstyle+xml"/>
  <Override PartName="/xl/charts/chartEx35.xml" ContentType="application/vnd.ms-office.chartex+xml"/>
  <Override PartName="/xl/charts/style35.xml" ContentType="application/vnd.ms-office.chartstyle+xml"/>
  <Override PartName="/xl/charts/colors35.xml" ContentType="application/vnd.ms-office.chartcolorstyle+xml"/>
  <Override PartName="/xl/charts/chartEx36.xml" ContentType="application/vnd.ms-office.chartex+xml"/>
  <Override PartName="/xl/charts/style36.xml" ContentType="application/vnd.ms-office.chartstyle+xml"/>
  <Override PartName="/xl/charts/colors36.xml" ContentType="application/vnd.ms-office.chartcolorstyle+xml"/>
  <Override PartName="/xl/drawings/drawing4.xml" ContentType="application/vnd.openxmlformats-officedocument.drawing+xml"/>
  <Override PartName="/xl/charts/chartEx37.xml" ContentType="application/vnd.ms-office.chartex+xml"/>
  <Override PartName="/xl/charts/style37.xml" ContentType="application/vnd.ms-office.chartstyle+xml"/>
  <Override PartName="/xl/charts/colors37.xml" ContentType="application/vnd.ms-office.chartcolorstyle+xml"/>
  <Override PartName="/xl/charts/chartEx38.xml" ContentType="application/vnd.ms-office.chartex+xml"/>
  <Override PartName="/xl/charts/style38.xml" ContentType="application/vnd.ms-office.chartstyle+xml"/>
  <Override PartName="/xl/charts/colors38.xml" ContentType="application/vnd.ms-office.chartcolorstyle+xml"/>
  <Override PartName="/xl/charts/chartEx39.xml" ContentType="application/vnd.ms-office.chartex+xml"/>
  <Override PartName="/xl/charts/style39.xml" ContentType="application/vnd.ms-office.chartstyle+xml"/>
  <Override PartName="/xl/charts/colors39.xml" ContentType="application/vnd.ms-office.chartcolorstyle+xml"/>
  <Override PartName="/xl/charts/chartEx40.xml" ContentType="application/vnd.ms-office.chartex+xml"/>
  <Override PartName="/xl/charts/style40.xml" ContentType="application/vnd.ms-office.chartstyle+xml"/>
  <Override PartName="/xl/charts/colors40.xml" ContentType="application/vnd.ms-office.chartcolorstyle+xml"/>
  <Override PartName="/xl/charts/chartEx41.xml" ContentType="application/vnd.ms-office.chartex+xml"/>
  <Override PartName="/xl/charts/style41.xml" ContentType="application/vnd.ms-office.chartstyle+xml"/>
  <Override PartName="/xl/charts/colors41.xml" ContentType="application/vnd.ms-office.chartcolorstyle+xml"/>
  <Override PartName="/xl/charts/chartEx42.xml" ContentType="application/vnd.ms-office.chartex+xml"/>
  <Override PartName="/xl/charts/style42.xml" ContentType="application/vnd.ms-office.chartstyle+xml"/>
  <Override PartName="/xl/charts/colors42.xml" ContentType="application/vnd.ms-office.chartcolorstyle+xml"/>
  <Override PartName="/xl/charts/chartEx43.xml" ContentType="application/vnd.ms-office.chartex+xml"/>
  <Override PartName="/xl/charts/style43.xml" ContentType="application/vnd.ms-office.chartstyle+xml"/>
  <Override PartName="/xl/charts/colors43.xml" ContentType="application/vnd.ms-office.chartcolorstyle+xml"/>
  <Override PartName="/xl/charts/chartEx44.xml" ContentType="application/vnd.ms-office.chartex+xml"/>
  <Override PartName="/xl/charts/style44.xml" ContentType="application/vnd.ms-office.chartstyle+xml"/>
  <Override PartName="/xl/charts/colors44.xml" ContentType="application/vnd.ms-office.chartcolorstyle+xml"/>
  <Override PartName="/xl/charts/chartEx45.xml" ContentType="application/vnd.ms-office.chartex+xml"/>
  <Override PartName="/xl/charts/style45.xml" ContentType="application/vnd.ms-office.chartstyle+xml"/>
  <Override PartName="/xl/charts/colors45.xml" ContentType="application/vnd.ms-office.chartcolorstyle+xml"/>
  <Override PartName="/xl/charts/chartEx46.xml" ContentType="application/vnd.ms-office.chartex+xml"/>
  <Override PartName="/xl/charts/style46.xml" ContentType="application/vnd.ms-office.chartstyle+xml"/>
  <Override PartName="/xl/charts/colors46.xml" ContentType="application/vnd.ms-office.chartcolorstyle+xml"/>
  <Override PartName="/xl/charts/chartEx47.xml" ContentType="application/vnd.ms-office.chartex+xml"/>
  <Override PartName="/xl/charts/style47.xml" ContentType="application/vnd.ms-office.chartstyle+xml"/>
  <Override PartName="/xl/charts/colors47.xml" ContentType="application/vnd.ms-office.chartcolorstyle+xml"/>
  <Override PartName="/xl/charts/chartEx48.xml" ContentType="application/vnd.ms-office.chartex+xml"/>
  <Override PartName="/xl/charts/style48.xml" ContentType="application/vnd.ms-office.chartstyle+xml"/>
  <Override PartName="/xl/charts/colors48.xml" ContentType="application/vnd.ms-office.chartcolorstyle+xml"/>
  <Override PartName="/xl/drawings/drawing5.xml" ContentType="application/vnd.openxmlformats-officedocument.drawing+xml"/>
  <Override PartName="/xl/charts/chartEx49.xml" ContentType="application/vnd.ms-office.chartex+xml"/>
  <Override PartName="/xl/charts/style49.xml" ContentType="application/vnd.ms-office.chartstyle+xml"/>
  <Override PartName="/xl/charts/colors49.xml" ContentType="application/vnd.ms-office.chartcolorstyle+xml"/>
  <Override PartName="/xl/charts/chartEx50.xml" ContentType="application/vnd.ms-office.chartex+xml"/>
  <Override PartName="/xl/charts/style50.xml" ContentType="application/vnd.ms-office.chartstyle+xml"/>
  <Override PartName="/xl/charts/colors50.xml" ContentType="application/vnd.ms-office.chartcolorstyle+xml"/>
  <Override PartName="/xl/charts/chartEx51.xml" ContentType="application/vnd.ms-office.chartex+xml"/>
  <Override PartName="/xl/charts/style51.xml" ContentType="application/vnd.ms-office.chartstyle+xml"/>
  <Override PartName="/xl/charts/colors51.xml" ContentType="application/vnd.ms-office.chartcolorstyle+xml"/>
  <Override PartName="/xl/charts/chartEx52.xml" ContentType="application/vnd.ms-office.chartex+xml"/>
  <Override PartName="/xl/charts/style52.xml" ContentType="application/vnd.ms-office.chartstyle+xml"/>
  <Override PartName="/xl/charts/colors52.xml" ContentType="application/vnd.ms-office.chartcolorstyle+xml"/>
  <Override PartName="/xl/charts/chartEx53.xml" ContentType="application/vnd.ms-office.chartex+xml"/>
  <Override PartName="/xl/charts/style53.xml" ContentType="application/vnd.ms-office.chartstyle+xml"/>
  <Override PartName="/xl/charts/colors53.xml" ContentType="application/vnd.ms-office.chartcolorstyle+xml"/>
  <Override PartName="/xl/charts/chartEx54.xml" ContentType="application/vnd.ms-office.chartex+xml"/>
  <Override PartName="/xl/charts/style54.xml" ContentType="application/vnd.ms-office.chartstyle+xml"/>
  <Override PartName="/xl/charts/colors5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backupFile="1"/>
  <mc:AlternateContent xmlns:mc="http://schemas.openxmlformats.org/markup-compatibility/2006">
    <mc:Choice Requires="x15">
      <x15ac:absPath xmlns:x15ac="http://schemas.microsoft.com/office/spreadsheetml/2010/11/ac" url="D:\EERL\EPA_AMPD\"/>
    </mc:Choice>
  </mc:AlternateContent>
  <xr:revisionPtr revIDLastSave="0" documentId="13_ncr:1_{AEFFFEE2-BBE4-4E4A-BD43-3BAB47136FC1}" xr6:coauthVersionLast="45" xr6:coauthVersionMax="45" xr10:uidLastSave="{00000000-0000-0000-0000-000000000000}"/>
  <bookViews>
    <workbookView xWindow="-120" yWindow="-120" windowWidth="29040" windowHeight="15840" firstSheet="1" activeTab="4" xr2:uid="{00000000-000D-0000-FFFF-FFFF00000000}"/>
  </bookViews>
  <sheets>
    <sheet name="Gen_Codes" sheetId="15" r:id="rId1"/>
    <sheet name="NYCA_2019" sheetId="8" r:id="rId2"/>
    <sheet name="Notes" sheetId="9" r:id="rId3"/>
    <sheet name="2019 all" sheetId="22" r:id="rId4"/>
    <sheet name="2019 thermal" sheetId="16" r:id="rId5"/>
    <sheet name="2019 thermal matched" sheetId="17" r:id="rId6"/>
    <sheet name="2019 thermal not matched" sheetId="18" r:id="rId7"/>
    <sheet name="2019 thermal import" sheetId="21" r:id="rId8"/>
    <sheet name="2019 nuclear" sheetId="23" r:id="rId9"/>
    <sheet name="2019 renewable" sheetId="19" r:id="rId10"/>
  </sheets>
  <definedNames>
    <definedName name="_xlnm._FilterDatabase" localSheetId="3" hidden="1">'2019 all'!$A$1:$S$709</definedName>
    <definedName name="_xlnm._FilterDatabase" localSheetId="8" hidden="1">'2019 nuclear'!$C$1:$S$7</definedName>
    <definedName name="_xlnm._FilterDatabase" localSheetId="9" hidden="1">'2019 renewable'!$C$1:$S$377</definedName>
    <definedName name="_xlnm._FilterDatabase" localSheetId="4" hidden="1">'2019 thermal'!$A$1:$S$320</definedName>
    <definedName name="_xlnm._FilterDatabase" localSheetId="7" hidden="1">'2019 thermal import'!$A$1:$S$12</definedName>
    <definedName name="_xlnm._FilterDatabase" localSheetId="5" hidden="1">'2019 thermal matched'!$B$1:$R$154</definedName>
    <definedName name="_xlnm._FilterDatabase" localSheetId="6" hidden="1">'2019 thermal not matched'!$A$1:$S$156</definedName>
    <definedName name="_xlnm._FilterDatabase" localSheetId="1" hidden="1">NYCA_2019!$A$8:$T$716</definedName>
    <definedName name="_xlchart.v1.0" hidden="1">'2019 all'!$P$2:$P$709</definedName>
    <definedName name="_xlchart.v1.1" hidden="1">'2019 all'!$S$2:$S$709</definedName>
    <definedName name="_xlchart.v1.10" hidden="1">'2019 all'!$Q$2:$Q$685</definedName>
    <definedName name="_xlchart.v1.100" hidden="1">'2019 renewable'!$K$4:$K$377</definedName>
    <definedName name="_xlchart.v1.101" hidden="1">'2019 renewable'!$P$4:$P$377</definedName>
    <definedName name="_xlchart.v1.102" hidden="1">'2019 renewable'!$M$4:$M$377</definedName>
    <definedName name="_xlchart.v1.103" hidden="1">'2019 renewable'!$P$4:$P$377</definedName>
    <definedName name="_xlchart.v1.104" hidden="1">'2019 renewable'!$N$4:$N$377</definedName>
    <definedName name="_xlchart.v1.105" hidden="1">'2019 renewable'!$P$4:$P$377</definedName>
    <definedName name="_xlchart.v1.106" hidden="1">'2019 renewable'!$L$4:$L$377</definedName>
    <definedName name="_xlchart.v1.107" hidden="1">'2019 renewable'!$P$4:$P$377</definedName>
    <definedName name="_xlchart.v1.11" hidden="1">'2019 all'!$S$2:$S$709</definedName>
    <definedName name="_xlchart.v1.12" hidden="1">'2019 all'!$L$2:$L$709</definedName>
    <definedName name="_xlchart.v1.13" hidden="1">'2019 all'!$P$2:$P$709</definedName>
    <definedName name="_xlchart.v1.14" hidden="1">'2019 all'!$K$2:$K$709</definedName>
    <definedName name="_xlchart.v1.15" hidden="1">'2019 all'!$Q$2:$Q$685</definedName>
    <definedName name="_xlchart.v1.16" hidden="1">'2019 all'!$L$2:$L$709</definedName>
    <definedName name="_xlchart.v1.17" hidden="1">'2019 all'!$Q$2:$Q$685</definedName>
    <definedName name="_xlchart.v1.18" hidden="1">'2019 all'!$J$2:$J$709</definedName>
    <definedName name="_xlchart.v1.19" hidden="1">'2019 all'!$Q$2:$Q$685</definedName>
    <definedName name="_xlchart.v1.2" hidden="1">'2019 all'!$N$2:$N$709</definedName>
    <definedName name="_xlchart.v1.20" hidden="1">'2019 all'!$J$2:$J$709</definedName>
    <definedName name="_xlchart.v1.21" hidden="1">'2019 all'!$P$2:$P$709</definedName>
    <definedName name="_xlchart.v1.22" hidden="1">'2019 all'!$K$2:$K$709</definedName>
    <definedName name="_xlchart.v1.23" hidden="1">'2019 all'!$P$2:$P$709</definedName>
    <definedName name="_xlchart.v1.24" hidden="1">'2019 thermal'!$Q$2:$Q$320</definedName>
    <definedName name="_xlchart.v1.25" hidden="1">'2019 thermal'!$S$2:$S$320</definedName>
    <definedName name="_xlchart.v1.26" hidden="1">'2019 thermal'!$N$2:$N$320</definedName>
    <definedName name="_xlchart.v1.27" hidden="1">'2019 thermal'!$Q$2:$Q$320</definedName>
    <definedName name="_xlchart.v1.28" hidden="1">'2019 thermal'!$K$2:$K$320</definedName>
    <definedName name="_xlchart.v1.29" hidden="1">'2019 thermal'!$P$2:$P$320</definedName>
    <definedName name="_xlchart.v1.3" hidden="1">'2019 all'!$P$2:$P$709</definedName>
    <definedName name="_xlchart.v1.30" hidden="1">'2019 thermal'!$L$2:$L$320</definedName>
    <definedName name="_xlchart.v1.31" hidden="1">'2019 thermal'!$P$2:$P$320</definedName>
    <definedName name="_xlchart.v1.32" hidden="1">'2019 thermal'!$J$2:$J$320</definedName>
    <definedName name="_xlchart.v1.33" hidden="1">'2019 thermal'!$P$2:$P$320</definedName>
    <definedName name="_xlchart.v1.34" hidden="1">'2019 thermal'!$M$2:$M$320</definedName>
    <definedName name="_xlchart.v1.35" hidden="1">'2019 thermal'!$P$2:$P$320</definedName>
    <definedName name="_xlchart.v1.36" hidden="1">'2019 thermal'!$N$2:$N$320</definedName>
    <definedName name="_xlchart.v1.37" hidden="1">'2019 thermal'!$P$2:$P$320</definedName>
    <definedName name="_xlchart.v1.38" hidden="1">'2019 thermal'!$L$2:$L$320</definedName>
    <definedName name="_xlchart.v1.39" hidden="1">'2019 thermal'!$Q$2:$Q$320</definedName>
    <definedName name="_xlchart.v1.4" hidden="1">'2019 all'!$N$2:$N$709</definedName>
    <definedName name="_xlchart.v1.40" hidden="1">'2019 thermal'!$J$2:$J$320</definedName>
    <definedName name="_xlchart.v1.41" hidden="1">'2019 thermal'!$Q$2:$Q$320</definedName>
    <definedName name="_xlchart.v1.42" hidden="1">'2019 thermal'!$M$2:$M$320</definedName>
    <definedName name="_xlchart.v1.43" hidden="1">'2019 thermal'!$Q$2:$Q$320</definedName>
    <definedName name="_xlchart.v1.44" hidden="1">'2019 thermal'!$K$2:$K$320</definedName>
    <definedName name="_xlchart.v1.45" hidden="1">'2019 thermal'!$Q$2:$Q$320</definedName>
    <definedName name="_xlchart.v1.46" hidden="1">'2019 thermal'!$P$2:$P$320</definedName>
    <definedName name="_xlchart.v1.47" hidden="1">'2019 thermal'!$S$2:$S$320</definedName>
    <definedName name="_xlchart.v1.48" hidden="1">'2019 thermal matched'!$K$2:$K$154</definedName>
    <definedName name="_xlchart.v1.49" hidden="1">'2019 thermal matched'!$O$2:$O$154</definedName>
    <definedName name="_xlchart.v1.5" hidden="1">'2019 all'!$Q$2:$Q$685</definedName>
    <definedName name="_xlchart.v1.50" hidden="1">'2019 thermal matched'!$L$2:$L$154</definedName>
    <definedName name="_xlchart.v1.51" hidden="1">'2019 thermal matched'!$O$2:$O$154</definedName>
    <definedName name="_xlchart.v1.52" hidden="1">'2019 thermal matched'!$L$2:$L$154</definedName>
    <definedName name="_xlchart.v1.53" hidden="1">'2019 thermal matched'!$P$2:$P$154</definedName>
    <definedName name="_xlchart.v1.54" hidden="1">'2019 thermal matched'!$M$2:$M$154</definedName>
    <definedName name="_xlchart.v1.55" hidden="1">'2019 thermal matched'!$O$2:$O$154</definedName>
    <definedName name="_xlchart.v1.56" hidden="1">'2019 thermal matched'!$K$2:$K$154</definedName>
    <definedName name="_xlchart.v1.57" hidden="1">'2019 thermal matched'!$P$2:$P$154</definedName>
    <definedName name="_xlchart.v1.58" hidden="1">'2019 thermal matched'!$O$2:$O$154</definedName>
    <definedName name="_xlchart.v1.59" hidden="1">'2019 thermal matched'!$R$2:$R$154</definedName>
    <definedName name="_xlchart.v1.6" hidden="1">'2019 all'!$M$2:$M$709</definedName>
    <definedName name="_xlchart.v1.60" hidden="1">'2019 thermal matched'!$M$2:$M$154</definedName>
    <definedName name="_xlchart.v1.61" hidden="1">'2019 thermal matched'!$P$2:$P$154</definedName>
    <definedName name="_xlchart.v1.62" hidden="1">'2019 thermal matched'!$P$2:$P$154</definedName>
    <definedName name="_xlchart.v1.63" hidden="1">'2019 thermal matched'!$R$2:$R$154</definedName>
    <definedName name="_xlchart.v1.64" hidden="1">'2019 thermal matched'!$I$2:$I$154</definedName>
    <definedName name="_xlchart.v1.65" hidden="1">'2019 thermal matched'!$P$2:$P$154</definedName>
    <definedName name="_xlchart.v1.66" hidden="1">'2019 thermal matched'!$J$2:$J$154</definedName>
    <definedName name="_xlchart.v1.67" hidden="1">'2019 thermal matched'!$O$2:$O$154</definedName>
    <definedName name="_xlchart.v1.68" hidden="1">'2019 thermal matched'!$J$2:$J$154</definedName>
    <definedName name="_xlchart.v1.69" hidden="1">'2019 thermal matched'!$P$2:$P$154</definedName>
    <definedName name="_xlchart.v1.7" hidden="1">'2019 all'!$Q$2:$Q$685</definedName>
    <definedName name="_xlchart.v1.70" hidden="1">'2019 thermal matched'!$I$2:$I$154</definedName>
    <definedName name="_xlchart.v1.71" hidden="1">'2019 thermal matched'!$O$2:$O$154</definedName>
    <definedName name="_xlchart.v1.72" hidden="1">'2019 thermal not matched'!$M$2:$M$156</definedName>
    <definedName name="_xlchart.v1.73" hidden="1">'2019 thermal not matched'!$P$2:$P$156</definedName>
    <definedName name="_xlchart.v1.74" hidden="1">'2019 thermal not matched'!$N$2:$N$156</definedName>
    <definedName name="_xlchart.v1.75" hidden="1">'2019 thermal not matched'!$P$2:$P$156</definedName>
    <definedName name="_xlchart.v1.76" hidden="1">'2019 thermal not matched'!$P$2:$P$156</definedName>
    <definedName name="_xlchart.v1.77" hidden="1">'2019 thermal not matched'!$S$2:$S$156</definedName>
    <definedName name="_xlchart.v1.78" hidden="1">'2019 thermal not matched'!$M$2:$M$156</definedName>
    <definedName name="_xlchart.v1.79" hidden="1">'2019 thermal not matched'!$Q$2:$Q$156</definedName>
    <definedName name="_xlchart.v1.8" hidden="1">'2019 all'!$M$2:$M$709</definedName>
    <definedName name="_xlchart.v1.80" hidden="1">'2019 thermal not matched'!$N$2:$N$156</definedName>
    <definedName name="_xlchart.v1.81" hidden="1">'2019 thermal not matched'!$Q$2:$Q$156</definedName>
    <definedName name="_xlchart.v1.82" hidden="1">'2019 thermal not matched'!$L$2:$L$156</definedName>
    <definedName name="_xlchart.v1.83" hidden="1">'2019 thermal not matched'!$Q$2:$Q$156</definedName>
    <definedName name="_xlchart.v1.84" hidden="1">'2019 thermal not matched'!$Q$2:$Q$156</definedName>
    <definedName name="_xlchart.v1.85" hidden="1">'2019 thermal not matched'!$S$2:$S$156</definedName>
    <definedName name="_xlchart.v1.86" hidden="1">'2019 thermal not matched'!$J$2:$J$156</definedName>
    <definedName name="_xlchart.v1.87" hidden="1">'2019 thermal not matched'!$P$2:$P$156</definedName>
    <definedName name="_xlchart.v1.88" hidden="1">'2019 thermal not matched'!$J$2:$J$156</definedName>
    <definedName name="_xlchart.v1.89" hidden="1">'2019 thermal not matched'!$Q$2:$Q$156</definedName>
    <definedName name="_xlchart.v1.9" hidden="1">'2019 all'!$P$2:$P$709</definedName>
    <definedName name="_xlchart.v1.90" hidden="1">'2019 thermal not matched'!$K$2:$K$156</definedName>
    <definedName name="_xlchart.v1.91" hidden="1">'2019 thermal not matched'!$Q$2:$Q$156</definedName>
    <definedName name="_xlchart.v1.92" hidden="1">'2019 thermal not matched'!$K$2:$K$156</definedName>
    <definedName name="_xlchart.v1.93" hidden="1">'2019 thermal not matched'!$P$2:$P$156</definedName>
    <definedName name="_xlchart.v1.94" hidden="1">'2019 thermal not matched'!$L$2:$L$156</definedName>
    <definedName name="_xlchart.v1.95" hidden="1">'2019 thermal not matched'!$P$2:$P$156</definedName>
    <definedName name="_xlchart.v1.96" hidden="1">'2019 renewable'!$P$4:$P$377</definedName>
    <definedName name="_xlchart.v1.97" hidden="1">'2019 renewable'!$S$4:$S$377</definedName>
    <definedName name="_xlchart.v1.98" hidden="1">'2019 renewable'!$J$4:$J$377</definedName>
    <definedName name="_xlchart.v1.99" hidden="1">'2019 renewable'!$P$4:$P$377</definedName>
    <definedName name="P_III_2_CA">#REF!</definedName>
    <definedName name="P_IV_7">#REF!</definedName>
    <definedName name="_xlnm.Print_Area" localSheetId="3">'2019 all'!$B$2:$S$711</definedName>
    <definedName name="_xlnm.Print_Area" localSheetId="8">'2019 nuclear'!$B$2:$S$9</definedName>
    <definedName name="_xlnm.Print_Area" localSheetId="9">'2019 renewable'!$B$2:$S$379</definedName>
    <definedName name="_xlnm.Print_Area" localSheetId="4">'2019 thermal'!$B$2:$S$322</definedName>
    <definedName name="_xlnm.Print_Area" localSheetId="7">'2019 thermal import'!$B$2:$S$14</definedName>
    <definedName name="_xlnm.Print_Area" localSheetId="5">'2019 thermal matched'!$B$2:$R$156</definedName>
    <definedName name="_xlnm.Print_Area" localSheetId="6">'2019 thermal not matched'!$B$2:$S$158</definedName>
    <definedName name="_xlnm.Print_Area" localSheetId="0">Gen_Codes!#REF!</definedName>
    <definedName name="_xlnm.Print_Area" localSheetId="2">Notes!#REF!</definedName>
    <definedName name="_xlnm.Print_Area" localSheetId="1">NYCA_2019!$B$9:$T$718</definedName>
    <definedName name="_xlnm.Print_Titles" localSheetId="3">'2019 all'!$1:$1</definedName>
    <definedName name="_xlnm.Print_Titles" localSheetId="8">'2019 nuclear'!$1:$1</definedName>
    <definedName name="_xlnm.Print_Titles" localSheetId="9">'2019 renewable'!$1:$1</definedName>
    <definedName name="_xlnm.Print_Titles" localSheetId="4">'2019 thermal'!$1:$1</definedName>
    <definedName name="_xlnm.Print_Titles" localSheetId="7">'2019 thermal import'!$1:$1</definedName>
    <definedName name="_xlnm.Print_Titles" localSheetId="5">'2019 thermal matched'!$1:$1</definedName>
    <definedName name="_xlnm.Print_Titles" localSheetId="6">'2019 thermal not matched'!$1:$1</definedName>
    <definedName name="_xlnm.Print_Titles" localSheetId="1">NYCA_2019!$2:$7</definedName>
    <definedName name="_xlnm.Print_Titles">#N/A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35" i="17" l="1"/>
  <c r="U29" i="18"/>
  <c r="U30" i="18"/>
  <c r="U31" i="18"/>
  <c r="U32" i="18"/>
  <c r="U33" i="18"/>
  <c r="U34" i="18"/>
  <c r="U35" i="18"/>
  <c r="U23" i="18"/>
  <c r="U24" i="18"/>
  <c r="U25" i="18"/>
  <c r="U26" i="18"/>
  <c r="U22" i="18"/>
  <c r="U30" i="16"/>
  <c r="U31" i="16"/>
  <c r="U32" i="16"/>
  <c r="U33" i="16"/>
  <c r="U34" i="16"/>
  <c r="U35" i="16"/>
  <c r="U29" i="16"/>
  <c r="U23" i="16"/>
  <c r="U24" i="16"/>
  <c r="U25" i="16"/>
  <c r="U26" i="16"/>
  <c r="U22" i="16"/>
  <c r="T30" i="17"/>
  <c r="T31" i="17"/>
  <c r="T32" i="17"/>
  <c r="T33" i="17"/>
  <c r="T34" i="17"/>
  <c r="T29" i="17"/>
  <c r="T23" i="17"/>
  <c r="T24" i="17"/>
  <c r="T25" i="17"/>
  <c r="T26" i="17"/>
  <c r="T22" i="17"/>
  <c r="W5" i="23" l="1"/>
  <c r="V5" i="23"/>
  <c r="W4" i="23"/>
  <c r="V4" i="23"/>
  <c r="S9" i="23"/>
  <c r="N9" i="23"/>
  <c r="M9" i="23"/>
  <c r="L9" i="23"/>
  <c r="K9" i="23"/>
  <c r="J9" i="23"/>
  <c r="E9" i="23"/>
  <c r="Y5" i="19" l="1"/>
  <c r="Z5" i="19"/>
  <c r="AA5" i="19"/>
  <c r="AB5" i="19"/>
  <c r="AC5" i="19"/>
  <c r="Y6" i="19"/>
  <c r="Z6" i="19"/>
  <c r="AA6" i="19"/>
  <c r="AB6" i="19"/>
  <c r="AC6" i="19"/>
  <c r="Y7" i="19"/>
  <c r="Z7" i="19"/>
  <c r="AA7" i="19"/>
  <c r="AB7" i="19"/>
  <c r="AC7" i="19"/>
  <c r="Y8" i="19"/>
  <c r="Z8" i="19"/>
  <c r="AA8" i="19"/>
  <c r="AB8" i="19"/>
  <c r="AC8" i="19"/>
  <c r="AC4" i="19"/>
  <c r="AB4" i="19"/>
  <c r="AA4" i="19"/>
  <c r="Z4" i="19"/>
  <c r="Y4" i="19"/>
  <c r="X5" i="19"/>
  <c r="X6" i="19"/>
  <c r="X7" i="19"/>
  <c r="X8" i="19"/>
  <c r="X4" i="19"/>
  <c r="W5" i="19"/>
  <c r="W6" i="19"/>
  <c r="W7" i="19"/>
  <c r="W8" i="19"/>
  <c r="W4" i="19"/>
  <c r="X22" i="16"/>
  <c r="AC4" i="16"/>
  <c r="S14" i="21"/>
  <c r="K14" i="21"/>
  <c r="L14" i="21"/>
  <c r="M14" i="21"/>
  <c r="N14" i="21"/>
  <c r="J14" i="21"/>
  <c r="E14" i="21"/>
  <c r="E379" i="19"/>
  <c r="S379" i="19"/>
  <c r="K379" i="19"/>
  <c r="L379" i="19"/>
  <c r="M379" i="19"/>
  <c r="N379" i="19"/>
  <c r="J379" i="19"/>
  <c r="E322" i="16"/>
  <c r="E158" i="18"/>
  <c r="D156" i="17"/>
  <c r="E711" i="22"/>
  <c r="K711" i="22"/>
  <c r="L711" i="22"/>
  <c r="M711" i="22"/>
  <c r="N711" i="22"/>
  <c r="O711" i="22"/>
  <c r="S711" i="22"/>
  <c r="J711" i="22"/>
  <c r="S542" i="22"/>
  <c r="S543" i="22"/>
  <c r="S673" i="22"/>
  <c r="S674" i="22"/>
  <c r="S20" i="22"/>
  <c r="S21" i="22"/>
  <c r="S46" i="22"/>
  <c r="S47" i="22"/>
  <c r="S41" i="22"/>
  <c r="S42" i="22"/>
  <c r="S38" i="22"/>
  <c r="S39" i="22"/>
  <c r="AC35" i="22"/>
  <c r="AB35" i="22"/>
  <c r="AA35" i="22"/>
  <c r="Z35" i="22"/>
  <c r="Y35" i="22"/>
  <c r="X35" i="22"/>
  <c r="W35" i="22"/>
  <c r="AC34" i="22"/>
  <c r="AB34" i="22"/>
  <c r="AA34" i="22"/>
  <c r="Z34" i="22"/>
  <c r="Y34" i="22"/>
  <c r="X34" i="22"/>
  <c r="W34" i="22"/>
  <c r="AC33" i="22"/>
  <c r="AB33" i="22"/>
  <c r="AA33" i="22"/>
  <c r="Z33" i="22"/>
  <c r="Y33" i="22"/>
  <c r="X33" i="22"/>
  <c r="W33" i="22"/>
  <c r="AC32" i="22"/>
  <c r="AB32" i="22"/>
  <c r="AA32" i="22"/>
  <c r="Z32" i="22"/>
  <c r="Y32" i="22"/>
  <c r="X32" i="22"/>
  <c r="W32" i="22"/>
  <c r="AC31" i="22"/>
  <c r="AB31" i="22"/>
  <c r="AA31" i="22"/>
  <c r="Z31" i="22"/>
  <c r="Y31" i="22"/>
  <c r="X31" i="22"/>
  <c r="W31" i="22"/>
  <c r="AC30" i="22"/>
  <c r="AB30" i="22"/>
  <c r="AA30" i="22"/>
  <c r="Z30" i="22"/>
  <c r="Y30" i="22"/>
  <c r="X30" i="22"/>
  <c r="W30" i="22"/>
  <c r="AC29" i="22"/>
  <c r="AB29" i="22"/>
  <c r="AA29" i="22"/>
  <c r="Z29" i="22"/>
  <c r="Y29" i="22"/>
  <c r="X29" i="22"/>
  <c r="W29" i="22"/>
  <c r="AC26" i="22"/>
  <c r="AB26" i="22"/>
  <c r="AA26" i="22"/>
  <c r="Z26" i="22"/>
  <c r="Y26" i="22"/>
  <c r="X26" i="22"/>
  <c r="W26" i="22"/>
  <c r="AC25" i="22"/>
  <c r="AB25" i="22"/>
  <c r="AA25" i="22"/>
  <c r="Z25" i="22"/>
  <c r="Y25" i="22"/>
  <c r="X25" i="22"/>
  <c r="W25" i="22"/>
  <c r="AC24" i="22"/>
  <c r="AB24" i="22"/>
  <c r="AA24" i="22"/>
  <c r="Z24" i="22"/>
  <c r="Y24" i="22"/>
  <c r="X24" i="22"/>
  <c r="W24" i="22"/>
  <c r="AC23" i="22"/>
  <c r="AB23" i="22"/>
  <c r="AA23" i="22"/>
  <c r="Z23" i="22"/>
  <c r="Y23" i="22"/>
  <c r="X23" i="22"/>
  <c r="W23" i="22"/>
  <c r="AC22" i="22"/>
  <c r="AB22" i="22"/>
  <c r="AA22" i="22"/>
  <c r="Z22" i="22"/>
  <c r="Y22" i="22"/>
  <c r="X22" i="22"/>
  <c r="W22" i="22"/>
  <c r="AC18" i="22"/>
  <c r="AB18" i="22"/>
  <c r="AA18" i="22"/>
  <c r="Z18" i="22"/>
  <c r="Y18" i="22"/>
  <c r="X18" i="22"/>
  <c r="W18" i="22"/>
  <c r="AC17" i="22"/>
  <c r="AB17" i="22"/>
  <c r="AA17" i="22"/>
  <c r="Z17" i="22"/>
  <c r="Y17" i="22"/>
  <c r="X17" i="22"/>
  <c r="W17" i="22"/>
  <c r="AC16" i="22"/>
  <c r="AB16" i="22"/>
  <c r="AA16" i="22"/>
  <c r="Z16" i="22"/>
  <c r="Y16" i="22"/>
  <c r="X16" i="22"/>
  <c r="W16" i="22"/>
  <c r="AC15" i="22"/>
  <c r="AB15" i="22"/>
  <c r="AA15" i="22"/>
  <c r="Z15" i="22"/>
  <c r="Y15" i="22"/>
  <c r="X15" i="22"/>
  <c r="W15" i="22"/>
  <c r="AC14" i="22"/>
  <c r="AB14" i="22"/>
  <c r="AA14" i="22"/>
  <c r="Z14" i="22"/>
  <c r="Y14" i="22"/>
  <c r="X14" i="22"/>
  <c r="W14" i="22"/>
  <c r="AC13" i="22"/>
  <c r="AB13" i="22"/>
  <c r="AA13" i="22"/>
  <c r="Z13" i="22"/>
  <c r="Y13" i="22"/>
  <c r="X13" i="22"/>
  <c r="W13" i="22"/>
  <c r="AC12" i="22"/>
  <c r="AB12" i="22"/>
  <c r="AA12" i="22"/>
  <c r="Z12" i="22"/>
  <c r="Y12" i="22"/>
  <c r="X12" i="22"/>
  <c r="W12" i="22"/>
  <c r="AC11" i="22"/>
  <c r="AB11" i="22"/>
  <c r="AA11" i="22"/>
  <c r="Z11" i="22"/>
  <c r="Y11" i="22"/>
  <c r="X11" i="22"/>
  <c r="W11" i="22"/>
  <c r="AC10" i="22"/>
  <c r="AB10" i="22"/>
  <c r="AA10" i="22"/>
  <c r="Z10" i="22"/>
  <c r="Y10" i="22"/>
  <c r="X10" i="22"/>
  <c r="W10" i="22"/>
  <c r="AC9" i="22"/>
  <c r="AB9" i="22"/>
  <c r="AA9" i="22"/>
  <c r="Z9" i="22"/>
  <c r="Y9" i="22"/>
  <c r="X9" i="22"/>
  <c r="W9" i="22"/>
  <c r="AC8" i="22"/>
  <c r="AB8" i="22"/>
  <c r="AA8" i="22"/>
  <c r="Z8" i="22"/>
  <c r="Y8" i="22"/>
  <c r="X8" i="22"/>
  <c r="W8" i="22"/>
  <c r="AC7" i="22"/>
  <c r="AB7" i="22"/>
  <c r="AA7" i="22"/>
  <c r="Z7" i="22"/>
  <c r="Y7" i="22"/>
  <c r="X7" i="22"/>
  <c r="W7" i="22"/>
  <c r="AC6" i="22"/>
  <c r="AB6" i="22"/>
  <c r="AA6" i="22"/>
  <c r="Z6" i="22"/>
  <c r="Y6" i="22"/>
  <c r="X6" i="22"/>
  <c r="W6" i="22"/>
  <c r="AC5" i="22"/>
  <c r="AB5" i="22"/>
  <c r="AA5" i="22"/>
  <c r="Z5" i="22"/>
  <c r="Y5" i="22"/>
  <c r="X5" i="22"/>
  <c r="W5" i="22"/>
  <c r="AC4" i="22"/>
  <c r="AB4" i="22"/>
  <c r="AA4" i="22"/>
  <c r="Z4" i="22"/>
  <c r="Y4" i="22"/>
  <c r="X4" i="22"/>
  <c r="W4" i="22"/>
  <c r="S158" i="18"/>
  <c r="K158" i="18"/>
  <c r="L158" i="18"/>
  <c r="M158" i="18"/>
  <c r="N158" i="18"/>
  <c r="J158" i="18"/>
  <c r="O14" i="21"/>
  <c r="AB30" i="17"/>
  <c r="AB31" i="17"/>
  <c r="AB33" i="17"/>
  <c r="AB35" i="17"/>
  <c r="AA30" i="17"/>
  <c r="AA31" i="17"/>
  <c r="AA33" i="17"/>
  <c r="AA34" i="17"/>
  <c r="AA35" i="17"/>
  <c r="AA29" i="17"/>
  <c r="Z30" i="17"/>
  <c r="Z31" i="17"/>
  <c r="Z33" i="17"/>
  <c r="Z34" i="17"/>
  <c r="Z35" i="17"/>
  <c r="Z29" i="17"/>
  <c r="Y30" i="17"/>
  <c r="Y31" i="17"/>
  <c r="Y33" i="17"/>
  <c r="Y34" i="17"/>
  <c r="Y35" i="17"/>
  <c r="Y29" i="17"/>
  <c r="X30" i="17"/>
  <c r="X31" i="17"/>
  <c r="X33" i="17"/>
  <c r="X34" i="17"/>
  <c r="X35" i="17"/>
  <c r="X29" i="17"/>
  <c r="V30" i="17"/>
  <c r="V31" i="17"/>
  <c r="V32" i="17"/>
  <c r="V33" i="17"/>
  <c r="V34" i="17"/>
  <c r="V35" i="17"/>
  <c r="V29" i="17"/>
  <c r="W30" i="17"/>
  <c r="W31" i="17"/>
  <c r="W33" i="17"/>
  <c r="W34" i="17"/>
  <c r="W35" i="17"/>
  <c r="W29" i="17"/>
  <c r="AB23" i="17"/>
  <c r="AB25" i="17"/>
  <c r="AA23" i="17"/>
  <c r="AA25" i="17"/>
  <c r="AA26" i="17"/>
  <c r="AA22" i="17"/>
  <c r="Z23" i="17"/>
  <c r="Z25" i="17"/>
  <c r="Z26" i="17"/>
  <c r="Z22" i="17"/>
  <c r="Y23" i="17"/>
  <c r="Y25" i="17"/>
  <c r="Y26" i="17"/>
  <c r="Y22" i="17"/>
  <c r="X23" i="17"/>
  <c r="X25" i="17"/>
  <c r="X26" i="17"/>
  <c r="X22" i="17"/>
  <c r="V23" i="17"/>
  <c r="V24" i="17"/>
  <c r="V25" i="17"/>
  <c r="V26" i="17"/>
  <c r="V22" i="17"/>
  <c r="W23" i="17"/>
  <c r="W25" i="17"/>
  <c r="W26" i="17"/>
  <c r="W22" i="17"/>
  <c r="J156" i="17"/>
  <c r="K156" i="17"/>
  <c r="L156" i="17"/>
  <c r="M156" i="17"/>
  <c r="N156" i="17"/>
  <c r="I156" i="17"/>
  <c r="AB5" i="17"/>
  <c r="AB7" i="17"/>
  <c r="AB11" i="17"/>
  <c r="AB12" i="17"/>
  <c r="AB13" i="17"/>
  <c r="AB14" i="17"/>
  <c r="AB15" i="17"/>
  <c r="AB16" i="17"/>
  <c r="AB18" i="17"/>
  <c r="AA5" i="17"/>
  <c r="AA7" i="17"/>
  <c r="AA11" i="17"/>
  <c r="AA12" i="17"/>
  <c r="AA13" i="17"/>
  <c r="AA14" i="17"/>
  <c r="AA15" i="17"/>
  <c r="AA16" i="17"/>
  <c r="AA17" i="17"/>
  <c r="AA18" i="17"/>
  <c r="AA4" i="17"/>
  <c r="Z5" i="17"/>
  <c r="Z7" i="17"/>
  <c r="Z11" i="17"/>
  <c r="Z12" i="17"/>
  <c r="Z13" i="17"/>
  <c r="Z14" i="17"/>
  <c r="Z15" i="17"/>
  <c r="Z16" i="17"/>
  <c r="Z17" i="17"/>
  <c r="Z18" i="17"/>
  <c r="Z4" i="17"/>
  <c r="Y5" i="17"/>
  <c r="Y7" i="17"/>
  <c r="Y11" i="17"/>
  <c r="Y12" i="17"/>
  <c r="Y13" i="17"/>
  <c r="Y14" i="17"/>
  <c r="Y15" i="17"/>
  <c r="Y16" i="17"/>
  <c r="Y17" i="17"/>
  <c r="Y18" i="17"/>
  <c r="Y4" i="17"/>
  <c r="X5" i="17"/>
  <c r="X7" i="17"/>
  <c r="X11" i="17"/>
  <c r="X12" i="17"/>
  <c r="X13" i="17"/>
  <c r="X14" i="17"/>
  <c r="X15" i="17"/>
  <c r="X16" i="17"/>
  <c r="X17" i="17"/>
  <c r="X18" i="17"/>
  <c r="X4" i="17"/>
  <c r="W5" i="17"/>
  <c r="W7" i="17"/>
  <c r="W11" i="17"/>
  <c r="W12" i="17"/>
  <c r="W13" i="17"/>
  <c r="W14" i="17"/>
  <c r="W15" i="17"/>
  <c r="W16" i="17"/>
  <c r="W17" i="17"/>
  <c r="W18" i="17"/>
  <c r="W4" i="17"/>
  <c r="V5" i="17"/>
  <c r="V6" i="17"/>
  <c r="V7" i="17"/>
  <c r="V8" i="17"/>
  <c r="V9" i="17"/>
  <c r="V10" i="17"/>
  <c r="V11" i="17"/>
  <c r="V12" i="17"/>
  <c r="V13" i="17"/>
  <c r="V14" i="17"/>
  <c r="V15" i="17"/>
  <c r="V16" i="17"/>
  <c r="V17" i="17"/>
  <c r="V18" i="17"/>
  <c r="V4" i="17"/>
  <c r="R141" i="17"/>
  <c r="R142" i="17"/>
  <c r="R91" i="17"/>
  <c r="R92" i="17"/>
  <c r="R79" i="17"/>
  <c r="R80" i="17"/>
  <c r="R144" i="17"/>
  <c r="R145" i="17"/>
  <c r="R150" i="17"/>
  <c r="R151" i="17"/>
  <c r="AB34" i="17" l="1"/>
  <c r="W19" i="22"/>
  <c r="AB4" i="17"/>
  <c r="AB17" i="17"/>
  <c r="R156" i="17"/>
  <c r="AB22" i="17"/>
  <c r="AB26" i="17"/>
  <c r="AB29" i="17"/>
  <c r="AC35" i="18"/>
  <c r="AB35" i="18"/>
  <c r="AA35" i="18"/>
  <c r="Z35" i="18"/>
  <c r="Y35" i="18"/>
  <c r="X35" i="18"/>
  <c r="W35" i="18"/>
  <c r="AC34" i="18"/>
  <c r="AB34" i="18"/>
  <c r="AA34" i="18"/>
  <c r="Z34" i="18"/>
  <c r="Y34" i="18"/>
  <c r="X34" i="18"/>
  <c r="W34" i="18"/>
  <c r="AC33" i="18"/>
  <c r="AB33" i="18"/>
  <c r="AA33" i="18"/>
  <c r="Z33" i="18"/>
  <c r="Y33" i="18"/>
  <c r="X33" i="18"/>
  <c r="W33" i="18"/>
  <c r="AC32" i="18"/>
  <c r="AB32" i="18"/>
  <c r="AA32" i="18"/>
  <c r="Z32" i="18"/>
  <c r="Y32" i="18"/>
  <c r="X32" i="18"/>
  <c r="W32" i="18"/>
  <c r="AC31" i="18"/>
  <c r="AB31" i="18"/>
  <c r="AA31" i="18"/>
  <c r="Z31" i="18"/>
  <c r="Y31" i="18"/>
  <c r="X31" i="18"/>
  <c r="W31" i="18"/>
  <c r="AC30" i="18"/>
  <c r="AB30" i="18"/>
  <c r="AA30" i="18"/>
  <c r="Z30" i="18"/>
  <c r="Y30" i="18"/>
  <c r="X30" i="18"/>
  <c r="W30" i="18"/>
  <c r="AC29" i="18"/>
  <c r="AB29" i="18"/>
  <c r="AA29" i="18"/>
  <c r="Z29" i="18"/>
  <c r="Y29" i="18"/>
  <c r="X29" i="18"/>
  <c r="W29" i="18"/>
  <c r="AC26" i="18"/>
  <c r="AB26" i="18"/>
  <c r="AA26" i="18"/>
  <c r="Z26" i="18"/>
  <c r="Y26" i="18"/>
  <c r="X26" i="18"/>
  <c r="W26" i="18"/>
  <c r="AC25" i="18"/>
  <c r="AB25" i="18"/>
  <c r="AA25" i="18"/>
  <c r="Z25" i="18"/>
  <c r="Y25" i="18"/>
  <c r="X25" i="18"/>
  <c r="W25" i="18"/>
  <c r="AC24" i="18"/>
  <c r="AB24" i="18"/>
  <c r="AA24" i="18"/>
  <c r="Z24" i="18"/>
  <c r="Y24" i="18"/>
  <c r="X24" i="18"/>
  <c r="W24" i="18"/>
  <c r="AC23" i="18"/>
  <c r="AB23" i="18"/>
  <c r="AA23" i="18"/>
  <c r="Z23" i="18"/>
  <c r="Y23" i="18"/>
  <c r="X23" i="18"/>
  <c r="W23" i="18"/>
  <c r="AC22" i="18"/>
  <c r="AB22" i="18"/>
  <c r="AA22" i="18"/>
  <c r="Z22" i="18"/>
  <c r="Y22" i="18"/>
  <c r="X22" i="18"/>
  <c r="W22" i="18"/>
  <c r="AC18" i="18"/>
  <c r="AB18" i="18"/>
  <c r="AA18" i="18"/>
  <c r="Z18" i="18"/>
  <c r="Y18" i="18"/>
  <c r="X18" i="18"/>
  <c r="W18" i="18"/>
  <c r="AC17" i="18"/>
  <c r="AB17" i="18"/>
  <c r="AA17" i="18"/>
  <c r="Z17" i="18"/>
  <c r="Y17" i="18"/>
  <c r="X17" i="18"/>
  <c r="W17" i="18"/>
  <c r="AC16" i="18"/>
  <c r="AB16" i="18"/>
  <c r="AA16" i="18"/>
  <c r="Z16" i="18"/>
  <c r="Y16" i="18"/>
  <c r="X16" i="18"/>
  <c r="W16" i="18"/>
  <c r="W15" i="18"/>
  <c r="W14" i="18"/>
  <c r="AC13" i="18"/>
  <c r="AB13" i="18"/>
  <c r="AA13" i="18"/>
  <c r="Z13" i="18"/>
  <c r="Y13" i="18"/>
  <c r="X13" i="18"/>
  <c r="W13" i="18"/>
  <c r="AC12" i="18"/>
  <c r="AB12" i="18"/>
  <c r="AA12" i="18"/>
  <c r="Z12" i="18"/>
  <c r="Y12" i="18"/>
  <c r="X12" i="18"/>
  <c r="W12" i="18"/>
  <c r="AC11" i="18"/>
  <c r="AB11" i="18"/>
  <c r="AA11" i="18"/>
  <c r="Z11" i="18"/>
  <c r="Y11" i="18"/>
  <c r="X11" i="18"/>
  <c r="W11" i="18"/>
  <c r="AC10" i="18"/>
  <c r="AB10" i="18"/>
  <c r="AA10" i="18"/>
  <c r="Z10" i="18"/>
  <c r="Y10" i="18"/>
  <c r="X10" i="18"/>
  <c r="W10" i="18"/>
  <c r="AC9" i="18"/>
  <c r="AB9" i="18"/>
  <c r="AA9" i="18"/>
  <c r="Z9" i="18"/>
  <c r="Y9" i="18"/>
  <c r="X9" i="18"/>
  <c r="W9" i="18"/>
  <c r="AC8" i="18"/>
  <c r="AB8" i="18"/>
  <c r="AA8" i="18"/>
  <c r="Z8" i="18"/>
  <c r="Y8" i="18"/>
  <c r="X8" i="18"/>
  <c r="W8" i="18"/>
  <c r="AC7" i="18"/>
  <c r="AB7" i="18"/>
  <c r="AA7" i="18"/>
  <c r="Z7" i="18"/>
  <c r="Y7" i="18"/>
  <c r="X7" i="18"/>
  <c r="W7" i="18"/>
  <c r="AC6" i="18"/>
  <c r="AB6" i="18"/>
  <c r="AA6" i="18"/>
  <c r="Z6" i="18"/>
  <c r="Y6" i="18"/>
  <c r="X6" i="18"/>
  <c r="W6" i="18"/>
  <c r="AC5" i="18"/>
  <c r="AB5" i="18"/>
  <c r="AA5" i="18"/>
  <c r="Z5" i="18"/>
  <c r="Y5" i="18"/>
  <c r="X5" i="18"/>
  <c r="W5" i="18"/>
  <c r="AC4" i="18"/>
  <c r="AB4" i="18"/>
  <c r="AA4" i="18"/>
  <c r="Z4" i="18"/>
  <c r="Y4" i="18"/>
  <c r="X4" i="18"/>
  <c r="W4" i="18"/>
  <c r="W19" i="18" l="1"/>
  <c r="V19" i="17"/>
  <c r="W30" i="16" l="1"/>
  <c r="X30" i="16"/>
  <c r="Y30" i="16"/>
  <c r="Z30" i="16"/>
  <c r="AA30" i="16"/>
  <c r="AB30" i="16"/>
  <c r="AC30" i="16"/>
  <c r="W31" i="16"/>
  <c r="X31" i="16"/>
  <c r="Y31" i="16"/>
  <c r="Z31" i="16"/>
  <c r="AA31" i="16"/>
  <c r="AB31" i="16"/>
  <c r="AC31" i="16"/>
  <c r="W32" i="16"/>
  <c r="X32" i="16"/>
  <c r="Y32" i="16"/>
  <c r="Z32" i="16"/>
  <c r="AA32" i="16"/>
  <c r="AB32" i="16"/>
  <c r="AC32" i="16"/>
  <c r="W33" i="16"/>
  <c r="X33" i="16"/>
  <c r="Y33" i="16"/>
  <c r="Z33" i="16"/>
  <c r="AA33" i="16"/>
  <c r="AB33" i="16"/>
  <c r="AC33" i="16"/>
  <c r="W34" i="16"/>
  <c r="X34" i="16"/>
  <c r="Y34" i="16"/>
  <c r="Z34" i="16"/>
  <c r="AA34" i="16"/>
  <c r="AB34" i="16"/>
  <c r="AC34" i="16"/>
  <c r="W35" i="16"/>
  <c r="X35" i="16"/>
  <c r="Y35" i="16"/>
  <c r="Z35" i="16"/>
  <c r="AA35" i="16"/>
  <c r="AB35" i="16"/>
  <c r="AC35" i="16"/>
  <c r="AC29" i="16"/>
  <c r="AB29" i="16"/>
  <c r="AA29" i="16"/>
  <c r="Z29" i="16"/>
  <c r="Y29" i="16"/>
  <c r="X29" i="16"/>
  <c r="W29" i="16"/>
  <c r="W23" i="16"/>
  <c r="W24" i="16"/>
  <c r="W25" i="16"/>
  <c r="W26" i="16"/>
  <c r="X23" i="16"/>
  <c r="Y23" i="16"/>
  <c r="Z23" i="16"/>
  <c r="AA23" i="16"/>
  <c r="AB23" i="16"/>
  <c r="AC23" i="16"/>
  <c r="X24" i="16"/>
  <c r="Y24" i="16"/>
  <c r="Z24" i="16"/>
  <c r="AA24" i="16"/>
  <c r="AB24" i="16"/>
  <c r="AC24" i="16"/>
  <c r="X25" i="16"/>
  <c r="Y25" i="16"/>
  <c r="Z25" i="16"/>
  <c r="AA25" i="16"/>
  <c r="AB25" i="16"/>
  <c r="AC25" i="16"/>
  <c r="X26" i="16"/>
  <c r="Y26" i="16"/>
  <c r="Z26" i="16"/>
  <c r="AA26" i="16"/>
  <c r="AB26" i="16"/>
  <c r="AC26" i="16"/>
  <c r="W22" i="16"/>
  <c r="AC22" i="16"/>
  <c r="AB22" i="16"/>
  <c r="AA22" i="16"/>
  <c r="Z22" i="16"/>
  <c r="Y22" i="16"/>
  <c r="AC5" i="16"/>
  <c r="AC6" i="16"/>
  <c r="AC7" i="16"/>
  <c r="AC8" i="16"/>
  <c r="AC9" i="16"/>
  <c r="AC10" i="16"/>
  <c r="AC11" i="16"/>
  <c r="AC12" i="16"/>
  <c r="AC13" i="16"/>
  <c r="AC14" i="16"/>
  <c r="AC15" i="16"/>
  <c r="AC16" i="16"/>
  <c r="AC17" i="16"/>
  <c r="AC18" i="16"/>
  <c r="AB5" i="16"/>
  <c r="AB6" i="16"/>
  <c r="AB7" i="16"/>
  <c r="AB8" i="16"/>
  <c r="AB9" i="16"/>
  <c r="AB10" i="16"/>
  <c r="AB11" i="16"/>
  <c r="AB12" i="16"/>
  <c r="AB13" i="16"/>
  <c r="AB14" i="16"/>
  <c r="AB15" i="16"/>
  <c r="AB16" i="16"/>
  <c r="AB17" i="16"/>
  <c r="AB18" i="16"/>
  <c r="AB4" i="16"/>
  <c r="AA5" i="16"/>
  <c r="AA6" i="16"/>
  <c r="AA7" i="16"/>
  <c r="AA8" i="16"/>
  <c r="AA9" i="16"/>
  <c r="AA10" i="16"/>
  <c r="AA11" i="16"/>
  <c r="AA12" i="16"/>
  <c r="AA13" i="16"/>
  <c r="AA14" i="16"/>
  <c r="AA15" i="16"/>
  <c r="AA16" i="16"/>
  <c r="AA17" i="16"/>
  <c r="AA18" i="16"/>
  <c r="AA4" i="16"/>
  <c r="Z5" i="16"/>
  <c r="Z6" i="16"/>
  <c r="Z7" i="16"/>
  <c r="Z8" i="16"/>
  <c r="Z9" i="16"/>
  <c r="Z10" i="16"/>
  <c r="Z11" i="16"/>
  <c r="Z12" i="16"/>
  <c r="Z13" i="16"/>
  <c r="Z14" i="16"/>
  <c r="Z15" i="16"/>
  <c r="Z16" i="16"/>
  <c r="Z17" i="16"/>
  <c r="Z18" i="16"/>
  <c r="Z4" i="16"/>
  <c r="Y5" i="16"/>
  <c r="Y6" i="16"/>
  <c r="Y7" i="16"/>
  <c r="Y8" i="16"/>
  <c r="Y9" i="16"/>
  <c r="Y10" i="16"/>
  <c r="Y11" i="16"/>
  <c r="Y12" i="16"/>
  <c r="Y13" i="16"/>
  <c r="Y14" i="16"/>
  <c r="Y15" i="16"/>
  <c r="Y16" i="16"/>
  <c r="Y17" i="16"/>
  <c r="Y18" i="16"/>
  <c r="Y4" i="16"/>
  <c r="X5" i="16"/>
  <c r="X6" i="16"/>
  <c r="X7" i="16"/>
  <c r="X8" i="16"/>
  <c r="X9" i="16"/>
  <c r="X10" i="16"/>
  <c r="X11" i="16"/>
  <c r="X12" i="16"/>
  <c r="X13" i="16"/>
  <c r="X14" i="16"/>
  <c r="X15" i="16"/>
  <c r="X16" i="16"/>
  <c r="X17" i="16"/>
  <c r="X18" i="16"/>
  <c r="X4" i="16"/>
  <c r="W5" i="16"/>
  <c r="W6" i="16"/>
  <c r="W7" i="16"/>
  <c r="W8" i="16"/>
  <c r="W9" i="16"/>
  <c r="W10" i="16"/>
  <c r="W11" i="16"/>
  <c r="W12" i="16"/>
  <c r="W13" i="16"/>
  <c r="W14" i="16"/>
  <c r="W15" i="16"/>
  <c r="W16" i="16"/>
  <c r="W17" i="16"/>
  <c r="W18" i="16"/>
  <c r="W4" i="16"/>
  <c r="W19" i="16" l="1"/>
</calcChain>
</file>

<file path=xl/sharedStrings.xml><?xml version="1.0" encoding="utf-8"?>
<sst xmlns="http://schemas.openxmlformats.org/spreadsheetml/2006/main" count="21446" uniqueCount="2297">
  <si>
    <t>NB -</t>
  </si>
  <si>
    <t>REF -</t>
  </si>
  <si>
    <t>Refuse (Solid Waste)</t>
  </si>
  <si>
    <t>NP -</t>
  </si>
  <si>
    <t>SUN -</t>
  </si>
  <si>
    <t>Sunlight</t>
  </si>
  <si>
    <t>PS -</t>
  </si>
  <si>
    <t>UR -</t>
  </si>
  <si>
    <t>Uranium</t>
  </si>
  <si>
    <t>PV -</t>
  </si>
  <si>
    <t>Photovoltaic</t>
  </si>
  <si>
    <t>WAT -</t>
  </si>
  <si>
    <t>Water</t>
  </si>
  <si>
    <t>ST -</t>
  </si>
  <si>
    <t>Steam Turbine (Fossil)</t>
  </si>
  <si>
    <t>WD -</t>
  </si>
  <si>
    <t>Wood and/or Wood Waste</t>
  </si>
  <si>
    <t>WT -</t>
  </si>
  <si>
    <t>Wind Turbine</t>
  </si>
  <si>
    <t>WND -</t>
  </si>
  <si>
    <t>COUNTY CODES</t>
  </si>
  <si>
    <t>NEW YORK - NY - 36</t>
  </si>
  <si>
    <t>PENNSYLVANIA - PA - 42</t>
  </si>
  <si>
    <t>MASSACHUSETTS - MA - 25</t>
  </si>
  <si>
    <t>NEW JERSEY - NJ - 34</t>
  </si>
  <si>
    <t>Adams</t>
  </si>
  <si>
    <t>Juniata</t>
  </si>
  <si>
    <t>Barnstable</t>
  </si>
  <si>
    <t>Atlantic</t>
  </si>
  <si>
    <t>Allegany</t>
  </si>
  <si>
    <t>Oneida</t>
  </si>
  <si>
    <t>Allegheny</t>
  </si>
  <si>
    <t>Berkshire</t>
  </si>
  <si>
    <t>Bergen</t>
  </si>
  <si>
    <t>Onondaga</t>
  </si>
  <si>
    <t>Armstrong</t>
  </si>
  <si>
    <t>Lancaster</t>
  </si>
  <si>
    <t>Bristol</t>
  </si>
  <si>
    <t>Burlington</t>
  </si>
  <si>
    <t>Broome</t>
  </si>
  <si>
    <t>Ontario</t>
  </si>
  <si>
    <t>Beaver</t>
  </si>
  <si>
    <t>Lawrence</t>
  </si>
  <si>
    <t>Dukes</t>
  </si>
  <si>
    <t>Camden</t>
  </si>
  <si>
    <t>Cattaraugus</t>
  </si>
  <si>
    <t>Orange</t>
  </si>
  <si>
    <t>Bedford</t>
  </si>
  <si>
    <t>Lebannon</t>
  </si>
  <si>
    <t>Essex</t>
  </si>
  <si>
    <t>Cape May</t>
  </si>
  <si>
    <t>Cayuga</t>
  </si>
  <si>
    <t>Orleans</t>
  </si>
  <si>
    <t>Berks</t>
  </si>
  <si>
    <t>Lehigh</t>
  </si>
  <si>
    <t>Franklin</t>
  </si>
  <si>
    <t>Cumberland</t>
  </si>
  <si>
    <t>Chautauqua</t>
  </si>
  <si>
    <t>Blair</t>
  </si>
  <si>
    <t>Luzerne</t>
  </si>
  <si>
    <t>Hampden</t>
  </si>
  <si>
    <t>Chemung</t>
  </si>
  <si>
    <t>Otsego</t>
  </si>
  <si>
    <t>Bradford</t>
  </si>
  <si>
    <t>Lycoming</t>
  </si>
  <si>
    <t>Hampshire</t>
  </si>
  <si>
    <t>Gloucester</t>
  </si>
  <si>
    <t>Chenango</t>
  </si>
  <si>
    <t>Putnam</t>
  </si>
  <si>
    <t>Bucks</t>
  </si>
  <si>
    <t>McKean</t>
  </si>
  <si>
    <t>Middlesex</t>
  </si>
  <si>
    <t>Hudson</t>
  </si>
  <si>
    <t>Butler</t>
  </si>
  <si>
    <t>Mercer</t>
  </si>
  <si>
    <t>Nantucket</t>
  </si>
  <si>
    <t>Hunterdon</t>
  </si>
  <si>
    <t>Columbia</t>
  </si>
  <si>
    <t>Cambria</t>
  </si>
  <si>
    <t>Mifflin</t>
  </si>
  <si>
    <t>Cortland</t>
  </si>
  <si>
    <t>Richmond</t>
  </si>
  <si>
    <t>Cameron</t>
  </si>
  <si>
    <t>Monroe</t>
  </si>
  <si>
    <t>Plymouth</t>
  </si>
  <si>
    <t>Delaware</t>
  </si>
  <si>
    <t>Rockland</t>
  </si>
  <si>
    <t>Carbon</t>
  </si>
  <si>
    <t>Suffolk</t>
  </si>
  <si>
    <t>Monmouth</t>
  </si>
  <si>
    <t>Dutchess</t>
  </si>
  <si>
    <t>St Lawrence</t>
  </si>
  <si>
    <t>Centre</t>
  </si>
  <si>
    <t>Montour</t>
  </si>
  <si>
    <t>Worcester</t>
  </si>
  <si>
    <t>Morris</t>
  </si>
  <si>
    <t>Erie</t>
  </si>
  <si>
    <t>Saratoga</t>
  </si>
  <si>
    <t>Chester</t>
  </si>
  <si>
    <t>Northhampton</t>
  </si>
  <si>
    <t>Ocean</t>
  </si>
  <si>
    <t>Schenectady</t>
  </si>
  <si>
    <t>Clarion</t>
  </si>
  <si>
    <t>Northumberland</t>
  </si>
  <si>
    <t>Passaic</t>
  </si>
  <si>
    <t>Schoharie</t>
  </si>
  <si>
    <t>Clearfield</t>
  </si>
  <si>
    <t>Perry</t>
  </si>
  <si>
    <t>Salem</t>
  </si>
  <si>
    <t>Fulton</t>
  </si>
  <si>
    <t>Schuyler</t>
  </si>
  <si>
    <t>Philadelphia</t>
  </si>
  <si>
    <t>Genesee</t>
  </si>
  <si>
    <t>Seneca</t>
  </si>
  <si>
    <t>Pike</t>
  </si>
  <si>
    <t>Sussex</t>
  </si>
  <si>
    <t>Greene</t>
  </si>
  <si>
    <t>Steuben</t>
  </si>
  <si>
    <t>Crawford</t>
  </si>
  <si>
    <t>Potter</t>
  </si>
  <si>
    <t>Hamilton</t>
  </si>
  <si>
    <t>Schuylkill</t>
  </si>
  <si>
    <t>Warren</t>
  </si>
  <si>
    <t>Herkimer</t>
  </si>
  <si>
    <t>Sullivan</t>
  </si>
  <si>
    <t>Dauphin</t>
  </si>
  <si>
    <t>Snyder</t>
  </si>
  <si>
    <t>Jefferson</t>
  </si>
  <si>
    <t>Tioga</t>
  </si>
  <si>
    <t>Kings</t>
  </si>
  <si>
    <t>Tompkins</t>
  </si>
  <si>
    <t>Elk</t>
  </si>
  <si>
    <t>Lewis</t>
  </si>
  <si>
    <t>Ulster</t>
  </si>
  <si>
    <t>Susquehanna</t>
  </si>
  <si>
    <t>Livingston</t>
  </si>
  <si>
    <t>Fayette</t>
  </si>
  <si>
    <t>Washington</t>
  </si>
  <si>
    <t>Forest</t>
  </si>
  <si>
    <t>Wayne</t>
  </si>
  <si>
    <t>Venango</t>
  </si>
  <si>
    <t>Westchester</t>
  </si>
  <si>
    <t>Nassau</t>
  </si>
  <si>
    <t>Wyoming</t>
  </si>
  <si>
    <t>New York</t>
  </si>
  <si>
    <t>Yates</t>
  </si>
  <si>
    <t>Huntingdon</t>
  </si>
  <si>
    <t>Indiana</t>
  </si>
  <si>
    <t>Westmoreland</t>
  </si>
  <si>
    <t>York</t>
  </si>
  <si>
    <t>Location</t>
  </si>
  <si>
    <t xml:space="preserve">       Town</t>
  </si>
  <si>
    <t xml:space="preserve">   Station        Unit</t>
  </si>
  <si>
    <t>Owner,</t>
  </si>
  <si>
    <t>Operator,</t>
  </si>
  <si>
    <t>Rensselaer</t>
  </si>
  <si>
    <t>Name</t>
  </si>
  <si>
    <t>Notes</t>
  </si>
  <si>
    <t>Clinton</t>
  </si>
  <si>
    <t>Bronx</t>
  </si>
  <si>
    <t>Cnty</t>
  </si>
  <si>
    <t>081</t>
  </si>
  <si>
    <t>013</t>
  </si>
  <si>
    <t>031</t>
  </si>
  <si>
    <t>In-Service</t>
  </si>
  <si>
    <t>Lackawanna</t>
  </si>
  <si>
    <t>029</t>
  </si>
  <si>
    <t>St</t>
  </si>
  <si>
    <t>Date</t>
  </si>
  <si>
    <t>Unit</t>
  </si>
  <si>
    <t>Type</t>
  </si>
  <si>
    <t>ST</t>
  </si>
  <si>
    <t>IC</t>
  </si>
  <si>
    <t>CC</t>
  </si>
  <si>
    <t>PTID</t>
  </si>
  <si>
    <t>Plate</t>
  </si>
  <si>
    <t>Montgomery</t>
  </si>
  <si>
    <t>Queens</t>
  </si>
  <si>
    <t>JE</t>
  </si>
  <si>
    <t>Somerset</t>
  </si>
  <si>
    <t>REF.</t>
  </si>
  <si>
    <t>NO.</t>
  </si>
  <si>
    <t>and / or</t>
  </si>
  <si>
    <t>Billing Organization</t>
  </si>
  <si>
    <t>Oswego</t>
  </si>
  <si>
    <t>Zone</t>
  </si>
  <si>
    <t>G</t>
  </si>
  <si>
    <t>J</t>
  </si>
  <si>
    <t>H</t>
  </si>
  <si>
    <t>K</t>
  </si>
  <si>
    <t>F</t>
  </si>
  <si>
    <t>A</t>
  </si>
  <si>
    <t>C</t>
  </si>
  <si>
    <t>E</t>
  </si>
  <si>
    <t>I</t>
  </si>
  <si>
    <t>D</t>
  </si>
  <si>
    <t>B</t>
  </si>
  <si>
    <t>Energy</t>
  </si>
  <si>
    <t>Madison</t>
  </si>
  <si>
    <t>Norfolk</t>
  </si>
  <si>
    <t>SUM</t>
  </si>
  <si>
    <t>WIN</t>
  </si>
  <si>
    <t>Niagara</t>
  </si>
  <si>
    <t>NRG Power Marketing LLC</t>
  </si>
  <si>
    <t>Albany</t>
  </si>
  <si>
    <t>GT</t>
  </si>
  <si>
    <t xml:space="preserve"> </t>
  </si>
  <si>
    <t>N</t>
  </si>
  <si>
    <t>Combined Cycle</t>
  </si>
  <si>
    <t>Internal Combustion</t>
  </si>
  <si>
    <t>Pumped Storage Hydro</t>
  </si>
  <si>
    <t>Steam (PWR Nuclear)</t>
  </si>
  <si>
    <t>Steam (BWR Nuclear)</t>
  </si>
  <si>
    <t>Conventional Hydro</t>
  </si>
  <si>
    <t>Union</t>
  </si>
  <si>
    <t>Wind</t>
  </si>
  <si>
    <t>TABLE III - 2</t>
  </si>
  <si>
    <t>EXISTING  GENERATING  FACILITIES</t>
  </si>
  <si>
    <t>Owner / Operator</t>
  </si>
  <si>
    <t xml:space="preserve"> Station      Unit</t>
  </si>
  <si>
    <t xml:space="preserve">PTID </t>
  </si>
  <si>
    <t>Various</t>
  </si>
  <si>
    <t>A-K</t>
  </si>
  <si>
    <t>Generation is reported as Station Total.</t>
  </si>
  <si>
    <t>M</t>
  </si>
  <si>
    <t>Table III-1: Existing Generating Facilities Codes and Abbreviations</t>
  </si>
  <si>
    <t>BAT -</t>
  </si>
  <si>
    <t>Battery</t>
  </si>
  <si>
    <t>CC -</t>
  </si>
  <si>
    <t>BIT -</t>
  </si>
  <si>
    <t>Bituminous Coal</t>
  </si>
  <si>
    <t>CG -</t>
  </si>
  <si>
    <t>Cogeneration</t>
  </si>
  <si>
    <t>COL -</t>
  </si>
  <si>
    <t>Liquefied Coal</t>
  </si>
  <si>
    <t>CT -</t>
  </si>
  <si>
    <t>Combustion Turbine Portion (CC)</t>
  </si>
  <si>
    <t>FO2 -</t>
  </si>
  <si>
    <t>No. 2 Fuel Oil</t>
  </si>
  <si>
    <t>CW -</t>
  </si>
  <si>
    <t>Waste Heat Only (CC)</t>
  </si>
  <si>
    <t>FO4 -</t>
  </si>
  <si>
    <t>No. 4 Fuel Oil</t>
  </si>
  <si>
    <t>ES -</t>
  </si>
  <si>
    <t>Energy Storage</t>
  </si>
  <si>
    <t>FO6 -</t>
  </si>
  <si>
    <t>No. 6 Fuel Oil</t>
  </si>
  <si>
    <t>FC -</t>
  </si>
  <si>
    <t>Fuel Cell</t>
  </si>
  <si>
    <t>FW -</t>
  </si>
  <si>
    <t>Fly Wheel</t>
  </si>
  <si>
    <t>GT -</t>
  </si>
  <si>
    <t>Combustion Turbine</t>
  </si>
  <si>
    <t>JF -</t>
  </si>
  <si>
    <t>Jet Fuel</t>
  </si>
  <si>
    <t>HY -</t>
  </si>
  <si>
    <t>KER -</t>
  </si>
  <si>
    <t>Kerosene</t>
  </si>
  <si>
    <t>IC -</t>
  </si>
  <si>
    <t>MTE -</t>
  </si>
  <si>
    <t>IG -</t>
  </si>
  <si>
    <t>Integrated Coal Gasification (CC)</t>
  </si>
  <si>
    <t>NG -</t>
  </si>
  <si>
    <t>Natural Gas</t>
  </si>
  <si>
    <t>JE -</t>
  </si>
  <si>
    <t>Jet Engine</t>
  </si>
  <si>
    <t>OT -</t>
  </si>
  <si>
    <t>Other (Describe In Footnote)</t>
  </si>
  <si>
    <t>UNIT TYPE</t>
  </si>
  <si>
    <t>MW</t>
  </si>
  <si>
    <t>BUT -</t>
  </si>
  <si>
    <t>Butane</t>
  </si>
  <si>
    <t>Methane (Bio Gas)</t>
  </si>
  <si>
    <t>LINE</t>
  </si>
  <si>
    <t>Cayuga 1</t>
  </si>
  <si>
    <t>GWh</t>
  </si>
  <si>
    <t>R1001</t>
  </si>
  <si>
    <t>R1002</t>
  </si>
  <si>
    <t>R1003</t>
  </si>
  <si>
    <t>R1004</t>
  </si>
  <si>
    <t>R1005</t>
  </si>
  <si>
    <t>R1006</t>
  </si>
  <si>
    <t>R1007</t>
  </si>
  <si>
    <t>R1008</t>
  </si>
  <si>
    <t>R1009</t>
  </si>
  <si>
    <t>R1010</t>
  </si>
  <si>
    <t>R1011</t>
  </si>
  <si>
    <t>R1012</t>
  </si>
  <si>
    <t>R1013</t>
  </si>
  <si>
    <t>R1014</t>
  </si>
  <si>
    <t>R1015</t>
  </si>
  <si>
    <t>R1016</t>
  </si>
  <si>
    <t>R1017</t>
  </si>
  <si>
    <t>R1018</t>
  </si>
  <si>
    <t>R1019</t>
  </si>
  <si>
    <t>R1020</t>
  </si>
  <si>
    <t>R1021</t>
  </si>
  <si>
    <t>R1022</t>
  </si>
  <si>
    <t>R1023</t>
  </si>
  <si>
    <t>R1024</t>
  </si>
  <si>
    <t>R1025</t>
  </si>
  <si>
    <t>R1026</t>
  </si>
  <si>
    <t>R1027</t>
  </si>
  <si>
    <t>R1028</t>
  </si>
  <si>
    <t>R1029</t>
  </si>
  <si>
    <t>R1030</t>
  </si>
  <si>
    <t>R1031</t>
  </si>
  <si>
    <t>R1032</t>
  </si>
  <si>
    <t>R1033</t>
  </si>
  <si>
    <t>R1034</t>
  </si>
  <si>
    <t>R1035</t>
  </si>
  <si>
    <t>R1036</t>
  </si>
  <si>
    <t>R1037</t>
  </si>
  <si>
    <t>R1038</t>
  </si>
  <si>
    <t>R1039</t>
  </si>
  <si>
    <t>R1040</t>
  </si>
  <si>
    <t>R1041</t>
  </si>
  <si>
    <t>R1042</t>
  </si>
  <si>
    <t>R1043</t>
  </si>
  <si>
    <t>R1044</t>
  </si>
  <si>
    <t>R1045</t>
  </si>
  <si>
    <t>R1046</t>
  </si>
  <si>
    <t>R1047</t>
  </si>
  <si>
    <t>R1048</t>
  </si>
  <si>
    <t>R1049</t>
  </si>
  <si>
    <t>R1050</t>
  </si>
  <si>
    <t>R1051</t>
  </si>
  <si>
    <t>R1052</t>
  </si>
  <si>
    <t>R1053</t>
  </si>
  <si>
    <t>R1054</t>
  </si>
  <si>
    <t>R1055</t>
  </si>
  <si>
    <t>R1056</t>
  </si>
  <si>
    <t>R1057</t>
  </si>
  <si>
    <t>R1058</t>
  </si>
  <si>
    <t>R1059</t>
  </si>
  <si>
    <t>R1060</t>
  </si>
  <si>
    <t>R1061</t>
  </si>
  <si>
    <t>R1062</t>
  </si>
  <si>
    <t>R1063</t>
  </si>
  <si>
    <t>R1064</t>
  </si>
  <si>
    <t>R1065</t>
  </si>
  <si>
    <t>R1066</t>
  </si>
  <si>
    <t>R1067</t>
  </si>
  <si>
    <t>R1068</t>
  </si>
  <si>
    <t>R1069</t>
  </si>
  <si>
    <t>R1070</t>
  </si>
  <si>
    <t>R1071</t>
  </si>
  <si>
    <t>R1072</t>
  </si>
  <si>
    <t>R1073</t>
  </si>
  <si>
    <t>R1074</t>
  </si>
  <si>
    <t>R1075</t>
  </si>
  <si>
    <t>R1076</t>
  </si>
  <si>
    <t>R1077</t>
  </si>
  <si>
    <t>R1078</t>
  </si>
  <si>
    <t>R1079</t>
  </si>
  <si>
    <t>R1080</t>
  </si>
  <si>
    <t>R1081</t>
  </si>
  <si>
    <t>R1082</t>
  </si>
  <si>
    <t>R1083</t>
  </si>
  <si>
    <t>R1084</t>
  </si>
  <si>
    <t>R1085</t>
  </si>
  <si>
    <t>R1086</t>
  </si>
  <si>
    <t>R1087</t>
  </si>
  <si>
    <t>R1088</t>
  </si>
  <si>
    <t>R1089</t>
  </si>
  <si>
    <t>R1090</t>
  </si>
  <si>
    <t>R1091</t>
  </si>
  <si>
    <t>R1092</t>
  </si>
  <si>
    <t>R1093</t>
  </si>
  <si>
    <t>R1094</t>
  </si>
  <si>
    <t>R1095</t>
  </si>
  <si>
    <t>R1096</t>
  </si>
  <si>
    <t>R1097</t>
  </si>
  <si>
    <t>R1098</t>
  </si>
  <si>
    <t>R1099</t>
  </si>
  <si>
    <t>R1100</t>
  </si>
  <si>
    <t>R1101</t>
  </si>
  <si>
    <t>R1102</t>
  </si>
  <si>
    <t>R1103</t>
  </si>
  <si>
    <t>R1104</t>
  </si>
  <si>
    <t>R1105</t>
  </si>
  <si>
    <t>R1106</t>
  </si>
  <si>
    <t>R1107</t>
  </si>
  <si>
    <t>R1108</t>
  </si>
  <si>
    <t>R1109</t>
  </si>
  <si>
    <t>R1110</t>
  </si>
  <si>
    <t>R1111</t>
  </si>
  <si>
    <t>R1112</t>
  </si>
  <si>
    <t>R1113</t>
  </si>
  <si>
    <t>R1114</t>
  </si>
  <si>
    <t>R1115</t>
  </si>
  <si>
    <t>R1116</t>
  </si>
  <si>
    <t>R1117</t>
  </si>
  <si>
    <t>R1118</t>
  </si>
  <si>
    <t>R1119</t>
  </si>
  <si>
    <t>R1120</t>
  </si>
  <si>
    <t>R1121</t>
  </si>
  <si>
    <t>R1122</t>
  </si>
  <si>
    <t>R1123</t>
  </si>
  <si>
    <t>R1124</t>
  </si>
  <si>
    <t>R1125</t>
  </si>
  <si>
    <t>R1126</t>
  </si>
  <si>
    <t>R1127</t>
  </si>
  <si>
    <t>R1128</t>
  </si>
  <si>
    <t>R1129</t>
  </si>
  <si>
    <t>R1130</t>
  </si>
  <si>
    <t>R1131</t>
  </si>
  <si>
    <t>R1132</t>
  </si>
  <si>
    <t>R1133</t>
  </si>
  <si>
    <t>R1134</t>
  </si>
  <si>
    <t>R1135</t>
  </si>
  <si>
    <t>R1136</t>
  </si>
  <si>
    <t>R1137</t>
  </si>
  <si>
    <t>R1138</t>
  </si>
  <si>
    <t>R1139</t>
  </si>
  <si>
    <t>R1140</t>
  </si>
  <si>
    <t>R1141</t>
  </si>
  <si>
    <t>R1142</t>
  </si>
  <si>
    <t>R1143</t>
  </si>
  <si>
    <t>R1144</t>
  </si>
  <si>
    <t>R1145</t>
  </si>
  <si>
    <t>R1146</t>
  </si>
  <si>
    <t>R1147</t>
  </si>
  <si>
    <t>R1148</t>
  </si>
  <si>
    <t>R1149</t>
  </si>
  <si>
    <t>R1150</t>
  </si>
  <si>
    <t>R1151</t>
  </si>
  <si>
    <t>R1152</t>
  </si>
  <si>
    <t>R1153</t>
  </si>
  <si>
    <t>R1154</t>
  </si>
  <si>
    <t>R1155</t>
  </si>
  <si>
    <t>R1156</t>
  </si>
  <si>
    <t>R1157</t>
  </si>
  <si>
    <t>R1158</t>
  </si>
  <si>
    <t>R1159</t>
  </si>
  <si>
    <t>R1160</t>
  </si>
  <si>
    <t>R1161</t>
  </si>
  <si>
    <t>R1162</t>
  </si>
  <si>
    <t>R1163</t>
  </si>
  <si>
    <t>R1164</t>
  </si>
  <si>
    <t>R1165</t>
  </si>
  <si>
    <t>R1166</t>
  </si>
  <si>
    <t>R1167</t>
  </si>
  <si>
    <t>R1168</t>
  </si>
  <si>
    <t>R1169</t>
  </si>
  <si>
    <t>R1170</t>
  </si>
  <si>
    <t>R1171</t>
  </si>
  <si>
    <t>R1172</t>
  </si>
  <si>
    <t>R1173</t>
  </si>
  <si>
    <t>R1174</t>
  </si>
  <si>
    <t>R1175</t>
  </si>
  <si>
    <t>R1176</t>
  </si>
  <si>
    <t>R1177</t>
  </si>
  <si>
    <t>R1178</t>
  </si>
  <si>
    <t>R1179</t>
  </si>
  <si>
    <t>R1180</t>
  </si>
  <si>
    <t>R1181</t>
  </si>
  <si>
    <t>R1182</t>
  </si>
  <si>
    <t>R1183</t>
  </si>
  <si>
    <t>R1184</t>
  </si>
  <si>
    <t>R1185</t>
  </si>
  <si>
    <t>R1186</t>
  </si>
  <si>
    <t>R1187</t>
  </si>
  <si>
    <t>R1188</t>
  </si>
  <si>
    <t>R1189</t>
  </si>
  <si>
    <t>R1190</t>
  </si>
  <si>
    <t>R1191</t>
  </si>
  <si>
    <t>R1192</t>
  </si>
  <si>
    <t>R1193</t>
  </si>
  <si>
    <t>R1194</t>
  </si>
  <si>
    <t>R1195</t>
  </si>
  <si>
    <t>R1196</t>
  </si>
  <si>
    <t>R1197</t>
  </si>
  <si>
    <t>R1198</t>
  </si>
  <si>
    <t>R1199</t>
  </si>
  <si>
    <t>R1200</t>
  </si>
  <si>
    <t>R1201</t>
  </si>
  <si>
    <t>R1202</t>
  </si>
  <si>
    <t>R1203</t>
  </si>
  <si>
    <t>R1204</t>
  </si>
  <si>
    <t>R1205</t>
  </si>
  <si>
    <t>R1206</t>
  </si>
  <si>
    <t>R1207</t>
  </si>
  <si>
    <t>R1208</t>
  </si>
  <si>
    <t>R1209</t>
  </si>
  <si>
    <t>R1210</t>
  </si>
  <si>
    <t>R1211</t>
  </si>
  <si>
    <t>R1212</t>
  </si>
  <si>
    <t>R1213</t>
  </si>
  <si>
    <t>R1214</t>
  </si>
  <si>
    <t>R1215</t>
  </si>
  <si>
    <t>R1216</t>
  </si>
  <si>
    <t>R1217</t>
  </si>
  <si>
    <t>R1218</t>
  </si>
  <si>
    <t>R1219</t>
  </si>
  <si>
    <t>R1220</t>
  </si>
  <si>
    <t>R1221</t>
  </si>
  <si>
    <t>R1222</t>
  </si>
  <si>
    <t>R1223</t>
  </si>
  <si>
    <t>R1224</t>
  </si>
  <si>
    <t>R1225</t>
  </si>
  <si>
    <t>R1226</t>
  </si>
  <si>
    <t>R1227</t>
  </si>
  <si>
    <t>R1228</t>
  </si>
  <si>
    <t>R1229</t>
  </si>
  <si>
    <t>R1230</t>
  </si>
  <si>
    <t>R1231</t>
  </si>
  <si>
    <t>R1232</t>
  </si>
  <si>
    <t>R1233</t>
  </si>
  <si>
    <t>R1234</t>
  </si>
  <si>
    <t>R1235</t>
  </si>
  <si>
    <t>R1236</t>
  </si>
  <si>
    <t>R1237</t>
  </si>
  <si>
    <t>R1238</t>
  </si>
  <si>
    <t>R1239</t>
  </si>
  <si>
    <t>R1240</t>
  </si>
  <si>
    <t>R1241</t>
  </si>
  <si>
    <t>R1242</t>
  </si>
  <si>
    <t>R1243</t>
  </si>
  <si>
    <t>R1244</t>
  </si>
  <si>
    <t>R1245</t>
  </si>
  <si>
    <t>R1246</t>
  </si>
  <si>
    <t>R1247</t>
  </si>
  <si>
    <t>R1248</t>
  </si>
  <si>
    <t>R1249</t>
  </si>
  <si>
    <t>R1250</t>
  </si>
  <si>
    <t>R1251</t>
  </si>
  <si>
    <t>R1252</t>
  </si>
  <si>
    <t>R1253</t>
  </si>
  <si>
    <t>R1254</t>
  </si>
  <si>
    <t>R1255</t>
  </si>
  <si>
    <t>R1256</t>
  </si>
  <si>
    <t>R1257</t>
  </si>
  <si>
    <t>R1258</t>
  </si>
  <si>
    <t>R1259</t>
  </si>
  <si>
    <t>R1260</t>
  </si>
  <si>
    <t>R1261</t>
  </si>
  <si>
    <t>R1262</t>
  </si>
  <si>
    <t>R1263</t>
  </si>
  <si>
    <t>R1264</t>
  </si>
  <si>
    <t>R1265</t>
  </si>
  <si>
    <t>R1266</t>
  </si>
  <si>
    <t>R1267</t>
  </si>
  <si>
    <t>R1268</t>
  </si>
  <si>
    <t>R1269</t>
  </si>
  <si>
    <t>R1270</t>
  </si>
  <si>
    <t>R1271</t>
  </si>
  <si>
    <t>R1272</t>
  </si>
  <si>
    <t>R1273</t>
  </si>
  <si>
    <t>R1274</t>
  </si>
  <si>
    <t>R1275</t>
  </si>
  <si>
    <t>R1276</t>
  </si>
  <si>
    <t>R1277</t>
  </si>
  <si>
    <t>R1278</t>
  </si>
  <si>
    <t>R1279</t>
  </si>
  <si>
    <t>R1280</t>
  </si>
  <si>
    <t>R1281</t>
  </si>
  <si>
    <t>R1282</t>
  </si>
  <si>
    <t>R1283</t>
  </si>
  <si>
    <t>R1284</t>
  </si>
  <si>
    <t>R1285</t>
  </si>
  <si>
    <t>R1286</t>
  </si>
  <si>
    <t>R1287</t>
  </si>
  <si>
    <t>R1288</t>
  </si>
  <si>
    <t>R1289</t>
  </si>
  <si>
    <t>R1290</t>
  </si>
  <si>
    <t>R1291</t>
  </si>
  <si>
    <t>R1292</t>
  </si>
  <si>
    <t>R1293</t>
  </si>
  <si>
    <t>R1294</t>
  </si>
  <si>
    <t>R1295</t>
  </si>
  <si>
    <t>R1296</t>
  </si>
  <si>
    <t>R1297</t>
  </si>
  <si>
    <t>R1298</t>
  </si>
  <si>
    <t>R1299</t>
  </si>
  <si>
    <t>R1300</t>
  </si>
  <si>
    <t>R1301</t>
  </si>
  <si>
    <t>R1302</t>
  </si>
  <si>
    <t>R1303</t>
  </si>
  <si>
    <t>R1304</t>
  </si>
  <si>
    <t>R1305</t>
  </si>
  <si>
    <t>R1306</t>
  </si>
  <si>
    <t>R1307</t>
  </si>
  <si>
    <t>R1308</t>
  </si>
  <si>
    <t>R1309</t>
  </si>
  <si>
    <t>R1310</t>
  </si>
  <si>
    <t>R1311</t>
  </si>
  <si>
    <t>R1312</t>
  </si>
  <si>
    <t>R1313</t>
  </si>
  <si>
    <t>R1314</t>
  </si>
  <si>
    <t>R1315</t>
  </si>
  <si>
    <t>R1316</t>
  </si>
  <si>
    <t>R1317</t>
  </si>
  <si>
    <t>R1318</t>
  </si>
  <si>
    <t>R1319</t>
  </si>
  <si>
    <t>R1320</t>
  </si>
  <si>
    <t>R1321</t>
  </si>
  <si>
    <t>R1322</t>
  </si>
  <si>
    <t>R1323</t>
  </si>
  <si>
    <t>R1324</t>
  </si>
  <si>
    <t>R1325</t>
  </si>
  <si>
    <t>R1326</t>
  </si>
  <si>
    <t>R1327</t>
  </si>
  <si>
    <t>R1328</t>
  </si>
  <si>
    <t>R1329</t>
  </si>
  <si>
    <t>R1330</t>
  </si>
  <si>
    <t>R1331</t>
  </si>
  <si>
    <t>R1332</t>
  </si>
  <si>
    <t>R1333</t>
  </si>
  <si>
    <t>R1334</t>
  </si>
  <si>
    <t>R1335</t>
  </si>
  <si>
    <t>R1336</t>
  </si>
  <si>
    <t>R1337</t>
  </si>
  <si>
    <t>R1338</t>
  </si>
  <si>
    <t>R1339</t>
  </si>
  <si>
    <t>R1340</t>
  </si>
  <si>
    <t>R1341</t>
  </si>
  <si>
    <t>R1342</t>
  </si>
  <si>
    <t>R1343</t>
  </si>
  <si>
    <t>R1344</t>
  </si>
  <si>
    <t>R1345</t>
  </si>
  <si>
    <t>R1346</t>
  </si>
  <si>
    <t>R1347</t>
  </si>
  <si>
    <t>R1348</t>
  </si>
  <si>
    <t>R1349</t>
  </si>
  <si>
    <t>R1350</t>
  </si>
  <si>
    <t>R1351</t>
  </si>
  <si>
    <t>R1352</t>
  </si>
  <si>
    <t>R1353</t>
  </si>
  <si>
    <t>R1354</t>
  </si>
  <si>
    <t>R1355</t>
  </si>
  <si>
    <t>R1356</t>
  </si>
  <si>
    <t>R1357</t>
  </si>
  <si>
    <t>R1358</t>
  </si>
  <si>
    <t>R1359</t>
  </si>
  <si>
    <t>R1360</t>
  </si>
  <si>
    <t>R1361</t>
  </si>
  <si>
    <t>R1362</t>
  </si>
  <si>
    <t>R1363</t>
  </si>
  <si>
    <t>R1364</t>
  </si>
  <si>
    <t>R1365</t>
  </si>
  <si>
    <t>R1366</t>
  </si>
  <si>
    <t>R1367</t>
  </si>
  <si>
    <t>R1368</t>
  </si>
  <si>
    <t>R1369</t>
  </si>
  <si>
    <t>R1370</t>
  </si>
  <si>
    <t>R1371</t>
  </si>
  <si>
    <t>R1372</t>
  </si>
  <si>
    <t>R1373</t>
  </si>
  <si>
    <t>R1374</t>
  </si>
  <si>
    <t>R1375</t>
  </si>
  <si>
    <t>R1376</t>
  </si>
  <si>
    <t>R1377</t>
  </si>
  <si>
    <t>R1378</t>
  </si>
  <si>
    <t>R1379</t>
  </si>
  <si>
    <t>R1380</t>
  </si>
  <si>
    <t>R1381</t>
  </si>
  <si>
    <t>R1382</t>
  </si>
  <si>
    <t>R1383</t>
  </si>
  <si>
    <t>R1384</t>
  </si>
  <si>
    <t>R1385</t>
  </si>
  <si>
    <t>R1386</t>
  </si>
  <si>
    <t>R1387</t>
  </si>
  <si>
    <t>R1388</t>
  </si>
  <si>
    <t>R1389</t>
  </si>
  <si>
    <t>R1390</t>
  </si>
  <si>
    <t>R1391</t>
  </si>
  <si>
    <t>R1392</t>
  </si>
  <si>
    <t>R1393</t>
  </si>
  <si>
    <t>R1394</t>
  </si>
  <si>
    <t>R1395</t>
  </si>
  <si>
    <t>R1396</t>
  </si>
  <si>
    <t>R1397</t>
  </si>
  <si>
    <t>R1398</t>
  </si>
  <si>
    <t>R1399</t>
  </si>
  <si>
    <t>R1400</t>
  </si>
  <si>
    <t>R1401</t>
  </si>
  <si>
    <t>R1402</t>
  </si>
  <si>
    <t>R1403</t>
  </si>
  <si>
    <t>R1404</t>
  </si>
  <si>
    <t>R1405</t>
  </si>
  <si>
    <t>R1406</t>
  </si>
  <si>
    <t>R1407</t>
  </si>
  <si>
    <t>R1408</t>
  </si>
  <si>
    <t>R1409</t>
  </si>
  <si>
    <t>R1410</t>
  </si>
  <si>
    <t>R1411</t>
  </si>
  <si>
    <t>R1412</t>
  </si>
  <si>
    <t>R1413</t>
  </si>
  <si>
    <t>R1414</t>
  </si>
  <si>
    <t>R1415</t>
  </si>
  <si>
    <t>R1416</t>
  </si>
  <si>
    <t>R1417</t>
  </si>
  <si>
    <t>R1418</t>
  </si>
  <si>
    <t>R1419</t>
  </si>
  <si>
    <t>R1420</t>
  </si>
  <si>
    <t>R1421</t>
  </si>
  <si>
    <t>R1422</t>
  </si>
  <si>
    <t>R1423</t>
  </si>
  <si>
    <t>R1424</t>
  </si>
  <si>
    <t>R1425</t>
  </si>
  <si>
    <t>R1426</t>
  </si>
  <si>
    <t>R1427</t>
  </si>
  <si>
    <t>R1428</t>
  </si>
  <si>
    <t>R1429</t>
  </si>
  <si>
    <t>R1430</t>
  </si>
  <si>
    <t>R1431</t>
  </si>
  <si>
    <t>R1432</t>
  </si>
  <si>
    <t>R1433</t>
  </si>
  <si>
    <t>R1434</t>
  </si>
  <si>
    <t>R1435</t>
  </si>
  <si>
    <t>R1436</t>
  </si>
  <si>
    <t>R1437</t>
  </si>
  <si>
    <t>R1438</t>
  </si>
  <si>
    <t>R1439</t>
  </si>
  <si>
    <t>R1440</t>
  </si>
  <si>
    <t>R1441</t>
  </si>
  <si>
    <t>R1442</t>
  </si>
  <si>
    <t>R1443</t>
  </si>
  <si>
    <t>R1444</t>
  </si>
  <si>
    <t>R1445</t>
  </si>
  <si>
    <t>R1446</t>
  </si>
  <si>
    <t>R1447</t>
  </si>
  <si>
    <t>R1448</t>
  </si>
  <si>
    <t>R1449</t>
  </si>
  <si>
    <t>R1450</t>
  </si>
  <si>
    <t>R1451</t>
  </si>
  <si>
    <t>R1452</t>
  </si>
  <si>
    <t>R1453</t>
  </si>
  <si>
    <t>R1454</t>
  </si>
  <si>
    <t>R1455</t>
  </si>
  <si>
    <t>R1456</t>
  </si>
  <si>
    <t>R1457</t>
  </si>
  <si>
    <t>R1458</t>
  </si>
  <si>
    <t>R1459</t>
  </si>
  <si>
    <t>R1460</t>
  </si>
  <si>
    <t>R1461</t>
  </si>
  <si>
    <t>R1462</t>
  </si>
  <si>
    <t>R1463</t>
  </si>
  <si>
    <t>R1464</t>
  </si>
  <si>
    <t>R1465</t>
  </si>
  <si>
    <t>R1466</t>
  </si>
  <si>
    <t>R1467</t>
  </si>
  <si>
    <t>R1468</t>
  </si>
  <si>
    <t>R1469</t>
  </si>
  <si>
    <t>R1470</t>
  </si>
  <si>
    <t>R1471</t>
  </si>
  <si>
    <t>R1472</t>
  </si>
  <si>
    <t>R1473</t>
  </si>
  <si>
    <t>R1474</t>
  </si>
  <si>
    <t>R1475</t>
  </si>
  <si>
    <t>R1476</t>
  </si>
  <si>
    <t>R1477</t>
  </si>
  <si>
    <t>R1478</t>
  </si>
  <si>
    <t>R1479</t>
  </si>
  <si>
    <t>R1480</t>
  </si>
  <si>
    <t>R1481</t>
  </si>
  <si>
    <t>R1482</t>
  </si>
  <si>
    <t>R1483</t>
  </si>
  <si>
    <t>R1484</t>
  </si>
  <si>
    <t>R1485</t>
  </si>
  <si>
    <t>R1486</t>
  </si>
  <si>
    <t>R1487</t>
  </si>
  <si>
    <t>R1488</t>
  </si>
  <si>
    <t>R1489</t>
  </si>
  <si>
    <t>R1490</t>
  </si>
  <si>
    <t>R1491</t>
  </si>
  <si>
    <t>R1492</t>
  </si>
  <si>
    <t>R1493</t>
  </si>
  <si>
    <t>R1494</t>
  </si>
  <si>
    <t>R1495</t>
  </si>
  <si>
    <t>R1496</t>
  </si>
  <si>
    <t>R1497</t>
  </si>
  <si>
    <t>R1498</t>
  </si>
  <si>
    <t>R1499</t>
  </si>
  <si>
    <t>R1500</t>
  </si>
  <si>
    <t>R1501</t>
  </si>
  <si>
    <t>R1502</t>
  </si>
  <si>
    <t>R1503</t>
  </si>
  <si>
    <t>R1504</t>
  </si>
  <si>
    <t>R1505</t>
  </si>
  <si>
    <t>R1506</t>
  </si>
  <si>
    <t>R1507</t>
  </si>
  <si>
    <t>R1508</t>
  </si>
  <si>
    <t>R1509</t>
  </si>
  <si>
    <t>R1510</t>
  </si>
  <si>
    <t>R1511</t>
  </si>
  <si>
    <t>R1512</t>
  </si>
  <si>
    <t>R1513</t>
  </si>
  <si>
    <t>R1514</t>
  </si>
  <si>
    <t>R1515</t>
  </si>
  <si>
    <t>R1516</t>
  </si>
  <si>
    <t>R1517</t>
  </si>
  <si>
    <t>R1518</t>
  </si>
  <si>
    <t>R1519</t>
  </si>
  <si>
    <t>R1520</t>
  </si>
  <si>
    <t>R1521</t>
  </si>
  <si>
    <t>R1522</t>
  </si>
  <si>
    <t>R1523</t>
  </si>
  <si>
    <t>R1524</t>
  </si>
  <si>
    <t>R1525</t>
  </si>
  <si>
    <t>R1526</t>
  </si>
  <si>
    <t>R1527</t>
  </si>
  <si>
    <t>R1528</t>
  </si>
  <si>
    <t>R1529</t>
  </si>
  <si>
    <t>R1530</t>
  </si>
  <si>
    <t>R1531</t>
  </si>
  <si>
    <t>R1532</t>
  </si>
  <si>
    <t>R1533</t>
  </si>
  <si>
    <t>R1534</t>
  </si>
  <si>
    <t>R1535</t>
  </si>
  <si>
    <t>R1536</t>
  </si>
  <si>
    <t>R1537</t>
  </si>
  <si>
    <t>R1538</t>
  </si>
  <si>
    <t>R1539</t>
  </si>
  <si>
    <t>R1540</t>
  </si>
  <si>
    <t>R1541</t>
  </si>
  <si>
    <t>R1542</t>
  </si>
  <si>
    <t>R1543</t>
  </si>
  <si>
    <t>R1544</t>
  </si>
  <si>
    <t>R1545</t>
  </si>
  <si>
    <t>R1546</t>
  </si>
  <si>
    <t>R1547</t>
  </si>
  <si>
    <t>R1548</t>
  </si>
  <si>
    <t>R1549</t>
  </si>
  <si>
    <t>R1550</t>
  </si>
  <si>
    <t>R1551</t>
  </si>
  <si>
    <t>R1552</t>
  </si>
  <si>
    <t>R1553</t>
  </si>
  <si>
    <t>R1554</t>
  </si>
  <si>
    <t>R1555</t>
  </si>
  <si>
    <t>R1556</t>
  </si>
  <si>
    <t>R1557</t>
  </si>
  <si>
    <t>R1558</t>
  </si>
  <si>
    <t>R1559</t>
  </si>
  <si>
    <t>R1560</t>
  </si>
  <si>
    <t>R1561</t>
  </si>
  <si>
    <t>R1562</t>
  </si>
  <si>
    <t>R1563</t>
  </si>
  <si>
    <t>R1564</t>
  </si>
  <si>
    <t>R1565</t>
  </si>
  <si>
    <t>R1566</t>
  </si>
  <si>
    <t>R1567</t>
  </si>
  <si>
    <t>R1568</t>
  </si>
  <si>
    <t>R1569</t>
  </si>
  <si>
    <t>R1570</t>
  </si>
  <si>
    <t>R1571</t>
  </si>
  <si>
    <t>R1572</t>
  </si>
  <si>
    <t>R1573</t>
  </si>
  <si>
    <t>R1574</t>
  </si>
  <si>
    <t>R1575</t>
  </si>
  <si>
    <t>R1576</t>
  </si>
  <si>
    <t>R1577</t>
  </si>
  <si>
    <t>R1578</t>
  </si>
  <si>
    <t>R1579</t>
  </si>
  <si>
    <t>R1580</t>
  </si>
  <si>
    <t>R1581</t>
  </si>
  <si>
    <t>R1582</t>
  </si>
  <si>
    <t>R1583</t>
  </si>
  <si>
    <t>R1584</t>
  </si>
  <si>
    <t>R1585</t>
  </si>
  <si>
    <t>R1586</t>
  </si>
  <si>
    <t>R1587</t>
  </si>
  <si>
    <t>R1588</t>
  </si>
  <si>
    <t>R1589</t>
  </si>
  <si>
    <t>R1590</t>
  </si>
  <si>
    <t>R1591</t>
  </si>
  <si>
    <t>R1592</t>
  </si>
  <si>
    <t>R1593</t>
  </si>
  <si>
    <t>R1594</t>
  </si>
  <si>
    <t>R1595</t>
  </si>
  <si>
    <t>R1596</t>
  </si>
  <si>
    <t>R1597</t>
  </si>
  <si>
    <t>R1598</t>
  </si>
  <si>
    <t>R1599</t>
  </si>
  <si>
    <t>R1600</t>
  </si>
  <si>
    <t>R1602</t>
  </si>
  <si>
    <t>R1603</t>
  </si>
  <si>
    <t>R1604</t>
  </si>
  <si>
    <t>R1605</t>
  </si>
  <si>
    <t>R1606</t>
  </si>
  <si>
    <t>R1607</t>
  </si>
  <si>
    <t>R1608</t>
  </si>
  <si>
    <t>R1609</t>
  </si>
  <si>
    <t>R1610</t>
  </si>
  <si>
    <t>R1611</t>
  </si>
  <si>
    <t>R1612</t>
  </si>
  <si>
    <t>R1613</t>
  </si>
  <si>
    <t>R1614</t>
  </si>
  <si>
    <t>R1615</t>
  </si>
  <si>
    <t>R1616</t>
  </si>
  <si>
    <t>R1617</t>
  </si>
  <si>
    <t>R1618</t>
  </si>
  <si>
    <t>R1619</t>
  </si>
  <si>
    <t>R1620</t>
  </si>
  <si>
    <t>R1621</t>
  </si>
  <si>
    <t>R1622</t>
  </si>
  <si>
    <t>R1623</t>
  </si>
  <si>
    <t>R1624</t>
  </si>
  <si>
    <t>R1625</t>
  </si>
  <si>
    <t>R1626</t>
  </si>
  <si>
    <t>R1627</t>
  </si>
  <si>
    <t>R1628</t>
  </si>
  <si>
    <t>R1629</t>
  </si>
  <si>
    <t>R1630</t>
  </si>
  <si>
    <t>R1631</t>
  </si>
  <si>
    <t>R1632</t>
  </si>
  <si>
    <t>R1633</t>
  </si>
  <si>
    <t>R1634</t>
  </si>
  <si>
    <t>R1635</t>
  </si>
  <si>
    <t>R1636</t>
  </si>
  <si>
    <t>R1637</t>
  </si>
  <si>
    <t>R1638</t>
  </si>
  <si>
    <t>R1639</t>
  </si>
  <si>
    <t>R1640</t>
  </si>
  <si>
    <t>R1641</t>
  </si>
  <si>
    <t>R1642</t>
  </si>
  <si>
    <t>R1643</t>
  </si>
  <si>
    <t>R1644</t>
  </si>
  <si>
    <t>R1645</t>
  </si>
  <si>
    <t>R1646</t>
  </si>
  <si>
    <t>R1647</t>
  </si>
  <si>
    <t>R1648</t>
  </si>
  <si>
    <t>R1649</t>
  </si>
  <si>
    <t>R1650</t>
  </si>
  <si>
    <t>R1651</t>
  </si>
  <si>
    <t>R1652</t>
  </si>
  <si>
    <t>R1653</t>
  </si>
  <si>
    <t>R1654</t>
  </si>
  <si>
    <t>R1655</t>
  </si>
  <si>
    <t>R1656</t>
  </si>
  <si>
    <t>R1657</t>
  </si>
  <si>
    <t>R1658</t>
  </si>
  <si>
    <t>R1659</t>
  </si>
  <si>
    <t>R1660</t>
  </si>
  <si>
    <t>R1661</t>
  </si>
  <si>
    <t>R1662</t>
  </si>
  <si>
    <t>R1663</t>
  </si>
  <si>
    <t>R1664</t>
  </si>
  <si>
    <t>R1665</t>
  </si>
  <si>
    <t>R1666</t>
  </si>
  <si>
    <t>R1667</t>
  </si>
  <si>
    <t>R1668</t>
  </si>
  <si>
    <t>R1669</t>
  </si>
  <si>
    <t>R1670</t>
  </si>
  <si>
    <t>R1671</t>
  </si>
  <si>
    <t>R1672</t>
  </si>
  <si>
    <t>R1673</t>
  </si>
  <si>
    <t>R1674</t>
  </si>
  <si>
    <t>R1675</t>
  </si>
  <si>
    <t>R1676</t>
  </si>
  <si>
    <t>R1677</t>
  </si>
  <si>
    <t>R1678</t>
  </si>
  <si>
    <t>R1679</t>
  </si>
  <si>
    <t>R1680</t>
  </si>
  <si>
    <t>R1681</t>
  </si>
  <si>
    <t>R1682</t>
  </si>
  <si>
    <t>R1683</t>
  </si>
  <si>
    <t>R1684</t>
  </si>
  <si>
    <t>R1685</t>
  </si>
  <si>
    <t>R1686</t>
  </si>
  <si>
    <t>R1687</t>
  </si>
  <si>
    <t>R1688</t>
  </si>
  <si>
    <t>R1689</t>
  </si>
  <si>
    <t>R1690</t>
  </si>
  <si>
    <t>R1691</t>
  </si>
  <si>
    <t>R1692</t>
  </si>
  <si>
    <t>R1693</t>
  </si>
  <si>
    <t>R1694</t>
  </si>
  <si>
    <t>R1695</t>
  </si>
  <si>
    <t>R1696</t>
  </si>
  <si>
    <t>R1697</t>
  </si>
  <si>
    <t>R1698</t>
  </si>
  <si>
    <t>R1699</t>
  </si>
  <si>
    <t>R1700</t>
  </si>
  <si>
    <t>R1701</t>
  </si>
  <si>
    <t>R1702</t>
  </si>
  <si>
    <t>R1703</t>
  </si>
  <si>
    <t>U</t>
  </si>
  <si>
    <t>The fuel type selection is not meant to provide any information on current fuel inventories, nor does it indicate which of the fuels might be considered as primary.</t>
  </si>
  <si>
    <t>Entergy Nuclear Power Marketing LLC</t>
  </si>
  <si>
    <t>R.E. Ginna Nuclear Power Plant, LLC</t>
  </si>
  <si>
    <t>FUEL TYPE</t>
  </si>
  <si>
    <t>Note</t>
  </si>
  <si>
    <t>V</t>
  </si>
  <si>
    <t>NOTES FOR TABLE III - 2  (Existing Generating Facilities)</t>
  </si>
  <si>
    <t>L</t>
  </si>
  <si>
    <t>R</t>
  </si>
  <si>
    <t>This unit is mothballed or is in a Mothball Outage per MST Section 5.18.</t>
  </si>
  <si>
    <t>This unit is retired or Retired as defined in the MST.</t>
  </si>
  <si>
    <t>Unit(s) returned to service from mothballed status or from a Mothball Outage as defined in the MST.</t>
  </si>
  <si>
    <t xml:space="preserve">This unit is in an ICAP Ineligible Forced Outage (IIFO) as defined in the MST. </t>
  </si>
  <si>
    <t xml:space="preserve">   Description</t>
  </si>
  <si>
    <t>YES</t>
  </si>
  <si>
    <t>NG</t>
  </si>
  <si>
    <t>FO2</t>
  </si>
  <si>
    <t>FO6</t>
  </si>
  <si>
    <t>KER</t>
  </si>
  <si>
    <t>Cayuga Operating Company, LLC</t>
  </si>
  <si>
    <t>BIT</t>
  </si>
  <si>
    <t xml:space="preserve">Cayuga Operating Company, LLC </t>
  </si>
  <si>
    <t>Consolidated Edison Co. of NY, Inc.</t>
  </si>
  <si>
    <t>East River 1</t>
  </si>
  <si>
    <t>East River 2</t>
  </si>
  <si>
    <t>James A. FitzPatrick</t>
  </si>
  <si>
    <t>Tonawanda</t>
  </si>
  <si>
    <t>Ticonderoga</t>
  </si>
  <si>
    <t>Long Island Power Authority</t>
  </si>
  <si>
    <t>Freeport CT 1</t>
  </si>
  <si>
    <t>Shoreham GT3</t>
  </si>
  <si>
    <t>Shoreham GT4</t>
  </si>
  <si>
    <t>Stony Brook</t>
  </si>
  <si>
    <t>WD</t>
  </si>
  <si>
    <t>Ogdensburg</t>
  </si>
  <si>
    <t>Nine Mile Point Nuclear Station, LLC</t>
  </si>
  <si>
    <t>R. E. Ginna</t>
  </si>
  <si>
    <t>Seneca Energy II, LLC</t>
  </si>
  <si>
    <t>Sheldon Energy LLC</t>
  </si>
  <si>
    <t>Torrey</t>
  </si>
  <si>
    <t>001 -</t>
  </si>
  <si>
    <t>003 -</t>
  </si>
  <si>
    <t>005 -</t>
  </si>
  <si>
    <t>007 -</t>
  </si>
  <si>
    <t>009 -</t>
  </si>
  <si>
    <t>011 -</t>
  </si>
  <si>
    <t>013 -</t>
  </si>
  <si>
    <t>015 -</t>
  </si>
  <si>
    <t>017 -</t>
  </si>
  <si>
    <t>019 -</t>
  </si>
  <si>
    <t>021 -</t>
  </si>
  <si>
    <t>023 -</t>
  </si>
  <si>
    <t>025 -</t>
  </si>
  <si>
    <t>027 -</t>
  </si>
  <si>
    <t>029 -</t>
  </si>
  <si>
    <t>031 -</t>
  </si>
  <si>
    <t>033 -</t>
  </si>
  <si>
    <t>035 -</t>
  </si>
  <si>
    <t>037 -</t>
  </si>
  <si>
    <t>039 -</t>
  </si>
  <si>
    <t>041 -</t>
  </si>
  <si>
    <t>043 -</t>
  </si>
  <si>
    <t>045 -</t>
  </si>
  <si>
    <t>047 -</t>
  </si>
  <si>
    <t>049 -</t>
  </si>
  <si>
    <t>051 -</t>
  </si>
  <si>
    <t>053 -</t>
  </si>
  <si>
    <t>055 -</t>
  </si>
  <si>
    <t>057 -</t>
  </si>
  <si>
    <t>059 -</t>
  </si>
  <si>
    <t>061 -</t>
  </si>
  <si>
    <t>063 -</t>
  </si>
  <si>
    <t>065 -</t>
  </si>
  <si>
    <t>067 -</t>
  </si>
  <si>
    <t>069 -</t>
  </si>
  <si>
    <t>071 -</t>
  </si>
  <si>
    <t>073 -</t>
  </si>
  <si>
    <t>075 -</t>
  </si>
  <si>
    <t>077 -</t>
  </si>
  <si>
    <t>079 -</t>
  </si>
  <si>
    <t>081 -</t>
  </si>
  <si>
    <t>083 -</t>
  </si>
  <si>
    <t>085 -</t>
  </si>
  <si>
    <t>087 -</t>
  </si>
  <si>
    <t>089 -</t>
  </si>
  <si>
    <t>091 -</t>
  </si>
  <si>
    <t>093 -</t>
  </si>
  <si>
    <t>095 -</t>
  </si>
  <si>
    <t>097 -</t>
  </si>
  <si>
    <t>099 -</t>
  </si>
  <si>
    <t>101 -</t>
  </si>
  <si>
    <t>103 -</t>
  </si>
  <si>
    <t>105 -</t>
  </si>
  <si>
    <t>107 -</t>
  </si>
  <si>
    <t>109 -</t>
  </si>
  <si>
    <t>111 -</t>
  </si>
  <si>
    <t>113 -</t>
  </si>
  <si>
    <t>115 -</t>
  </si>
  <si>
    <t>117 -</t>
  </si>
  <si>
    <t>119 -</t>
  </si>
  <si>
    <t>121 -</t>
  </si>
  <si>
    <t>123 -</t>
  </si>
  <si>
    <t>125 -</t>
  </si>
  <si>
    <t>127 -</t>
  </si>
  <si>
    <t>129 -</t>
  </si>
  <si>
    <t>131 -</t>
  </si>
  <si>
    <t>133 -</t>
  </si>
  <si>
    <t>YYYY-MM-DD</t>
  </si>
  <si>
    <t xml:space="preserve"> Various</t>
  </si>
  <si>
    <t xml:space="preserve"> Generating Units</t>
  </si>
  <si>
    <t xml:space="preserve"> Reactivated Generator</t>
  </si>
  <si>
    <t xml:space="preserve"> Generating Station</t>
  </si>
  <si>
    <t xml:space="preserve"> ICAP Ineligible Generator</t>
  </si>
  <si>
    <t xml:space="preserve"> Mothballed Generator</t>
  </si>
  <si>
    <t xml:space="preserve"> New Generator</t>
  </si>
  <si>
    <t xml:space="preserve"> Retired Generator</t>
  </si>
  <si>
    <t>Albany LFGE</t>
  </si>
  <si>
    <t>001</t>
  </si>
  <si>
    <t>MTE</t>
  </si>
  <si>
    <t>Astoria Energy, LLC</t>
  </si>
  <si>
    <t>Astoria East Energy - CC1</t>
  </si>
  <si>
    <t>Astoria East Energy - CC2</t>
  </si>
  <si>
    <t>Astoria Energy II, LLC</t>
  </si>
  <si>
    <t>Astoria Energy 2 - CC3</t>
  </si>
  <si>
    <t>Astoria Energy 2 - CC4</t>
  </si>
  <si>
    <t>Astoria Generating Company L.P.</t>
  </si>
  <si>
    <t>Astoria 2</t>
  </si>
  <si>
    <t>Astoria 3</t>
  </si>
  <si>
    <t>Astoria 5</t>
  </si>
  <si>
    <t>Astoria GT 01</t>
  </si>
  <si>
    <t>Gowanus 1-1</t>
  </si>
  <si>
    <t>Brooklyn</t>
  </si>
  <si>
    <t>047</t>
  </si>
  <si>
    <t>Gowanus 1-2</t>
  </si>
  <si>
    <t>Gowanus 1-3</t>
  </si>
  <si>
    <t>Gowanus 1-4</t>
  </si>
  <si>
    <t>Gowanus 1-5</t>
  </si>
  <si>
    <t>Gowanus 1-6</t>
  </si>
  <si>
    <t>Gowanus 1-7</t>
  </si>
  <si>
    <t>Gowanus 1-8</t>
  </si>
  <si>
    <t>Gowanus 2-1</t>
  </si>
  <si>
    <t>Gowanus 2-2</t>
  </si>
  <si>
    <t>Gowanus 2-3</t>
  </si>
  <si>
    <t>Gowanus 2-4</t>
  </si>
  <si>
    <t>Gowanus 2-5</t>
  </si>
  <si>
    <t>Gowanus 2-6</t>
  </si>
  <si>
    <t>Gowanus 2-7</t>
  </si>
  <si>
    <t>Gowanus 2-8</t>
  </si>
  <si>
    <t>Gowanus 3-1</t>
  </si>
  <si>
    <t>Gowanus 3-2</t>
  </si>
  <si>
    <t>Gowanus 3-3</t>
  </si>
  <si>
    <t>Gowanus 3-4</t>
  </si>
  <si>
    <t>Gowanus 3-5</t>
  </si>
  <si>
    <t>Gowanus 3-6</t>
  </si>
  <si>
    <t>Gowanus 3-7</t>
  </si>
  <si>
    <t>Gowanus 3-8</t>
  </si>
  <si>
    <t>Gowanus 4-1</t>
  </si>
  <si>
    <t>Gowanus 4-2</t>
  </si>
  <si>
    <t>Gowanus 4-3</t>
  </si>
  <si>
    <t>Gowanus 4-4</t>
  </si>
  <si>
    <t>Gowanus 4-5</t>
  </si>
  <si>
    <t>Gowanus 4-6</t>
  </si>
  <si>
    <t>Gowanus 4-7</t>
  </si>
  <si>
    <t>Gowanus 4-8</t>
  </si>
  <si>
    <t>Narrows 1-1</t>
  </si>
  <si>
    <t>Narrows 1-2</t>
  </si>
  <si>
    <t>Narrows 1-3</t>
  </si>
  <si>
    <t>Narrows 1-4</t>
  </si>
  <si>
    <t>Narrows 1-5</t>
  </si>
  <si>
    <t>Narrows 1-6</t>
  </si>
  <si>
    <t>Narrows 1-7</t>
  </si>
  <si>
    <t>Narrows 1-8</t>
  </si>
  <si>
    <t>Narrows 2-1</t>
  </si>
  <si>
    <t>Narrows 2-2</t>
  </si>
  <si>
    <t>Narrows 2-3</t>
  </si>
  <si>
    <t>Narrows 2-4</t>
  </si>
  <si>
    <t>Narrows 2-5</t>
  </si>
  <si>
    <t>Narrows 2-6</t>
  </si>
  <si>
    <t>Narrows 2-7</t>
  </si>
  <si>
    <t>Narrows 2-8</t>
  </si>
  <si>
    <t>New Athens Generating Company, LLC</t>
  </si>
  <si>
    <t>Athens 1</t>
  </si>
  <si>
    <t>Athens</t>
  </si>
  <si>
    <t>039</t>
  </si>
  <si>
    <t>Athens 2</t>
  </si>
  <si>
    <t>Athens 3</t>
  </si>
  <si>
    <t>Bayonne Energy Center, LLC</t>
  </si>
  <si>
    <t>Bayonne EC  CTG1</t>
  </si>
  <si>
    <t>Bayonne NJ</t>
  </si>
  <si>
    <t>017</t>
  </si>
  <si>
    <t>Bayonne EC  CTG2</t>
  </si>
  <si>
    <t>Bayonne EC  CTG3</t>
  </si>
  <si>
    <t>Bayonne EC  CTG4</t>
  </si>
  <si>
    <t>Bayonne EC  CTG5</t>
  </si>
  <si>
    <t>Bayonne EC  CTG6</t>
  </si>
  <si>
    <t>Bayonne EC  CTG7</t>
  </si>
  <si>
    <t>Bayonne EC  CTG8</t>
  </si>
  <si>
    <t>Binghamton BOP, LLC</t>
  </si>
  <si>
    <t>Binghamton</t>
  </si>
  <si>
    <t>007</t>
  </si>
  <si>
    <t>Boralex Hydro Operations Inc</t>
  </si>
  <si>
    <t>Fourth Branch</t>
  </si>
  <si>
    <t>Waterford</t>
  </si>
  <si>
    <t>091</t>
  </si>
  <si>
    <t>HY</t>
  </si>
  <si>
    <t>WAT</t>
  </si>
  <si>
    <t xml:space="preserve">NYS Dam </t>
  </si>
  <si>
    <t>Sissonville</t>
  </si>
  <si>
    <t>Potsdam</t>
  </si>
  <si>
    <t>089</t>
  </si>
  <si>
    <t>Warrensburg</t>
  </si>
  <si>
    <t>113</t>
  </si>
  <si>
    <t>Calpine Energy Services LP</t>
  </si>
  <si>
    <t>Bethpage</t>
  </si>
  <si>
    <t>Hicksville</t>
  </si>
  <si>
    <t>059</t>
  </si>
  <si>
    <t>Bethpage 3</t>
  </si>
  <si>
    <t>Bethpage GT4</t>
  </si>
  <si>
    <t>KIAC_JFK_GT1</t>
  </si>
  <si>
    <t>Jamaica</t>
  </si>
  <si>
    <t>KIAC_JFK_GT2</t>
  </si>
  <si>
    <t>Carr Street Generating Station LP</t>
  </si>
  <si>
    <t>Carr St.-E. Syr</t>
  </si>
  <si>
    <t>Dewitt</t>
  </si>
  <si>
    <t>067</t>
  </si>
  <si>
    <t>Castleton Power, LLC</t>
  </si>
  <si>
    <t>Castleton Energy Center</t>
  </si>
  <si>
    <t>Castleton</t>
  </si>
  <si>
    <t>083</t>
  </si>
  <si>
    <t>Lansing</t>
  </si>
  <si>
    <t>Cayuga IC 1</t>
  </si>
  <si>
    <t>Cayuga IC 2</t>
  </si>
  <si>
    <t>Central Hudson Gas &amp; Elec. Corp.</t>
  </si>
  <si>
    <t>Sturgeon 1</t>
  </si>
  <si>
    <t>Rifton</t>
  </si>
  <si>
    <t>Sturgeon 2</t>
  </si>
  <si>
    <t>Sturgeon 3</t>
  </si>
  <si>
    <t>Dashville 1</t>
  </si>
  <si>
    <t>Dashville 2</t>
  </si>
  <si>
    <t>Coxsackie GT</t>
  </si>
  <si>
    <t>Coxsackie</t>
  </si>
  <si>
    <t>South Cairo</t>
  </si>
  <si>
    <t>Cairo</t>
  </si>
  <si>
    <t>High Falls</t>
  </si>
  <si>
    <t>Marbletown</t>
  </si>
  <si>
    <t>DCRRA</t>
  </si>
  <si>
    <t>Poughkeepsie</t>
  </si>
  <si>
    <t>027</t>
  </si>
  <si>
    <t>REF</t>
  </si>
  <si>
    <t>Wappingers Falls</t>
  </si>
  <si>
    <t>Millpond</t>
  </si>
  <si>
    <t>Catskill</t>
  </si>
  <si>
    <t>Montgomery West</t>
  </si>
  <si>
    <t>071</t>
  </si>
  <si>
    <t>Salisbury Mills</t>
  </si>
  <si>
    <t>Wallkill</t>
  </si>
  <si>
    <t>Shwangunk</t>
  </si>
  <si>
    <t>111</t>
  </si>
  <si>
    <t>CHI Energy Inc</t>
  </si>
  <si>
    <t>Goodyear Lake</t>
  </si>
  <si>
    <t>Milford</t>
  </si>
  <si>
    <t>077</t>
  </si>
  <si>
    <t>59 St.  GT 1</t>
  </si>
  <si>
    <t>Manhattan</t>
  </si>
  <si>
    <t>061</t>
  </si>
  <si>
    <t>74 St.  GT 1</t>
  </si>
  <si>
    <t>74 St.  GT 2</t>
  </si>
  <si>
    <t>East River 6</t>
  </si>
  <si>
    <t>East River 7</t>
  </si>
  <si>
    <t>Hudson Ave 3</t>
  </si>
  <si>
    <t>Hudson Ave 4</t>
  </si>
  <si>
    <t>Hudson Ave 5</t>
  </si>
  <si>
    <t>Brooklyn Navy Yard</t>
  </si>
  <si>
    <t>Consolidated Edison Energy, Inc.</t>
  </si>
  <si>
    <t>Broome 2 LFGE</t>
  </si>
  <si>
    <t>Massena</t>
  </si>
  <si>
    <t>Fortistar - N.Tonawanda</t>
  </si>
  <si>
    <t>N Tonawanda</t>
  </si>
  <si>
    <t>Roseton 1</t>
  </si>
  <si>
    <t>Newburgh</t>
  </si>
  <si>
    <t>Roseton 2</t>
  </si>
  <si>
    <t>Consolidated Hydro New York, Inc.</t>
  </si>
  <si>
    <t>Groveville Hydro</t>
  </si>
  <si>
    <t>Beacon</t>
  </si>
  <si>
    <t>Walden Hydro</t>
  </si>
  <si>
    <t>Walden</t>
  </si>
  <si>
    <t>NP</t>
  </si>
  <si>
    <t>UR</t>
  </si>
  <si>
    <t>Nine Mile Point 1</t>
  </si>
  <si>
    <t>Scriba</t>
  </si>
  <si>
    <t>075</t>
  </si>
  <si>
    <t>NB</t>
  </si>
  <si>
    <t>Nine Mile Point 2</t>
  </si>
  <si>
    <t>Exelon Generation Company, LLC</t>
  </si>
  <si>
    <t>Covanta Niagara, LP</t>
  </si>
  <si>
    <t>American Ref-Fuel 1</t>
  </si>
  <si>
    <t>063</t>
  </si>
  <si>
    <t>American Ref-Fuel 2</t>
  </si>
  <si>
    <t>Danskammer 1</t>
  </si>
  <si>
    <t>Danskammer 2</t>
  </si>
  <si>
    <t>Danskammer 3</t>
  </si>
  <si>
    <t>Danskammer 4</t>
  </si>
  <si>
    <t>Dynegy Marketing and Trade, LLC</t>
  </si>
  <si>
    <t>Independence</t>
  </si>
  <si>
    <t>Eagle Creek Hydro Power, LLC</t>
  </si>
  <si>
    <t>Mongaup 1</t>
  </si>
  <si>
    <t>Forestburg</t>
  </si>
  <si>
    <t>Mongaup 2</t>
  </si>
  <si>
    <t>Mongaup 3</t>
  </si>
  <si>
    <t>Mongaup 4</t>
  </si>
  <si>
    <t>Rio</t>
  </si>
  <si>
    <t>Glen Spey</t>
  </si>
  <si>
    <t>Swinging Bridge 2</t>
  </si>
  <si>
    <t>East Coast Power, LLC</t>
  </si>
  <si>
    <t>Linden Cogen</t>
  </si>
  <si>
    <t>Linden NJ</t>
  </si>
  <si>
    <t>BUT</t>
  </si>
  <si>
    <t>Glen Park Hydro</t>
  </si>
  <si>
    <t>Glen Park</t>
  </si>
  <si>
    <t>045</t>
  </si>
  <si>
    <t>Emera Energy Services, Inc</t>
  </si>
  <si>
    <t>Lockport</t>
  </si>
  <si>
    <t>Empire Generating Co, LLC</t>
  </si>
  <si>
    <t>EMPIRE_CC_1</t>
  </si>
  <si>
    <t>EMPIRE_CC_2</t>
  </si>
  <si>
    <t>Indian Point 2</t>
  </si>
  <si>
    <t>Buchanan</t>
  </si>
  <si>
    <t>Indian Point 3</t>
  </si>
  <si>
    <t>Chaffee</t>
  </si>
  <si>
    <t>Fairport</t>
  </si>
  <si>
    <t>117</t>
  </si>
  <si>
    <t>Madison County LF</t>
  </si>
  <si>
    <t>Wampsville</t>
  </si>
  <si>
    <t>053</t>
  </si>
  <si>
    <t>Mill Seat</t>
  </si>
  <si>
    <t>Riga</t>
  </si>
  <si>
    <t>055</t>
  </si>
  <si>
    <t>Monroe Livingston</t>
  </si>
  <si>
    <t>Scottsville</t>
  </si>
  <si>
    <t>Synergy Biogas</t>
  </si>
  <si>
    <t>121</t>
  </si>
  <si>
    <t>Oneida-Herkimer  LFGE</t>
  </si>
  <si>
    <t>Boonville</t>
  </si>
  <si>
    <t>065</t>
  </si>
  <si>
    <t>Erie Blvd. Hydropower LP</t>
  </si>
  <si>
    <t>West Delaware Hydro</t>
  </si>
  <si>
    <t>Grahamsville</t>
  </si>
  <si>
    <t>Erie Blvd. Hydro - NYS Barge</t>
  </si>
  <si>
    <t>Hydraulic Race</t>
  </si>
  <si>
    <t>Erie Blvd. Hydro - Seneca Oswego</t>
  </si>
  <si>
    <t>Baldwinsville 1</t>
  </si>
  <si>
    <t>Baldwinsville</t>
  </si>
  <si>
    <t>Baldwinsville 2</t>
  </si>
  <si>
    <t>Granby 1</t>
  </si>
  <si>
    <t>Granby</t>
  </si>
  <si>
    <t>Granby 2</t>
  </si>
  <si>
    <t>Minetto 2</t>
  </si>
  <si>
    <t>Minetto</t>
  </si>
  <si>
    <t>Minetto 3</t>
  </si>
  <si>
    <t>Minetto 4</t>
  </si>
  <si>
    <t>Minetto 5</t>
  </si>
  <si>
    <t>Minetto 6</t>
  </si>
  <si>
    <t>Oswego Falls E 1</t>
  </si>
  <si>
    <t>Oswego Falls E 2</t>
  </si>
  <si>
    <t>Oswego Falls E 3</t>
  </si>
  <si>
    <t>Oswego Falls W 4</t>
  </si>
  <si>
    <t>Oswego Falls W 5</t>
  </si>
  <si>
    <t>Oswego Falls W 6</t>
  </si>
  <si>
    <t>Oswego Falls W 7</t>
  </si>
  <si>
    <t>Varick 2</t>
  </si>
  <si>
    <t>Varick 3</t>
  </si>
  <si>
    <t>Varick 4</t>
  </si>
  <si>
    <t>Varick 5</t>
  </si>
  <si>
    <t>Erie Blvd. Hydro - North Salmon</t>
  </si>
  <si>
    <t>Allens Falls</t>
  </si>
  <si>
    <t>Chasm 1</t>
  </si>
  <si>
    <t>Chateaugay</t>
  </si>
  <si>
    <t>033</t>
  </si>
  <si>
    <t>Chasm 2</t>
  </si>
  <si>
    <t>Chasm 3</t>
  </si>
  <si>
    <t>Franklin 1</t>
  </si>
  <si>
    <t>Franklin 2</t>
  </si>
  <si>
    <t>Macomb</t>
  </si>
  <si>
    <t>Malone</t>
  </si>
  <si>
    <t>Parishville</t>
  </si>
  <si>
    <t>Piercefield 1</t>
  </si>
  <si>
    <t>Piercefield</t>
  </si>
  <si>
    <t>Piercefield 2</t>
  </si>
  <si>
    <t>Piercefield 3</t>
  </si>
  <si>
    <t>Erie Blvd. Hydro - South Salmon</t>
  </si>
  <si>
    <t>Bennetts Bridge 1</t>
  </si>
  <si>
    <t>Altmar</t>
  </si>
  <si>
    <t>Bennetts Bridge 2</t>
  </si>
  <si>
    <t>Bennetts Bridge 3</t>
  </si>
  <si>
    <t>Bennetts Bridge 4</t>
  </si>
  <si>
    <t>Lighthouse Hill 1</t>
  </si>
  <si>
    <t>Lighthouse Hill 2</t>
  </si>
  <si>
    <t>Erie Blvd. Hydro - Oswegatchie</t>
  </si>
  <si>
    <t>Browns Falls 1</t>
  </si>
  <si>
    <t>Oswegatchie</t>
  </si>
  <si>
    <t>Browns Falls 2</t>
  </si>
  <si>
    <t>Eel Weir 1</t>
  </si>
  <si>
    <t>Heuvelton</t>
  </si>
  <si>
    <t>Eel Weir 2</t>
  </si>
  <si>
    <t>Eel Weir 3</t>
  </si>
  <si>
    <t>Flat Rock 1</t>
  </si>
  <si>
    <t>Flat Rock</t>
  </si>
  <si>
    <t>Flat Rock 2</t>
  </si>
  <si>
    <t>Heuvelton 1</t>
  </si>
  <si>
    <t>Heuvelton 2</t>
  </si>
  <si>
    <t xml:space="preserve">Lower Newton Falls 1 </t>
  </si>
  <si>
    <t>Newton Falls</t>
  </si>
  <si>
    <t>Oswegatchie 1</t>
  </si>
  <si>
    <t>Oswegatchie 2</t>
  </si>
  <si>
    <t>South Edwards 1</t>
  </si>
  <si>
    <t>South Edwards</t>
  </si>
  <si>
    <t>South Edwards 2</t>
  </si>
  <si>
    <t>South Edwards 3</t>
  </si>
  <si>
    <t>South Edwards 4</t>
  </si>
  <si>
    <t>Talcville 1</t>
  </si>
  <si>
    <t>Edwards</t>
  </si>
  <si>
    <t>Talcville 2</t>
  </si>
  <si>
    <t>Upper Newton Falls 2</t>
  </si>
  <si>
    <t>Upper Newton Falls 3</t>
  </si>
  <si>
    <t>Upper Newton Falls 4</t>
  </si>
  <si>
    <t>Erie Blvd. Hydro - Oak Orchard</t>
  </si>
  <si>
    <t>Glenwood 1</t>
  </si>
  <si>
    <t>Medina</t>
  </si>
  <si>
    <t>073</t>
  </si>
  <si>
    <t>Glenwood 2</t>
  </si>
  <si>
    <t>Glenwood 3</t>
  </si>
  <si>
    <t>Oak Orchard</t>
  </si>
  <si>
    <t>Waterport</t>
  </si>
  <si>
    <t>Waterport 1</t>
  </si>
  <si>
    <t>Waterport 2</t>
  </si>
  <si>
    <t>Erie Blvd. Hydro - Black River</t>
  </si>
  <si>
    <t>Beebee Island 1</t>
  </si>
  <si>
    <t>Watertown</t>
  </si>
  <si>
    <t>Beebee Island 2</t>
  </si>
  <si>
    <t>Black River 1</t>
  </si>
  <si>
    <t>Black River</t>
  </si>
  <si>
    <t>Black River 2</t>
  </si>
  <si>
    <t>Black River 3</t>
  </si>
  <si>
    <t>Deferiet 1</t>
  </si>
  <si>
    <t>Deferiet</t>
  </si>
  <si>
    <t>Deferiet 2</t>
  </si>
  <si>
    <t>Deferiet 3</t>
  </si>
  <si>
    <t>Herrings 1</t>
  </si>
  <si>
    <t>Herrings</t>
  </si>
  <si>
    <t>Herrings 2</t>
  </si>
  <si>
    <t>Herrings 3</t>
  </si>
  <si>
    <t>Kamargo 1</t>
  </si>
  <si>
    <t>Kamargo 2</t>
  </si>
  <si>
    <t>Kamargo 3</t>
  </si>
  <si>
    <t>Sewalls 1</t>
  </si>
  <si>
    <t>Sewalls 2</t>
  </si>
  <si>
    <t>Erie Blvd. Hydro - Beaver River</t>
  </si>
  <si>
    <t>Belfort 1</t>
  </si>
  <si>
    <t>Belfort</t>
  </si>
  <si>
    <t>049</t>
  </si>
  <si>
    <t>Belfort 2</t>
  </si>
  <si>
    <t>Belfort 3</t>
  </si>
  <si>
    <t>Eagle 1</t>
  </si>
  <si>
    <t>Watson</t>
  </si>
  <si>
    <t>Eagle 2</t>
  </si>
  <si>
    <t>Eagle 3</t>
  </si>
  <si>
    <t>Eagle 4</t>
  </si>
  <si>
    <t>Effley 1</t>
  </si>
  <si>
    <t>Effley 2</t>
  </si>
  <si>
    <t>Effley 3</t>
  </si>
  <si>
    <t>Effley 4</t>
  </si>
  <si>
    <t>Elmer 1</t>
  </si>
  <si>
    <t>Elmer 2</t>
  </si>
  <si>
    <t>High Falls 1</t>
  </si>
  <si>
    <t>Indian River</t>
  </si>
  <si>
    <t>High Falls 2</t>
  </si>
  <si>
    <t>High Falls 3</t>
  </si>
  <si>
    <t>Moshier 1</t>
  </si>
  <si>
    <t>043</t>
  </si>
  <si>
    <t>Moshier 2</t>
  </si>
  <si>
    <t>Soft Maple 1</t>
  </si>
  <si>
    <t>Croghan</t>
  </si>
  <si>
    <t>Soft Maple 2</t>
  </si>
  <si>
    <t>Taylorville 1</t>
  </si>
  <si>
    <t>Taylorville 2</t>
  </si>
  <si>
    <t>Taylorville 3</t>
  </si>
  <si>
    <t>Taylorville 4</t>
  </si>
  <si>
    <t>Erie Blvd. Hydro - West Canada</t>
  </si>
  <si>
    <t>Prospect</t>
  </si>
  <si>
    <t>Trenton Falls 5</t>
  </si>
  <si>
    <t>Trenton</t>
  </si>
  <si>
    <t>Trenton Falls 6</t>
  </si>
  <si>
    <t>Trenton Falls 7</t>
  </si>
  <si>
    <t>Erie Blvd. Hydro - East Canada Mohawk</t>
  </si>
  <si>
    <t>Inghams 1</t>
  </si>
  <si>
    <t>Little Falls</t>
  </si>
  <si>
    <t>Inghams 2</t>
  </si>
  <si>
    <t>Erie Blvd. Hydro - East Canada Capital</t>
  </si>
  <si>
    <t>Beardslee 1</t>
  </si>
  <si>
    <t>Beardslee 2</t>
  </si>
  <si>
    <t>Ephratah 1</t>
  </si>
  <si>
    <t>Caroga Lake</t>
  </si>
  <si>
    <t>035</t>
  </si>
  <si>
    <t>Ephratah 2</t>
  </si>
  <si>
    <t>Ephratah 3</t>
  </si>
  <si>
    <t>Ephratah 4</t>
  </si>
  <si>
    <t>Erie Blvd. Hydro - Upper Raquette</t>
  </si>
  <si>
    <t>Blake</t>
  </si>
  <si>
    <t>Stark</t>
  </si>
  <si>
    <t>Five Falls</t>
  </si>
  <si>
    <t>Colton</t>
  </si>
  <si>
    <t>Rainbow Falls</t>
  </si>
  <si>
    <t>South Colton</t>
  </si>
  <si>
    <t>Erie Blvd. Hydro - Lower Raquette</t>
  </si>
  <si>
    <t>Colton 1</t>
  </si>
  <si>
    <t>Colton 2</t>
  </si>
  <si>
    <t>Colton 3</t>
  </si>
  <si>
    <t>East Norfolk</t>
  </si>
  <si>
    <t>Hannawa Falls 1</t>
  </si>
  <si>
    <t>Hannawa Falls</t>
  </si>
  <si>
    <t>Hannawa Falls 2</t>
  </si>
  <si>
    <t>Higley 1</t>
  </si>
  <si>
    <t>Higley 2</t>
  </si>
  <si>
    <t>Higley 3</t>
  </si>
  <si>
    <t>Higley 4</t>
  </si>
  <si>
    <t>Norwood</t>
  </si>
  <si>
    <t>Raymondville</t>
  </si>
  <si>
    <t>Sugar Island 1</t>
  </si>
  <si>
    <t>Sugar Island 2</t>
  </si>
  <si>
    <t>Yaleville 1</t>
  </si>
  <si>
    <t>Yaleville 2</t>
  </si>
  <si>
    <t>Erie Blvd. Hydro - Upper Hudson</t>
  </si>
  <si>
    <t>E J West 1</t>
  </si>
  <si>
    <t>Hadley</t>
  </si>
  <si>
    <t>E J West 2</t>
  </si>
  <si>
    <t>Feeder Dam 1</t>
  </si>
  <si>
    <t>S Glens Falls</t>
  </si>
  <si>
    <t>Feeder Dam 2</t>
  </si>
  <si>
    <t>Feeder Dam 3</t>
  </si>
  <si>
    <t>Feeder Dam 4</t>
  </si>
  <si>
    <t>Feeder Dam 5</t>
  </si>
  <si>
    <t>Sherman Island 1</t>
  </si>
  <si>
    <t>Queensbury</t>
  </si>
  <si>
    <t>Sherman Island 2</t>
  </si>
  <si>
    <t>Sherman Island 3</t>
  </si>
  <si>
    <t>Sherman Island 4</t>
  </si>
  <si>
    <t>Sherman Island 5</t>
  </si>
  <si>
    <t>Sherman Island 6</t>
  </si>
  <si>
    <t>Spier Falls 1</t>
  </si>
  <si>
    <t>Moreau</t>
  </si>
  <si>
    <t>Spier Falls 2</t>
  </si>
  <si>
    <t>Stewarts Bridge 1</t>
  </si>
  <si>
    <t>Stewarts Bridge 2</t>
  </si>
  <si>
    <t>Erie Blvd. Hydro - Lower Hudson</t>
  </si>
  <si>
    <t>Johnsonville 1</t>
  </si>
  <si>
    <t>Johnsonville</t>
  </si>
  <si>
    <t>Johnsonville 2</t>
  </si>
  <si>
    <t>Schaghticoke 1</t>
  </si>
  <si>
    <t>Schaghticoke</t>
  </si>
  <si>
    <t>Schaghticoke 2</t>
  </si>
  <si>
    <t>Schaghticoke 3</t>
  </si>
  <si>
    <t>Schaghticoke 4</t>
  </si>
  <si>
    <t>School Street 1</t>
  </si>
  <si>
    <t>Cohoes</t>
  </si>
  <si>
    <t>School Street 2</t>
  </si>
  <si>
    <t>School Street 3</t>
  </si>
  <si>
    <t>School Street 4</t>
  </si>
  <si>
    <t>School Street 5</t>
  </si>
  <si>
    <t>Schuylerville</t>
  </si>
  <si>
    <t>Freeport Electric</t>
  </si>
  <si>
    <t>Freeport 1-2</t>
  </si>
  <si>
    <t>Freeport</t>
  </si>
  <si>
    <t>Freeport 1-3</t>
  </si>
  <si>
    <t>Freeport 1-4</t>
  </si>
  <si>
    <t>Freeport 2-3</t>
  </si>
  <si>
    <t>Freeport CT 2</t>
  </si>
  <si>
    <t xml:space="preserve">ENGIE Energy Marketing NA, Inc.  </t>
  </si>
  <si>
    <t>Garden City</t>
  </si>
  <si>
    <t>GenOn Energy Management, LLC</t>
  </si>
  <si>
    <t>Bowline 1</t>
  </si>
  <si>
    <t>West Haverstraw</t>
  </si>
  <si>
    <t>087</t>
  </si>
  <si>
    <t>Bowline 2</t>
  </si>
  <si>
    <t>Indeck-Corinth LP</t>
  </si>
  <si>
    <t>Indeck-Corinth</t>
  </si>
  <si>
    <t>Corinth</t>
  </si>
  <si>
    <t>Indeck-Olean LP</t>
  </si>
  <si>
    <t>Indeck-Olean</t>
  </si>
  <si>
    <t>Olean</t>
  </si>
  <si>
    <t>009</t>
  </si>
  <si>
    <t>Indeck-Oswego LP</t>
  </si>
  <si>
    <t>Indeck-Oswego</t>
  </si>
  <si>
    <t>Indeck Energy Services of Silver Springs</t>
  </si>
  <si>
    <t>Indeck-Silver Springs</t>
  </si>
  <si>
    <t>Silver Springs</t>
  </si>
  <si>
    <t>Indeck-Yerkes LP</t>
  </si>
  <si>
    <t>Indeck-Yerkes</t>
  </si>
  <si>
    <t>Innovative Energy Systems, Inc.</t>
  </si>
  <si>
    <t>Chautauqua LFGE</t>
  </si>
  <si>
    <t>Jamestown</t>
  </si>
  <si>
    <t>Clinton LFGE</t>
  </si>
  <si>
    <t>Morrisonville</t>
  </si>
  <si>
    <t>019</t>
  </si>
  <si>
    <t>Colonie LFGTE</t>
  </si>
  <si>
    <t>Colonie</t>
  </si>
  <si>
    <t>Auburn</t>
  </si>
  <si>
    <t>011</t>
  </si>
  <si>
    <t>DANC LFGE</t>
  </si>
  <si>
    <t>Fulton LFGE</t>
  </si>
  <si>
    <t>Johnstown</t>
  </si>
  <si>
    <t>Hyland LFGE</t>
  </si>
  <si>
    <t>Angelica</t>
  </si>
  <si>
    <t>003</t>
  </si>
  <si>
    <t>Model City Energy LLC</t>
  </si>
  <si>
    <t>Model City Energy</t>
  </si>
  <si>
    <t>Lewiston</t>
  </si>
  <si>
    <t>Modern Innovative Energy, LLC</t>
  </si>
  <si>
    <t>Modern LF</t>
  </si>
  <si>
    <t>Ontario LFGE</t>
  </si>
  <si>
    <t>Canandaigua</t>
  </si>
  <si>
    <t>069</t>
  </si>
  <si>
    <t>Seneca Energy 1</t>
  </si>
  <si>
    <t>Seneca Falls</t>
  </si>
  <si>
    <t>099</t>
  </si>
  <si>
    <t>Seneca Energy 2</t>
  </si>
  <si>
    <t>Steuben County LF</t>
  </si>
  <si>
    <t>Bath</t>
  </si>
  <si>
    <t>101</t>
  </si>
  <si>
    <t>Jamestown Board of Public Utilities</t>
  </si>
  <si>
    <t>Jamestown 5</t>
  </si>
  <si>
    <t>Jamestown 6</t>
  </si>
  <si>
    <t>Jamestown 7</t>
  </si>
  <si>
    <t>Barrett ST 01</t>
  </si>
  <si>
    <t>Island Park</t>
  </si>
  <si>
    <t>Barrett ST 02</t>
  </si>
  <si>
    <t>Barrett GT 01</t>
  </si>
  <si>
    <t>Barrett GT 02</t>
  </si>
  <si>
    <t>Barrett 03</t>
  </si>
  <si>
    <t>Barrett 04</t>
  </si>
  <si>
    <t>Barrett 05</t>
  </si>
  <si>
    <t>Barrett 06</t>
  </si>
  <si>
    <t>Barrett 08</t>
  </si>
  <si>
    <t>Barrett 09</t>
  </si>
  <si>
    <t>Barrett 10</t>
  </si>
  <si>
    <t>Barrett 11</t>
  </si>
  <si>
    <t>Barrett 12</t>
  </si>
  <si>
    <t>East Hampton GT 01</t>
  </si>
  <si>
    <t>E Hampton</t>
  </si>
  <si>
    <t>East Hampton 2</t>
  </si>
  <si>
    <t>East Hampton 3</t>
  </si>
  <si>
    <t>East Hampton 4</t>
  </si>
  <si>
    <t>Glenwood GT 01</t>
  </si>
  <si>
    <t>Glenwood</t>
  </si>
  <si>
    <t>Glenwood GT 02</t>
  </si>
  <si>
    <t>Glenwood GT 03</t>
  </si>
  <si>
    <t>Holtsville 01</t>
  </si>
  <si>
    <t>Holtsville</t>
  </si>
  <si>
    <t>Holtsville 02</t>
  </si>
  <si>
    <t>Holtsville 03</t>
  </si>
  <si>
    <t>Holtsville 04</t>
  </si>
  <si>
    <t>Holtsville 05</t>
  </si>
  <si>
    <t>Holtsville 06</t>
  </si>
  <si>
    <t>Holtsville 07</t>
  </si>
  <si>
    <t>Holtsville 08</t>
  </si>
  <si>
    <t>Holtsville 09</t>
  </si>
  <si>
    <t>Holtsville 10</t>
  </si>
  <si>
    <t>Northport GT</t>
  </si>
  <si>
    <t>Northport</t>
  </si>
  <si>
    <t>Northport 1</t>
  </si>
  <si>
    <t>Northport 2</t>
  </si>
  <si>
    <t>Northport 3</t>
  </si>
  <si>
    <t>Northport 4</t>
  </si>
  <si>
    <t>Port Jefferson GT 01</t>
  </si>
  <si>
    <t>Port Jefferson</t>
  </si>
  <si>
    <t>Port Jefferson 3</t>
  </si>
  <si>
    <t>Port Jefferson 4</t>
  </si>
  <si>
    <t>S Hampton 1</t>
  </si>
  <si>
    <t>South Hampton</t>
  </si>
  <si>
    <t>Southold 1</t>
  </si>
  <si>
    <t>Southold</t>
  </si>
  <si>
    <t>Shoreham 1</t>
  </si>
  <si>
    <t>Shoreham</t>
  </si>
  <si>
    <t>Shoreham 2</t>
  </si>
  <si>
    <t>Wading River 1</t>
  </si>
  <si>
    <t>Wading River 2</t>
  </si>
  <si>
    <t>Wading River 3</t>
  </si>
  <si>
    <t>West Babylon 4</t>
  </si>
  <si>
    <t>West Babylon</t>
  </si>
  <si>
    <t>Far Rockaway GT1</t>
  </si>
  <si>
    <t>Far Rockaway</t>
  </si>
  <si>
    <t>Far Rockaway GT2</t>
  </si>
  <si>
    <t>Jamaica Bay</t>
  </si>
  <si>
    <t>Glenwood GT 04</t>
  </si>
  <si>
    <t>Glenwood GT 05</t>
  </si>
  <si>
    <t>Greenport GT1</t>
  </si>
  <si>
    <t>Greenport</t>
  </si>
  <si>
    <t>Pilgrim GT1</t>
  </si>
  <si>
    <t>Brentwood</t>
  </si>
  <si>
    <t>Pilgrim GT2</t>
  </si>
  <si>
    <t>Port Jefferson GT 02</t>
  </si>
  <si>
    <t>Port Jefferson GT 03</t>
  </si>
  <si>
    <t>Pinelawn Power 1</t>
  </si>
  <si>
    <t>Babylon</t>
  </si>
  <si>
    <t>103</t>
  </si>
  <si>
    <t>Caithness_CC_1</t>
  </si>
  <si>
    <t>Brookhaven</t>
  </si>
  <si>
    <t>Long Island Solar Farm</t>
  </si>
  <si>
    <t>Upton</t>
  </si>
  <si>
    <t>PV</t>
  </si>
  <si>
    <t>SUN</t>
  </si>
  <si>
    <t>Hempstead (RR)</t>
  </si>
  <si>
    <t>Hempstead</t>
  </si>
  <si>
    <t>Babylon (RR)</t>
  </si>
  <si>
    <t>Huntington (RR)</t>
  </si>
  <si>
    <t>Huntington</t>
  </si>
  <si>
    <t>Islip (RR)</t>
  </si>
  <si>
    <t>Ronkonkoma</t>
  </si>
  <si>
    <t>Oceanside (LF)</t>
  </si>
  <si>
    <t>Oceanside</t>
  </si>
  <si>
    <t>Oyster Bay (LF)</t>
  </si>
  <si>
    <t>Smithtown (LF)</t>
  </si>
  <si>
    <t>Smithtown</t>
  </si>
  <si>
    <t>South Oaks Hosp</t>
  </si>
  <si>
    <t>Amityville</t>
  </si>
  <si>
    <t>Yaphank (LF)</t>
  </si>
  <si>
    <t>Yaphank</t>
  </si>
  <si>
    <t>Lyonsdale Biomass, LLC</t>
  </si>
  <si>
    <t>Lyonsdale</t>
  </si>
  <si>
    <t>Northbrook Lyons Falls, LLC</t>
  </si>
  <si>
    <t>Hampshire Paper</t>
  </si>
  <si>
    <t>Gouverneur</t>
  </si>
  <si>
    <t>Lyons Falls Hydro</t>
  </si>
  <si>
    <t>Lyons Falls</t>
  </si>
  <si>
    <t>New York Power Authority</t>
  </si>
  <si>
    <t>Ashokan 1</t>
  </si>
  <si>
    <t>Ashokan</t>
  </si>
  <si>
    <t>Ashokan 2</t>
  </si>
  <si>
    <t>Astoria CC 1</t>
  </si>
  <si>
    <t>Astoria CC 2</t>
  </si>
  <si>
    <t>Gilboa NY</t>
  </si>
  <si>
    <t>095</t>
  </si>
  <si>
    <t>PS</t>
  </si>
  <si>
    <t>Crescent 1</t>
  </si>
  <si>
    <t>Crescent</t>
  </si>
  <si>
    <t>Crescent 2</t>
  </si>
  <si>
    <t>Crescent 3</t>
  </si>
  <si>
    <t>Crescent 4</t>
  </si>
  <si>
    <t>Flynn</t>
  </si>
  <si>
    <t>Gowanus 5</t>
  </si>
  <si>
    <t>Gowanus 6</t>
  </si>
  <si>
    <t>Harlem River 1</t>
  </si>
  <si>
    <t>005</t>
  </si>
  <si>
    <t>Harlem River 2</t>
  </si>
  <si>
    <t>Hellgate 1</t>
  </si>
  <si>
    <t>Hellgate 2</t>
  </si>
  <si>
    <t>Jarvis 1</t>
  </si>
  <si>
    <t>Hinckley</t>
  </si>
  <si>
    <t>Jarvis 2</t>
  </si>
  <si>
    <t>Kent</t>
  </si>
  <si>
    <t>Moses Niagara (Fleet)</t>
  </si>
  <si>
    <t>Niagara Falls</t>
  </si>
  <si>
    <t>Lewiston PS (Fleet)</t>
  </si>
  <si>
    <t>Neversink</t>
  </si>
  <si>
    <t>Pouch</t>
  </si>
  <si>
    <t>Staten Island</t>
  </si>
  <si>
    <t>085</t>
  </si>
  <si>
    <t>St Lawrence - FDR (Fleet)</t>
  </si>
  <si>
    <t>Vernon Blvd 2</t>
  </si>
  <si>
    <t>Vernon Blvd 3</t>
  </si>
  <si>
    <t>Vischer Ferry 1</t>
  </si>
  <si>
    <t>Vischer Ferry</t>
  </si>
  <si>
    <t>Vischer Ferry 2</t>
  </si>
  <si>
    <t>Vischer Ferry 3</t>
  </si>
  <si>
    <t>Vischer Ferry 4</t>
  </si>
  <si>
    <t>Greenport IC 4</t>
  </si>
  <si>
    <t>Greenport IC 5</t>
  </si>
  <si>
    <t>Greenport IC 6</t>
  </si>
  <si>
    <t>New York State Elec. &amp; Gas Corp.</t>
  </si>
  <si>
    <t>Allegheny 8</t>
  </si>
  <si>
    <t>Kittanning PA</t>
  </si>
  <si>
    <t>Allegheny 9</t>
  </si>
  <si>
    <t>Cadyville 1</t>
  </si>
  <si>
    <t>Schuyler Falls</t>
  </si>
  <si>
    <t>Cadyville 2</t>
  </si>
  <si>
    <t>Cadyville 3</t>
  </si>
  <si>
    <t>High Falls  1</t>
  </si>
  <si>
    <t>Saranac</t>
  </si>
  <si>
    <t>High Falls  2</t>
  </si>
  <si>
    <t>High Falls  3</t>
  </si>
  <si>
    <t>Kent Falls 1</t>
  </si>
  <si>
    <t>Kent Falls 2</t>
  </si>
  <si>
    <t>Kent Falls 3</t>
  </si>
  <si>
    <t>Mill C 1</t>
  </si>
  <si>
    <t>Plattsburgh</t>
  </si>
  <si>
    <t>Mill C 2</t>
  </si>
  <si>
    <t>Mill C 3</t>
  </si>
  <si>
    <t>Rainbow Falls 1</t>
  </si>
  <si>
    <t>Ausable</t>
  </si>
  <si>
    <t>Rainbow Falls 2</t>
  </si>
  <si>
    <t>Mechanicville 1</t>
  </si>
  <si>
    <t>Stillwater</t>
  </si>
  <si>
    <t>Mechanicville 2</t>
  </si>
  <si>
    <t>Lower Saranac 1</t>
  </si>
  <si>
    <t>Lower Saranac 2</t>
  </si>
  <si>
    <t>Lower Saranac 3</t>
  </si>
  <si>
    <t>Alice Falls 1</t>
  </si>
  <si>
    <t>Alice Falls 2</t>
  </si>
  <si>
    <t>Auburn - State St.</t>
  </si>
  <si>
    <t>Broome LFGE</t>
  </si>
  <si>
    <t>AA Dairy</t>
  </si>
  <si>
    <t>Ithaca</t>
  </si>
  <si>
    <t>Auburn - Mill St.</t>
  </si>
  <si>
    <t>Auburn - No. Div.St</t>
  </si>
  <si>
    <t>Chasm Falls Hydro</t>
  </si>
  <si>
    <t>Croton Falls Hydro</t>
  </si>
  <si>
    <t>North Salem</t>
  </si>
  <si>
    <t>119</t>
  </si>
  <si>
    <t>Harris Lake</t>
  </si>
  <si>
    <t>Newcomb</t>
  </si>
  <si>
    <t>Montville Falls</t>
  </si>
  <si>
    <t>Moravia</t>
  </si>
  <si>
    <t>Waterloo 2</t>
  </si>
  <si>
    <t>Waterloo</t>
  </si>
  <si>
    <t>Waterloo 3</t>
  </si>
  <si>
    <t>Waterloo 4</t>
  </si>
  <si>
    <t>Boralex - Hudson Falls</t>
  </si>
  <si>
    <t>Hudson Falls</t>
  </si>
  <si>
    <t>115</t>
  </si>
  <si>
    <t>Boralex - South Glens Falls</t>
  </si>
  <si>
    <t>CHI-LaChute</t>
  </si>
  <si>
    <t>Fortis - Dolgeville</t>
  </si>
  <si>
    <t>Dolgeville</t>
  </si>
  <si>
    <t>Fortis Energy -  Philadelphia</t>
  </si>
  <si>
    <t>Fortis Energy - Moose River</t>
  </si>
  <si>
    <t>General Mills Inc</t>
  </si>
  <si>
    <t>Buffalo</t>
  </si>
  <si>
    <t>International Paper - Curtis</t>
  </si>
  <si>
    <t>International Paper - Palmer</t>
  </si>
  <si>
    <t>Little Falls Hydro</t>
  </si>
  <si>
    <t>Onondaga County</t>
  </si>
  <si>
    <t>North Syracuse</t>
  </si>
  <si>
    <t>Pyrites Assoc.</t>
  </si>
  <si>
    <t>Canton</t>
  </si>
  <si>
    <t>C.H.I. (Fowler)</t>
  </si>
  <si>
    <t>Fowler</t>
  </si>
  <si>
    <t>Lyonsdale Assoc. (Burrows)</t>
  </si>
  <si>
    <t>Black River Hyd#1 - Rock Isl.</t>
  </si>
  <si>
    <t>Port Leyden</t>
  </si>
  <si>
    <t>Black River Hyd#2 - Denley</t>
  </si>
  <si>
    <t>Black River Hyd#3 - Pt. Leyden</t>
  </si>
  <si>
    <t>Oswego County</t>
  </si>
  <si>
    <t>Valley Falls Assoc.</t>
  </si>
  <si>
    <t>Valley Falls</t>
  </si>
  <si>
    <t>Stillwater Assoc.</t>
  </si>
  <si>
    <t>Webb</t>
  </si>
  <si>
    <t>Newport Hydro Assoc.</t>
  </si>
  <si>
    <t>Newport</t>
  </si>
  <si>
    <t>Onondaga Energy Partners</t>
  </si>
  <si>
    <t>Stillwater Hydro Partners LP</t>
  </si>
  <si>
    <t>Phoenix</t>
  </si>
  <si>
    <t>City of Watertown</t>
  </si>
  <si>
    <t>Allied Frozen Storage</t>
  </si>
  <si>
    <t>Cheektowaga</t>
  </si>
  <si>
    <t>Utica</t>
  </si>
  <si>
    <t>United States Gypsum</t>
  </si>
  <si>
    <t>Batavia</t>
  </si>
  <si>
    <t>037</t>
  </si>
  <si>
    <t>CG</t>
  </si>
  <si>
    <t>St. Elizabeth Medical Center</t>
  </si>
  <si>
    <t>Troy</t>
  </si>
  <si>
    <t>Gloversville Johnstown WWT</t>
  </si>
  <si>
    <t>Gloversville</t>
  </si>
  <si>
    <t>Copenhagen Assoc.</t>
  </si>
  <si>
    <t>Copenhagen</t>
  </si>
  <si>
    <t xml:space="preserve">C.H.I. (Hailsboro #3) </t>
  </si>
  <si>
    <t>Hailsboro</t>
  </si>
  <si>
    <t>C.H.I. (Hailsboro #6)</t>
  </si>
  <si>
    <t>C.H.I. (Theresa)</t>
  </si>
  <si>
    <t>Theresa</t>
  </si>
  <si>
    <t>C.H.I. (Diamond Is)</t>
  </si>
  <si>
    <t>C.H.I. (Hailsboro #4)</t>
  </si>
  <si>
    <t>Empire Hydro Partners</t>
  </si>
  <si>
    <t>Beaver Falls #1</t>
  </si>
  <si>
    <t>Beaver Falls</t>
  </si>
  <si>
    <t>Beaver Falls #2</t>
  </si>
  <si>
    <t>Tannery Island</t>
  </si>
  <si>
    <t>Carthage</t>
  </si>
  <si>
    <t>Sandy Hollow Hydro Assoc.</t>
  </si>
  <si>
    <t>City of Watervliet Hydro</t>
  </si>
  <si>
    <t>Guilderland</t>
  </si>
  <si>
    <t>Bellows Towers</t>
  </si>
  <si>
    <t>Indian Falls HY</t>
  </si>
  <si>
    <t>Synergics - Upper Greenwich</t>
  </si>
  <si>
    <t>Greenwich</t>
  </si>
  <si>
    <t>Synergics - Middle Greenwich</t>
  </si>
  <si>
    <t>Synergics - Union Falls</t>
  </si>
  <si>
    <t>Union Falls</t>
  </si>
  <si>
    <t>Cons. HY-Victory</t>
  </si>
  <si>
    <t>Victory Falls</t>
  </si>
  <si>
    <t>Wells</t>
  </si>
  <si>
    <t>041</t>
  </si>
  <si>
    <t>Cottrell Paper</t>
  </si>
  <si>
    <t>Rock City Falls</t>
  </si>
  <si>
    <t>Boralex - Middle Falls</t>
  </si>
  <si>
    <t>Easton</t>
  </si>
  <si>
    <t>Long Falls Hydro</t>
  </si>
  <si>
    <t>City of Utica -Trenton Falls</t>
  </si>
  <si>
    <t>City of Utica - Sand Road</t>
  </si>
  <si>
    <t>Champlain Spinner</t>
  </si>
  <si>
    <t>Whitehall</t>
  </si>
  <si>
    <t>Valatie Falls</t>
  </si>
  <si>
    <t>Valatie</t>
  </si>
  <si>
    <t>021</t>
  </si>
  <si>
    <t>City of Oswego (High Dam)</t>
  </si>
  <si>
    <t>Village of Saranac Lake</t>
  </si>
  <si>
    <t>Saranac Lake</t>
  </si>
  <si>
    <t>Green Island Power Authority</t>
  </si>
  <si>
    <t>Green Island</t>
  </si>
  <si>
    <t>Mechanicville</t>
  </si>
  <si>
    <t>Halfmoon</t>
  </si>
  <si>
    <t>Algon.-Otter Creek</t>
  </si>
  <si>
    <t>Greig</t>
  </si>
  <si>
    <t>Hollow Dam Power</t>
  </si>
  <si>
    <t>Saint Lawrence</t>
  </si>
  <si>
    <t>Burt Dam Hydro</t>
  </si>
  <si>
    <t>Burt</t>
  </si>
  <si>
    <t>Fortis Energy - Diana</t>
  </si>
  <si>
    <t>Diana</t>
  </si>
  <si>
    <t>Hollings&amp;Vose-Lower</t>
  </si>
  <si>
    <t>Hollings&amp;Vose-Center</t>
  </si>
  <si>
    <t>Wave Hydro LLC</t>
  </si>
  <si>
    <t>Finch Paper LLC - Glens Falls</t>
  </si>
  <si>
    <t>Glens Falls</t>
  </si>
  <si>
    <t>Edison Hydro Electric</t>
  </si>
  <si>
    <t>Stottville</t>
  </si>
  <si>
    <t xml:space="preserve">Oakvale Construction </t>
  </si>
  <si>
    <t>Wilmington</t>
  </si>
  <si>
    <t>Stuyvesant Falls Hydro</t>
  </si>
  <si>
    <t>Stuyvesant</t>
  </si>
  <si>
    <t>Riverrat Glass &amp; Electric</t>
  </si>
  <si>
    <t>Wadhams</t>
  </si>
  <si>
    <t>Azure Mountain</t>
  </si>
  <si>
    <t>St. Regis Falls</t>
  </si>
  <si>
    <t>Sustainable Bioelectric LLC</t>
  </si>
  <si>
    <t>Wheatfield</t>
  </si>
  <si>
    <t>Northbrook Carthage</t>
  </si>
  <si>
    <t>Cranberry Lake</t>
  </si>
  <si>
    <t>Forestport Hydro</t>
  </si>
  <si>
    <t>Forestport</t>
  </si>
  <si>
    <t>Ogdensburg Hydro</t>
  </si>
  <si>
    <t>Kayuta Lake</t>
  </si>
  <si>
    <t>Kayuta</t>
  </si>
  <si>
    <t>Christine Falls Hydro</t>
  </si>
  <si>
    <t>Middle Falls</t>
  </si>
  <si>
    <t>Hewittville Hydro</t>
  </si>
  <si>
    <t>Unionville Hydro</t>
  </si>
  <si>
    <t>C.H.I. (Dexter) Hydro</t>
  </si>
  <si>
    <t>Dexter</t>
  </si>
  <si>
    <t>Adams Hydro</t>
  </si>
  <si>
    <t>Seneca Limited</t>
  </si>
  <si>
    <t>Syracuse</t>
  </si>
  <si>
    <t>Algon.-Herkimer</t>
  </si>
  <si>
    <t>Hoosick Falls</t>
  </si>
  <si>
    <t>Laidlaw Energy</t>
  </si>
  <si>
    <t>Ellicottville</t>
  </si>
  <si>
    <t>Nottingham High School</t>
  </si>
  <si>
    <t>Franklin Hydro</t>
  </si>
  <si>
    <t>Franklin Falls</t>
  </si>
  <si>
    <t>Hydrocarbon-Algny</t>
  </si>
  <si>
    <t>Chittenden Falls</t>
  </si>
  <si>
    <t>Village of Potsdam</t>
  </si>
  <si>
    <t>Cal Ban Power</t>
  </si>
  <si>
    <t>Kings Falls</t>
  </si>
  <si>
    <t>Mountainaire Massage Spa</t>
  </si>
  <si>
    <t>Wevertown</t>
  </si>
  <si>
    <t>Tri-City JATC</t>
  </si>
  <si>
    <t>Latham</t>
  </si>
  <si>
    <t>Hollings&amp;Vose-Upper</t>
  </si>
  <si>
    <t>Finch Pruyn</t>
  </si>
  <si>
    <t>Village of Potsdam 2</t>
  </si>
  <si>
    <t>Village of Gouverneur</t>
  </si>
  <si>
    <t>Arthur Kill ST 2</t>
  </si>
  <si>
    <t>Arthur Kill ST 3</t>
  </si>
  <si>
    <t>Arthur Kill GT 1</t>
  </si>
  <si>
    <t>Astoria GT 2-1</t>
  </si>
  <si>
    <t>Astoria GT 2-2</t>
  </si>
  <si>
    <t>Astoria GT 2-3</t>
  </si>
  <si>
    <t>Astoria GT 2-4</t>
  </si>
  <si>
    <t>Astoria GT 3-1</t>
  </si>
  <si>
    <t>Astoria GT 3-2</t>
  </si>
  <si>
    <t>Astoria GT 3-3</t>
  </si>
  <si>
    <t>Astoria GT 3-4</t>
  </si>
  <si>
    <t>Astoria GT 4-1</t>
  </si>
  <si>
    <t>Astoria GT 4-2</t>
  </si>
  <si>
    <t>Astoria GT 4-3</t>
  </si>
  <si>
    <t>Astoria GT 4-4</t>
  </si>
  <si>
    <t>Oswego 5</t>
  </si>
  <si>
    <t>Oswego 6</t>
  </si>
  <si>
    <t>Oswego IC 1</t>
  </si>
  <si>
    <t>Oswego IC 2</t>
  </si>
  <si>
    <t>Oswego IC 3</t>
  </si>
  <si>
    <t>Orange and Rockland Utilities</t>
  </si>
  <si>
    <t>Buttermilk Falls</t>
  </si>
  <si>
    <t>Highland Falls</t>
  </si>
  <si>
    <t>Intl. Crossroads</t>
  </si>
  <si>
    <t>Mahwah NJ</t>
  </si>
  <si>
    <t>Landfill G.Part19</t>
  </si>
  <si>
    <t>Goshen</t>
  </si>
  <si>
    <t>Middletown LFG</t>
  </si>
  <si>
    <t>PSEG Energy Resource &amp; Trade, LLC</t>
  </si>
  <si>
    <t>Bethlehem Energy Center</t>
  </si>
  <si>
    <t>Bethlehem</t>
  </si>
  <si>
    <t>Rochester Gas and Electric Corp.</t>
  </si>
  <si>
    <t>Mills Mills</t>
  </si>
  <si>
    <t>Fillmore</t>
  </si>
  <si>
    <t>Mt Morris</t>
  </si>
  <si>
    <t>051</t>
  </si>
  <si>
    <t>Station 2  1</t>
  </si>
  <si>
    <t>Rochester</t>
  </si>
  <si>
    <t>Station 26  1</t>
  </si>
  <si>
    <t>Station 5  1</t>
  </si>
  <si>
    <t>Station 5  2</t>
  </si>
  <si>
    <t>Station 5  3</t>
  </si>
  <si>
    <t>Rockville Centre, Village of</t>
  </si>
  <si>
    <t>Charles P Keller 07</t>
  </si>
  <si>
    <t>Rockville Centre</t>
  </si>
  <si>
    <t>Charles P Keller 09</t>
  </si>
  <si>
    <t>Charles P Keller 10</t>
  </si>
  <si>
    <t>Charles P Keller 11</t>
  </si>
  <si>
    <t>Charles P Keller 12</t>
  </si>
  <si>
    <t>Charles P Keller 13</t>
  </si>
  <si>
    <t>Charles P Keller 14</t>
  </si>
  <si>
    <t>Selkirk-I</t>
  </si>
  <si>
    <t>Selkirk</t>
  </si>
  <si>
    <t>Selkirk-II</t>
  </si>
  <si>
    <t>Seneca Falls Power Corp.</t>
  </si>
  <si>
    <t>Seneca Falls 1</t>
  </si>
  <si>
    <t>Seneca Falls 2</t>
  </si>
  <si>
    <t>Seneca Falls 4</t>
  </si>
  <si>
    <t>Seneca Power Partners, L.P.</t>
  </si>
  <si>
    <t>Hume</t>
  </si>
  <si>
    <t>Carthage Energy</t>
  </si>
  <si>
    <t>Hillburn GT</t>
  </si>
  <si>
    <t>Hillburn</t>
  </si>
  <si>
    <t>Shoemaker GT</t>
  </si>
  <si>
    <t>Middletown</t>
  </si>
  <si>
    <t>Sterling</t>
  </si>
  <si>
    <t>Sherrill</t>
  </si>
  <si>
    <t>Stephentown Spindle LLC</t>
  </si>
  <si>
    <t>Beacon LESR</t>
  </si>
  <si>
    <t>Stephentown</t>
  </si>
  <si>
    <t>ES</t>
  </si>
  <si>
    <t>FW</t>
  </si>
  <si>
    <t xml:space="preserve">Somerset Operating Company, LLC </t>
  </si>
  <si>
    <t>Helix Ravenswood, LLC</t>
  </si>
  <si>
    <t>Ravenswood ST 01</t>
  </si>
  <si>
    <t>Ravenswood ST 02</t>
  </si>
  <si>
    <t>Ravenswood ST 03</t>
  </si>
  <si>
    <t>Ravenswood CC 04</t>
  </si>
  <si>
    <t>Ravenswood 01</t>
  </si>
  <si>
    <t>Ravenswood 10</t>
  </si>
  <si>
    <t>Ravenswood 11</t>
  </si>
  <si>
    <t>TransAlta Energy Marketing (U.S.) Inc.</t>
  </si>
  <si>
    <t>Saranac Energy</t>
  </si>
  <si>
    <t>Triton Power Company</t>
  </si>
  <si>
    <t>Chateaugay High Falls</t>
  </si>
  <si>
    <t>Wheelabrator Hudson Falls, LLC</t>
  </si>
  <si>
    <t>Wheelabrator Hudson Falls</t>
  </si>
  <si>
    <t>Wheelabrator Westchester, LP</t>
  </si>
  <si>
    <t>Wheelabrator Westchester</t>
  </si>
  <si>
    <t>Peekskill</t>
  </si>
  <si>
    <t>Canandaigua Power Partners, LLC</t>
  </si>
  <si>
    <t>Canandaigua Wind Power</t>
  </si>
  <si>
    <t>Avoca</t>
  </si>
  <si>
    <t>WT</t>
  </si>
  <si>
    <t>WND</t>
  </si>
  <si>
    <t>Canastota Windpower LLC</t>
  </si>
  <si>
    <t>Fenner Wind Power</t>
  </si>
  <si>
    <t>Fenner</t>
  </si>
  <si>
    <t>Niagara Wind Power, LLC</t>
  </si>
  <si>
    <t>Steel Wind</t>
  </si>
  <si>
    <t>Erie Wind, LLC</t>
  </si>
  <si>
    <t>Erie Wind</t>
  </si>
  <si>
    <t>Hardscrabble Wind Power LLC</t>
  </si>
  <si>
    <t>Hardscrabble Wind</t>
  </si>
  <si>
    <t>Fairfield</t>
  </si>
  <si>
    <t>Howard Wind LLC</t>
  </si>
  <si>
    <t>Howard Wind</t>
  </si>
  <si>
    <t>Howard</t>
  </si>
  <si>
    <t>Flat Rock Windpower, LLC</t>
  </si>
  <si>
    <t>Maple Ridge Wind 1</t>
  </si>
  <si>
    <t>Lowville</t>
  </si>
  <si>
    <t>Flat Rock Windpower II, LLC</t>
  </si>
  <si>
    <t>Maple Ridge Wind 2</t>
  </si>
  <si>
    <t>Madison Windpower, LLC</t>
  </si>
  <si>
    <t>Madison Wind Power</t>
  </si>
  <si>
    <t>Marble River LLC</t>
  </si>
  <si>
    <t>Marble River Wind</t>
  </si>
  <si>
    <t>Ellenburg</t>
  </si>
  <si>
    <t>Noble Altona Windpark, LLC</t>
  </si>
  <si>
    <t>Altona Wind Power</t>
  </si>
  <si>
    <t>Altona</t>
  </si>
  <si>
    <t>Noble Bliss Windpark, LLC</t>
  </si>
  <si>
    <t>Bliss Wind Power</t>
  </si>
  <si>
    <t>Bliss</t>
  </si>
  <si>
    <t>Noble Chateaugay Windpark, LLC</t>
  </si>
  <si>
    <t>Chateaugay Wind Power</t>
  </si>
  <si>
    <t>Noble Clinton Windpark 1, LLC</t>
  </si>
  <si>
    <t>Clinton Wind Power</t>
  </si>
  <si>
    <t>Noble Ellenburg Windpark, LLC</t>
  </si>
  <si>
    <t>Ellenburg Wind Power</t>
  </si>
  <si>
    <t>Noble Wethersfield Windpark, LLC</t>
  </si>
  <si>
    <t>Wethersfield Wind Power</t>
  </si>
  <si>
    <t>Wethersfield</t>
  </si>
  <si>
    <t>High Sheldon Wind Farm</t>
  </si>
  <si>
    <t>Sheldon</t>
  </si>
  <si>
    <t>Stony Creek Energy LLC</t>
  </si>
  <si>
    <t>Orangeville Wind Farm</t>
  </si>
  <si>
    <t>Orangeville</t>
  </si>
  <si>
    <t>Jericho Rise Wind Farm LLC</t>
  </si>
  <si>
    <t>Jericho Rise Wind Farm</t>
  </si>
  <si>
    <t>Marsh Hill Energy LLC</t>
  </si>
  <si>
    <t>Marsh Hill Wind Farm</t>
  </si>
  <si>
    <t>Jasper</t>
  </si>
  <si>
    <t>Munnsville Wind Power</t>
  </si>
  <si>
    <t>Bouckville</t>
  </si>
  <si>
    <t>Western New York Wind Corp.</t>
  </si>
  <si>
    <t>Western NY Wind Power</t>
  </si>
  <si>
    <t>Summer/Winter CRIS caps reflect capacity level of the unit that is deemed deliverable. See Definitions of Labels for the Load &amp; Capacity Schedules (Section V) for description.</t>
  </si>
  <si>
    <t>Mount Ida Hydro</t>
  </si>
  <si>
    <t>Niagara Mohawk Power Corp.</t>
  </si>
  <si>
    <t>Typically, Name Plate refers to a historical rating and may not reflect the most current value.</t>
  </si>
  <si>
    <t xml:space="preserve">Units that are Behind the Meter Net Generation Resources. </t>
  </si>
  <si>
    <t xml:space="preserve"> Behind-the-Meter: Net Generation Resource</t>
  </si>
  <si>
    <t xml:space="preserve"> Calpine Energy Services LP</t>
  </si>
  <si>
    <t xml:space="preserve"> Binghamton BOP, LLC</t>
  </si>
  <si>
    <t>Unit Retired on 1/9/2018.</t>
  </si>
  <si>
    <t xml:space="preserve"> Helix Ravenswood, LLC</t>
  </si>
  <si>
    <t>BTM:NG Resources - Summer and Winter Net-ICAP replaces Summer Capability and Winter Capability values</t>
  </si>
  <si>
    <t>Black River Hydroelectric, LLC</t>
  </si>
  <si>
    <t>Fort Drum</t>
  </si>
  <si>
    <t>ReEnergy Black River LLC</t>
  </si>
  <si>
    <t>Greenidge 4</t>
  </si>
  <si>
    <t>Fulton 1</t>
  </si>
  <si>
    <t>Fulton 2</t>
  </si>
  <si>
    <t>Unit became ICAP Ineligible on 4/1/2018.</t>
  </si>
  <si>
    <t>Net Energy from resources not directly participating in NYISO markets is obtained directly from the local TO.</t>
  </si>
  <si>
    <t>a</t>
  </si>
  <si>
    <t>b</t>
  </si>
  <si>
    <t>c</t>
  </si>
  <si>
    <t>d</t>
  </si>
  <si>
    <t>e</t>
  </si>
  <si>
    <t>f</t>
  </si>
  <si>
    <t>g</t>
  </si>
  <si>
    <t>h</t>
  </si>
  <si>
    <t>i</t>
  </si>
  <si>
    <t>j</t>
  </si>
  <si>
    <t>k</t>
  </si>
  <si>
    <t>l</t>
  </si>
  <si>
    <t>m</t>
  </si>
  <si>
    <t>n</t>
  </si>
  <si>
    <t>o</t>
  </si>
  <si>
    <t>p</t>
  </si>
  <si>
    <t>q</t>
  </si>
  <si>
    <t>r</t>
  </si>
  <si>
    <t>s</t>
  </si>
  <si>
    <t>t</t>
  </si>
  <si>
    <t>R1704</t>
  </si>
  <si>
    <r>
      <t xml:space="preserve">Fuel </t>
    </r>
    <r>
      <rPr>
        <b/>
        <vertAlign val="superscript"/>
        <sz val="12"/>
        <rFont val="Franklin Gothic Book"/>
        <family val="2"/>
      </rPr>
      <t>(U)</t>
    </r>
  </si>
  <si>
    <r>
      <t>CRIS</t>
    </r>
    <r>
      <rPr>
        <b/>
        <vertAlign val="superscript"/>
        <sz val="12"/>
        <rFont val="Franklin Gothic Book"/>
        <family val="2"/>
      </rPr>
      <t xml:space="preserve"> (A)</t>
    </r>
  </si>
  <si>
    <r>
      <t>Capability</t>
    </r>
    <r>
      <rPr>
        <b/>
        <vertAlign val="superscript"/>
        <sz val="12"/>
        <rFont val="Franklin Gothic Book"/>
        <family val="2"/>
      </rPr>
      <t xml:space="preserve"> (B)</t>
    </r>
  </si>
  <si>
    <r>
      <t xml:space="preserve"> Net</t>
    </r>
    <r>
      <rPr>
        <b/>
        <vertAlign val="superscript"/>
        <sz val="12"/>
        <rFont val="Franklin Gothic Book"/>
        <family val="2"/>
      </rPr>
      <t xml:space="preserve"> (C)</t>
    </r>
  </si>
  <si>
    <r>
      <t>Rating</t>
    </r>
    <r>
      <rPr>
        <b/>
        <vertAlign val="superscript"/>
        <sz val="12"/>
        <rFont val="Franklin Gothic Book"/>
        <family val="2"/>
      </rPr>
      <t xml:space="preserve"> (V)</t>
    </r>
  </si>
  <si>
    <t xml:space="preserve"> (G)</t>
  </si>
  <si>
    <t>Bayonne EC  CTG9</t>
  </si>
  <si>
    <t xml:space="preserve"> (1) (N)</t>
  </si>
  <si>
    <t>Bayonne EC  CTG10</t>
  </si>
  <si>
    <t xml:space="preserve"> (2) (N)</t>
  </si>
  <si>
    <t>Binghamton (RET - 1/9/18)</t>
  </si>
  <si>
    <t xml:space="preserve"> (3) (R)</t>
  </si>
  <si>
    <t>Stony Brook   (BTM:NG)</t>
  </si>
  <si>
    <t xml:space="preserve"> (4) (E)</t>
  </si>
  <si>
    <t>Cayuga 2  (IIFO - 7/1/18)</t>
  </si>
  <si>
    <t>CPV Valley, LLC</t>
  </si>
  <si>
    <t>CPV_VALLEY___CC1</t>
  </si>
  <si>
    <t>Wawayanda</t>
  </si>
  <si>
    <t xml:space="preserve"> (6) (N)</t>
  </si>
  <si>
    <t>CPV_VALLEY___CC2</t>
  </si>
  <si>
    <t xml:space="preserve"> (7) (N)</t>
  </si>
  <si>
    <t>Cubit Power One Inc.</t>
  </si>
  <si>
    <t>Arthur Kill Cogen</t>
  </si>
  <si>
    <t xml:space="preserve"> (8) (N)</t>
  </si>
  <si>
    <t>EDF Renewable Energy</t>
  </si>
  <si>
    <t>Copenhagen Wind Farm</t>
  </si>
  <si>
    <t xml:space="preserve"> (9) (N)</t>
  </si>
  <si>
    <t>EDP Renewables NA</t>
  </si>
  <si>
    <t>Arkwright Summit Wind Farm</t>
  </si>
  <si>
    <t>Arkwright</t>
  </si>
  <si>
    <t xml:space="preserve"> (10) (N)</t>
  </si>
  <si>
    <t>Emera Energy U.S. Sub. No. 1, Inc.</t>
  </si>
  <si>
    <t>Emera Energy Services Sub. No. 3 LLC</t>
  </si>
  <si>
    <t>Nassau Energy Corporation</t>
  </si>
  <si>
    <t>High Acres</t>
  </si>
  <si>
    <t>Ravenswood 2-1  (IIFO - 4/1/18)</t>
  </si>
  <si>
    <t xml:space="preserve"> (11) (I)</t>
  </si>
  <si>
    <t>Ravenswood 2-2  (IIFO - 4/1/18)</t>
  </si>
  <si>
    <t>Ravenswood 2-3  (IIFO - 4/1/18)</t>
  </si>
  <si>
    <t>Ravenswood 2-4  (IIFO - 4/1/18)</t>
  </si>
  <si>
    <t>Ravenswood 3-1  (IIFO - 4/1/18)</t>
  </si>
  <si>
    <t>Ravenswood 3-2  (IIFO - 4/1/18)</t>
  </si>
  <si>
    <t>Ravenswood 3-4  (IIFO - 4/1/18)</t>
  </si>
  <si>
    <t>LI Energy Storage System, LLC</t>
  </si>
  <si>
    <t>East Hampton Battery Storage</t>
  </si>
  <si>
    <t>5066</t>
  </si>
  <si>
    <t>East Hampton</t>
  </si>
  <si>
    <t>BAT</t>
  </si>
  <si>
    <t xml:space="preserve"> (N)</t>
  </si>
  <si>
    <t>Montauk Battery Storage</t>
  </si>
  <si>
    <t>5068</t>
  </si>
  <si>
    <t>Montauk</t>
  </si>
  <si>
    <t>Lyonsdale  (IIFO - 4/1/18)</t>
  </si>
  <si>
    <t xml:space="preserve"> (12) (I)</t>
  </si>
  <si>
    <t>Gilboa 1 (IIFO - 1/1/2019)</t>
  </si>
  <si>
    <t xml:space="preserve"> (13) (I)</t>
  </si>
  <si>
    <t>Gilboa 2</t>
  </si>
  <si>
    <t>Gilboa 3</t>
  </si>
  <si>
    <t>Gilboa 4</t>
  </si>
  <si>
    <t>Burrstone Engy Center, LLC LU</t>
  </si>
  <si>
    <t>Burrstone Engy Center, LLC U</t>
  </si>
  <si>
    <t>Cellu-Tissue Corp - Natural Dam</t>
  </si>
  <si>
    <t>Fort Miller Assoc (Hudson River)</t>
  </si>
  <si>
    <t>Oswego Hydro Partners LP (Phoenix)</t>
  </si>
  <si>
    <t>Stevens&amp;Thompson Paper Co.</t>
  </si>
  <si>
    <t>Town of Wells  (Lake Algonquin)</t>
  </si>
  <si>
    <t>Shoreham Solar Commons LLC</t>
  </si>
  <si>
    <t>Shoreham Solar</t>
  </si>
  <si>
    <t>323752</t>
  </si>
  <si>
    <t>East Shoreham</t>
  </si>
  <si>
    <t xml:space="preserve">Tenaska Power Services Co. </t>
  </si>
  <si>
    <t>R1705</t>
  </si>
  <si>
    <t>R1706</t>
  </si>
  <si>
    <t>R1707</t>
  </si>
  <si>
    <t>R1708</t>
  </si>
  <si>
    <t>R1709</t>
  </si>
  <si>
    <t xml:space="preserve"> Bayonne Energy Center, LLC</t>
  </si>
  <si>
    <t xml:space="preserve">  Bayonne EC  CTG9</t>
  </si>
  <si>
    <t>Unit produced power during months Jun - Dec 2018</t>
  </si>
  <si>
    <t xml:space="preserve">  Bayonne EC  CTG10</t>
  </si>
  <si>
    <t xml:space="preserve">  Binghamton</t>
  </si>
  <si>
    <t xml:space="preserve">  Stony Brook</t>
  </si>
  <si>
    <t xml:space="preserve"> Cayuga Operating Company, LLC </t>
  </si>
  <si>
    <t xml:space="preserve">  Cayuga 2</t>
  </si>
  <si>
    <t>Unit became ICAP Ineligible on 7/1/2018.</t>
  </si>
  <si>
    <t xml:space="preserve"> CPV Valley, LLC</t>
  </si>
  <si>
    <t xml:space="preserve">  CPV_VALLEY___CC1</t>
  </si>
  <si>
    <t>Unit produced power during months Jan - Dec 2018</t>
  </si>
  <si>
    <t xml:space="preserve">  CPV_VALLEY___CC2</t>
  </si>
  <si>
    <t>Unit produced power during months Feb - Dec 2018</t>
  </si>
  <si>
    <t xml:space="preserve"> Cubit Power One Inc.</t>
  </si>
  <si>
    <t xml:space="preserve">  Arthur Kill Cogen</t>
  </si>
  <si>
    <t>Unit produced power during months Aug - Dec 2018</t>
  </si>
  <si>
    <t xml:space="preserve"> EDF Renewable Energy</t>
  </si>
  <si>
    <t xml:space="preserve">  Copenhagen Wind Farm</t>
  </si>
  <si>
    <t>Unit produced power during months Nov - Dec 2018</t>
  </si>
  <si>
    <t xml:space="preserve"> EDP Renewables NA</t>
  </si>
  <si>
    <t xml:space="preserve">  Arkwright Summit Wind Farm</t>
  </si>
  <si>
    <t>This unit is a member of Class Year 2017-2 but is in-service under limited operation for energy.  Unit produced power during months Aug - Dec 2018.</t>
  </si>
  <si>
    <t xml:space="preserve">  Ravenswood GTs  </t>
  </si>
  <si>
    <t>Units became ICAP Ineligible on 4/1/2018.</t>
  </si>
  <si>
    <t xml:space="preserve"> Lyonsdale Biomass, LLC</t>
  </si>
  <si>
    <t xml:space="preserve">  Lyonsdale</t>
  </si>
  <si>
    <t xml:space="preserve"> New York Power Authority</t>
  </si>
  <si>
    <t xml:space="preserve">  Gilboa 1</t>
  </si>
  <si>
    <t>Unit became ICAP Ineligible on 1/1/2019</t>
  </si>
  <si>
    <t>Summer Capability reflects DMNC values that are applicable to the Summer 2019 ICAP Market. Winter Capability reflects DMNC values that were applicable to the Winter 2018-2019 ICAP Market.  DMNC stands for Dependable Maximum Net Generating Capability.</t>
  </si>
  <si>
    <t>Unit(s) added since the publication of the 2018 Load and Capacity Data Report.</t>
  </si>
  <si>
    <t xml:space="preserve"> (5) (I)</t>
  </si>
  <si>
    <t>In-Service Date</t>
  </si>
  <si>
    <t>Name Plate Rating (MW)</t>
  </si>
  <si>
    <t>2019 Capability Winter (MW)</t>
  </si>
  <si>
    <t>2019 Capability Summer (MW)</t>
  </si>
  <si>
    <t>2019 CRIS Winter (MW)</t>
  </si>
  <si>
    <t>2019 CRIS Summer (MW)</t>
  </si>
  <si>
    <t>County</t>
  </si>
  <si>
    <t>Town</t>
  </si>
  <si>
    <t>State</t>
  </si>
  <si>
    <t>Unit Type</t>
  </si>
  <si>
    <t>Dual Fuel</t>
  </si>
  <si>
    <t>Fuel Type (primary)</t>
  </si>
  <si>
    <t>Fuel Type (secondary)</t>
  </si>
  <si>
    <t>2018 Net Energy (GWh)</t>
  </si>
  <si>
    <t>Battary</t>
  </si>
  <si>
    <t>Fuel Oil</t>
  </si>
  <si>
    <t>Wood</t>
  </si>
  <si>
    <t>Coal</t>
  </si>
  <si>
    <t>Steam Turbine (Fossile)</t>
  </si>
  <si>
    <t>Fuel Type (Primary)</t>
  </si>
  <si>
    <t>Count</t>
  </si>
  <si>
    <t>sum</t>
  </si>
  <si>
    <t>average</t>
  </si>
  <si>
    <t>NYISO name</t>
  </si>
  <si>
    <t>323721</t>
  </si>
  <si>
    <t>23641</t>
  </si>
  <si>
    <t>323568</t>
  </si>
  <si>
    <t>1655</t>
  </si>
  <si>
    <t>23797</t>
  </si>
  <si>
    <t>23790</t>
  </si>
  <si>
    <t>323751</t>
  </si>
  <si>
    <t>323753</t>
  </si>
  <si>
    <t>count</t>
  </si>
  <si>
    <t>Line Ref. No.</t>
  </si>
  <si>
    <t>Two largest Hydro power plants are not included in the following box plots.</t>
  </si>
  <si>
    <t>NYAM unit</t>
  </si>
  <si>
    <t>A2F Nuke</t>
  </si>
  <si>
    <t>GHI Nuke</t>
  </si>
  <si>
    <t>Name plate rating</t>
  </si>
  <si>
    <t>2018 net energy</t>
  </si>
  <si>
    <t>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</si>
</sst>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yyyy\-mm\-dd;@"/>
    <numFmt numFmtId="166" formatCode="0.0%"/>
  </numFmts>
  <fonts count="45" x14ac:knownFonts="1">
    <font>
      <sz val="12"/>
      <name val="Arial"/>
    </font>
    <font>
      <sz val="11"/>
      <color theme="1"/>
      <name val="Calibri"/>
      <family val="2"/>
      <scheme val="minor"/>
    </font>
    <font>
      <sz val="11"/>
      <color theme="1"/>
      <name val="Calibri"/>
      <family val="2"/>
      <scheme val="minor"/>
    </font>
    <font>
      <sz val="12"/>
      <name val="Arial"/>
      <family val="2"/>
    </font>
    <font>
      <sz val="8"/>
      <name val="Arial"/>
      <family val="2"/>
    </font>
    <font>
      <sz val="10"/>
      <name val="Franklin Gothic Book"/>
      <family val="2"/>
    </font>
    <font>
      <sz val="10"/>
      <color indexed="9"/>
      <name val="Franklin Gothic Book"/>
      <family val="2"/>
    </font>
    <font>
      <b/>
      <sz val="10"/>
      <name val="Franklin Gothic Book"/>
      <family val="2"/>
    </font>
    <font>
      <sz val="14"/>
      <name val="Franklin Gothic Book"/>
      <family val="2"/>
    </font>
    <font>
      <b/>
      <sz val="14"/>
      <name val="Franklin Gothic Book"/>
      <family val="2"/>
    </font>
    <font>
      <sz val="11"/>
      <name val="Franklin Gothic Book"/>
      <family val="2"/>
    </font>
    <font>
      <sz val="8"/>
      <name val="Franklin Gothic Book"/>
      <family val="2"/>
    </font>
    <font>
      <u/>
      <sz val="8"/>
      <name val="Franklin Gothic Book"/>
      <family val="2"/>
    </font>
    <font>
      <sz val="14"/>
      <color theme="0"/>
      <name val="Franklin Gothic Book"/>
      <family val="2"/>
    </font>
    <font>
      <b/>
      <u/>
      <sz val="14"/>
      <name val="Franklin Gothic Book"/>
      <family val="2"/>
    </font>
    <font>
      <sz val="8"/>
      <color theme="0"/>
      <name val="Franklin Gothic Book"/>
      <family val="2"/>
    </font>
    <font>
      <b/>
      <sz val="14"/>
      <color theme="0"/>
      <name val="Franklin Gothic Book"/>
      <family val="2"/>
    </font>
    <font>
      <sz val="15"/>
      <name val="Franklin Gothic Book"/>
      <family val="2"/>
    </font>
    <font>
      <sz val="15"/>
      <color theme="0"/>
      <name val="Franklin Gothic Book"/>
      <family val="2"/>
    </font>
    <font>
      <b/>
      <u/>
      <sz val="15"/>
      <color theme="0"/>
      <name val="Franklin Gothic Book"/>
      <family val="2"/>
    </font>
    <font>
      <b/>
      <u/>
      <sz val="15"/>
      <name val="Franklin Gothic Book"/>
      <family val="2"/>
    </font>
    <font>
      <b/>
      <sz val="15"/>
      <color theme="0"/>
      <name val="Franklin Gothic Book"/>
      <family val="2"/>
    </font>
    <font>
      <b/>
      <sz val="15"/>
      <name val="Franklin Gothic Book"/>
      <family val="2"/>
    </font>
    <font>
      <b/>
      <sz val="28"/>
      <name val="Franklin Gothic Demi Cond"/>
      <family val="2"/>
    </font>
    <font>
      <sz val="14"/>
      <name val="Franklin Gothic Demi Cond"/>
      <family val="2"/>
    </font>
    <font>
      <b/>
      <sz val="14"/>
      <name val="Franklin Gothic Demi Cond"/>
      <family val="2"/>
    </font>
    <font>
      <b/>
      <sz val="11"/>
      <name val="Franklin Gothic Demi Cond"/>
      <family val="2"/>
    </font>
    <font>
      <b/>
      <sz val="18"/>
      <name val="Franklin Gothic Book"/>
      <family val="2"/>
    </font>
    <font>
      <sz val="12"/>
      <name val="Franklin Gothic Book"/>
      <family val="2"/>
    </font>
    <font>
      <b/>
      <sz val="11.5"/>
      <name val="Franklin Gothic Book"/>
      <family val="2"/>
    </font>
    <font>
      <b/>
      <vertAlign val="superscript"/>
      <sz val="12"/>
      <name val="Franklin Gothic Book"/>
      <family val="2"/>
    </font>
    <font>
      <sz val="9"/>
      <name val="Franklin Gothic Book"/>
      <family val="2"/>
    </font>
    <font>
      <b/>
      <sz val="9"/>
      <name val="Franklin Gothic Book"/>
      <family val="2"/>
    </font>
    <font>
      <b/>
      <sz val="12"/>
      <name val="Franklin Gothic Book"/>
      <family val="2"/>
    </font>
    <font>
      <b/>
      <sz val="12"/>
      <color rgb="FFFF0000"/>
      <name val="Franklin Gothic Book"/>
      <family val="2"/>
    </font>
    <font>
      <b/>
      <sz val="10.5"/>
      <name val="Franklin Gothic Book"/>
      <family val="2"/>
    </font>
    <font>
      <sz val="12"/>
      <name val="Calibri"/>
      <family val="2"/>
      <scheme val="minor"/>
    </font>
    <font>
      <sz val="11"/>
      <color rgb="FF9C5700"/>
      <name val="Calibri"/>
      <family val="2"/>
      <scheme val="minor"/>
    </font>
    <font>
      <sz val="12"/>
      <color rgb="FFFF0000"/>
      <name val="Calibri"/>
      <family val="2"/>
      <scheme val="minor"/>
    </font>
    <font>
      <sz val="12"/>
      <color rgb="FFFFFF00"/>
      <name val="Calibri"/>
      <family val="2"/>
      <scheme val="minor"/>
    </font>
    <font>
      <sz val="11"/>
      <color rgb="FFFF0000"/>
      <name val="Calibri"/>
      <family val="2"/>
      <scheme val="minor"/>
    </font>
    <font>
      <sz val="10"/>
      <color rgb="FFFF0000"/>
      <name val="Franklin Gothic Book"/>
      <family val="2"/>
    </font>
    <font>
      <sz val="12"/>
      <color rgb="FF00B050"/>
      <name val="Calibri"/>
      <family val="2"/>
      <scheme val="minor"/>
    </font>
    <font>
      <sz val="12"/>
      <color rgb="FFFF0000"/>
      <name val="Arial"/>
      <family val="2"/>
    </font>
    <font>
      <sz val="12"/>
      <name val="Arial"/>
    </font>
  </fonts>
  <fills count="21">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249977111117893"/>
        <bgColor indexed="6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rgb="FFFFEB9C"/>
      </patternFill>
    </fill>
    <fill>
      <patternFill patternType="solid">
        <fgColor theme="6"/>
        <bgColor indexed="64"/>
      </patternFill>
    </fill>
    <fill>
      <patternFill patternType="solid">
        <fgColor theme="9"/>
        <bgColor indexed="64"/>
      </patternFill>
    </fill>
    <fill>
      <patternFill patternType="solid">
        <fgColor theme="5"/>
        <bgColor indexed="64"/>
      </patternFill>
    </fill>
    <fill>
      <patternFill patternType="solid">
        <fgColor theme="9" tint="0.79998168889431442"/>
        <bgColor indexed="65"/>
      </patternFill>
    </fill>
  </fills>
  <borders count="58">
    <border>
      <left/>
      <right/>
      <top/>
      <bottom/>
      <diagonal/>
    </border>
    <border>
      <left style="thin">
        <color indexed="8"/>
      </left>
      <right/>
      <top/>
      <bottom/>
      <diagonal/>
    </border>
    <border>
      <left style="thin">
        <color indexed="8"/>
      </left>
      <right style="thin">
        <color indexed="8"/>
      </right>
      <top/>
      <bottom/>
      <diagonal/>
    </border>
    <border>
      <left style="medium">
        <color indexed="64"/>
      </left>
      <right/>
      <top/>
      <bottom/>
      <diagonal/>
    </border>
    <border>
      <left/>
      <right style="medium">
        <color indexed="64"/>
      </right>
      <top/>
      <bottom/>
      <diagonal/>
    </border>
    <border>
      <left style="medium">
        <color auto="1"/>
      </left>
      <right style="medium">
        <color auto="1"/>
      </right>
      <top style="medium">
        <color auto="1"/>
      </top>
      <bottom style="medium">
        <color auto="1"/>
      </bottom>
      <diagonal/>
    </border>
    <border>
      <left/>
      <right style="thin">
        <color auto="1"/>
      </right>
      <top/>
      <bottom style="thin">
        <color auto="1"/>
      </bottom>
      <diagonal/>
    </border>
    <border>
      <left/>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right style="medium">
        <color indexed="64"/>
      </right>
      <top style="medium">
        <color indexed="64"/>
      </top>
      <bottom/>
      <diagonal/>
    </border>
    <border>
      <left/>
      <right/>
      <top style="medium">
        <color auto="1"/>
      </top>
      <bottom/>
      <diagonal/>
    </border>
    <border>
      <left style="medium">
        <color indexed="64"/>
      </left>
      <right/>
      <top style="medium">
        <color indexed="64"/>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right style="medium">
        <color auto="1"/>
      </right>
      <top/>
      <bottom style="thin">
        <color auto="1"/>
      </bottom>
      <diagonal/>
    </border>
    <border>
      <left/>
      <right/>
      <top/>
      <bottom style="thin">
        <color indexed="64"/>
      </bottom>
      <diagonal/>
    </border>
    <border>
      <left style="thin">
        <color auto="1"/>
      </left>
      <right style="thin">
        <color auto="1"/>
      </right>
      <top/>
      <bottom style="thin">
        <color auto="1"/>
      </bottom>
      <diagonal/>
    </border>
    <border>
      <left/>
      <right/>
      <top/>
      <bottom style="thin">
        <color indexed="8"/>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64"/>
      </left>
      <right style="thin">
        <color indexed="64"/>
      </right>
      <top style="thin">
        <color indexed="64"/>
      </top>
      <bottom/>
      <diagonal/>
    </border>
    <border>
      <left style="thin">
        <color auto="1"/>
      </left>
      <right/>
      <top style="thin">
        <color auto="1"/>
      </top>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bottom style="thin">
        <color auto="1"/>
      </bottom>
      <diagonal/>
    </border>
    <border>
      <left/>
      <right/>
      <top style="thin">
        <color indexed="64"/>
      </top>
      <bottom/>
      <diagonal/>
    </border>
    <border>
      <left/>
      <right style="thin">
        <color indexed="64"/>
      </right>
      <top style="thin">
        <color indexed="64"/>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diagonal/>
    </border>
    <border>
      <left/>
      <right style="thin">
        <color indexed="64"/>
      </right>
      <top style="thin">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64"/>
      </right>
      <top/>
      <bottom style="thin">
        <color indexed="8"/>
      </bottom>
      <diagonal/>
    </border>
    <border>
      <left/>
      <right/>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s>
  <cellStyleXfs count="16">
    <xf numFmtId="0" fontId="0" fillId="0" borderId="0"/>
    <xf numFmtId="0" fontId="3" fillId="0" borderId="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37" fillId="16" borderId="0" applyNumberFormat="0" applyBorder="0" applyAlignment="0" applyProtection="0"/>
    <xf numFmtId="0" fontId="1" fillId="20" borderId="0" applyNumberFormat="0" applyBorder="0" applyAlignment="0" applyProtection="0"/>
    <xf numFmtId="9" fontId="44" fillId="0" borderId="0" applyFont="0" applyFill="0" applyBorder="0" applyAlignment="0" applyProtection="0"/>
  </cellStyleXfs>
  <cellXfs count="236">
    <xf numFmtId="0" fontId="0" fillId="0" borderId="0" xfId="0"/>
    <xf numFmtId="0" fontId="0" fillId="3" borderId="0" xfId="0" applyFill="1"/>
    <xf numFmtId="0" fontId="5" fillId="3" borderId="0" xfId="0" applyNumberFormat="1" applyFont="1" applyFill="1" applyBorder="1" applyAlignment="1" applyProtection="1">
      <alignment horizontal="left" vertical="center"/>
      <protection locked="0"/>
    </xf>
    <xf numFmtId="0" fontId="5" fillId="3" borderId="0" xfId="0" applyNumberFormat="1" applyFont="1" applyFill="1" applyBorder="1" applyAlignment="1" applyProtection="1">
      <alignment horizontal="center" vertical="center"/>
      <protection locked="0"/>
    </xf>
    <xf numFmtId="49" fontId="5" fillId="3" borderId="0" xfId="0" applyNumberFormat="1" applyFont="1" applyFill="1" applyBorder="1" applyAlignment="1" applyProtection="1">
      <alignment horizontal="center" vertical="center"/>
      <protection locked="0"/>
    </xf>
    <xf numFmtId="0" fontId="5" fillId="3" borderId="0" xfId="0" applyNumberFormat="1" applyFont="1" applyFill="1" applyBorder="1" applyAlignment="1" applyProtection="1">
      <alignment horizontal="right" vertical="center"/>
      <protection locked="0"/>
    </xf>
    <xf numFmtId="165" fontId="5" fillId="3" borderId="0" xfId="0" quotePrefix="1" applyNumberFormat="1" applyFont="1" applyFill="1" applyBorder="1" applyAlignment="1" applyProtection="1">
      <alignment horizontal="center" vertical="center"/>
      <protection locked="0"/>
    </xf>
    <xf numFmtId="164" fontId="5" fillId="3" borderId="0" xfId="0" quotePrefix="1" applyNumberFormat="1" applyFont="1" applyFill="1" applyBorder="1" applyAlignment="1" applyProtection="1">
      <alignment horizontal="right" vertical="center"/>
      <protection locked="0"/>
    </xf>
    <xf numFmtId="164" fontId="5" fillId="3" borderId="0" xfId="0" applyNumberFormat="1" applyFont="1" applyFill="1" applyBorder="1" applyAlignment="1" applyProtection="1">
      <alignment horizontal="right" vertical="center"/>
      <protection locked="0"/>
    </xf>
    <xf numFmtId="165" fontId="5" fillId="3" borderId="0" xfId="0" applyNumberFormat="1" applyFont="1" applyFill="1" applyBorder="1" applyAlignment="1" applyProtection="1">
      <alignment horizontal="center" vertical="center"/>
      <protection locked="0"/>
    </xf>
    <xf numFmtId="3" fontId="5" fillId="3" borderId="0" xfId="0" applyNumberFormat="1" applyFont="1" applyFill="1" applyBorder="1" applyAlignment="1" applyProtection="1">
      <alignment horizontal="center" vertical="center"/>
      <protection locked="0"/>
    </xf>
    <xf numFmtId="0" fontId="8" fillId="3" borderId="3" xfId="0" applyNumberFormat="1" applyFont="1" applyFill="1" applyBorder="1" applyAlignment="1">
      <alignment vertical="center"/>
    </xf>
    <xf numFmtId="0" fontId="13" fillId="3" borderId="0" xfId="0" applyNumberFormat="1" applyFont="1" applyFill="1" applyBorder="1" applyAlignment="1">
      <alignment vertical="center"/>
    </xf>
    <xf numFmtId="0" fontId="11" fillId="3" borderId="0" xfId="0" applyNumberFormat="1" applyFont="1" applyFill="1" applyAlignment="1"/>
    <xf numFmtId="0" fontId="8" fillId="3" borderId="0" xfId="0" applyNumberFormat="1" applyFont="1" applyFill="1" applyBorder="1" applyAlignment="1">
      <alignment vertical="center"/>
    </xf>
    <xf numFmtId="0" fontId="14" fillId="3" borderId="0" xfId="0" applyNumberFormat="1" applyFont="1" applyFill="1" applyBorder="1" applyAlignment="1">
      <alignment vertical="center"/>
    </xf>
    <xf numFmtId="0" fontId="15" fillId="3" borderId="0" xfId="0" applyNumberFormat="1" applyFont="1" applyFill="1" applyAlignment="1"/>
    <xf numFmtId="0" fontId="8" fillId="3" borderId="4" xfId="0" applyNumberFormat="1" applyFont="1" applyFill="1" applyBorder="1" applyAlignment="1">
      <alignment vertical="center"/>
    </xf>
    <xf numFmtId="0" fontId="9" fillId="3" borderId="3" xfId="0" applyNumberFormat="1" applyFont="1" applyFill="1" applyBorder="1" applyAlignment="1">
      <alignment horizontal="right" vertical="center"/>
    </xf>
    <xf numFmtId="0" fontId="16" fillId="3" borderId="0" xfId="0" applyNumberFormat="1" applyFont="1" applyFill="1" applyBorder="1" applyAlignment="1">
      <alignment horizontal="right" vertical="center"/>
    </xf>
    <xf numFmtId="0" fontId="16" fillId="3" borderId="0" xfId="0" applyNumberFormat="1" applyFont="1" applyFill="1" applyBorder="1" applyAlignment="1">
      <alignment vertical="center"/>
    </xf>
    <xf numFmtId="0" fontId="9" fillId="3" borderId="0" xfId="0" applyNumberFormat="1" applyFont="1" applyFill="1" applyBorder="1" applyAlignment="1">
      <alignment horizontal="right" vertical="center"/>
    </xf>
    <xf numFmtId="0" fontId="9" fillId="3" borderId="0" xfId="0" applyNumberFormat="1" applyFont="1" applyFill="1" applyBorder="1" applyAlignment="1">
      <alignment vertical="center"/>
    </xf>
    <xf numFmtId="0" fontId="11" fillId="3" borderId="0" xfId="0" applyNumberFormat="1" applyFont="1" applyFill="1" applyBorder="1" applyAlignment="1"/>
    <xf numFmtId="0" fontId="5" fillId="3" borderId="3" xfId="0" applyNumberFormat="1" applyFont="1" applyFill="1" applyBorder="1" applyAlignment="1"/>
    <xf numFmtId="0" fontId="5" fillId="3" borderId="0" xfId="0" applyNumberFormat="1" applyFont="1" applyFill="1" applyBorder="1" applyAlignment="1"/>
    <xf numFmtId="0" fontId="11" fillId="3" borderId="4" xfId="0" applyNumberFormat="1" applyFont="1" applyFill="1" applyBorder="1" applyAlignment="1"/>
    <xf numFmtId="0" fontId="14" fillId="3" borderId="3" xfId="0" applyNumberFormat="1" applyFont="1" applyFill="1" applyBorder="1" applyAlignment="1">
      <alignment horizontal="centerContinuous" vertical="center"/>
    </xf>
    <xf numFmtId="0" fontId="8" fillId="3" borderId="8" xfId="0" applyNumberFormat="1" applyFont="1" applyFill="1" applyBorder="1" applyAlignment="1"/>
    <xf numFmtId="0" fontId="8" fillId="3" borderId="7" xfId="0" applyNumberFormat="1" applyFont="1" applyFill="1" applyBorder="1" applyAlignment="1"/>
    <xf numFmtId="0" fontId="9" fillId="3" borderId="7" xfId="0" applyNumberFormat="1" applyFont="1" applyFill="1" applyBorder="1" applyAlignment="1">
      <alignment horizontal="right"/>
    </xf>
    <xf numFmtId="0" fontId="8" fillId="3" borderId="9" xfId="0" applyNumberFormat="1" applyFont="1" applyFill="1" applyBorder="1" applyAlignment="1"/>
    <xf numFmtId="0" fontId="17" fillId="3" borderId="3" xfId="0" applyNumberFormat="1" applyFont="1" applyFill="1" applyBorder="1" applyAlignment="1">
      <alignment vertical="center"/>
    </xf>
    <xf numFmtId="0" fontId="18" fillId="3" borderId="0" xfId="0" applyNumberFormat="1" applyFont="1" applyFill="1" applyBorder="1" applyAlignment="1">
      <alignment vertical="center"/>
    </xf>
    <xf numFmtId="0" fontId="19" fillId="3" borderId="0" xfId="0" applyNumberFormat="1" applyFont="1" applyFill="1" applyBorder="1" applyAlignment="1">
      <alignment vertical="center"/>
    </xf>
    <xf numFmtId="0" fontId="17" fillId="3" borderId="0" xfId="0" applyNumberFormat="1" applyFont="1" applyFill="1" applyAlignment="1"/>
    <xf numFmtId="0" fontId="17" fillId="3" borderId="0" xfId="0" applyNumberFormat="1" applyFont="1" applyFill="1" applyBorder="1" applyAlignment="1">
      <alignment vertical="center"/>
    </xf>
    <xf numFmtId="0" fontId="20" fillId="3" borderId="0" xfId="0" applyNumberFormat="1" applyFont="1" applyFill="1" applyBorder="1" applyAlignment="1">
      <alignment vertical="center"/>
    </xf>
    <xf numFmtId="0" fontId="18" fillId="3" borderId="0" xfId="0" applyNumberFormat="1" applyFont="1" applyFill="1" applyAlignment="1"/>
    <xf numFmtId="0" fontId="17" fillId="3" borderId="4" xfId="0" applyNumberFormat="1" applyFont="1" applyFill="1" applyBorder="1" applyAlignment="1">
      <alignment vertical="center"/>
    </xf>
    <xf numFmtId="0" fontId="21" fillId="3" borderId="0" xfId="0" applyNumberFormat="1" applyFont="1" applyFill="1" applyBorder="1" applyAlignment="1">
      <alignment vertical="center"/>
    </xf>
    <xf numFmtId="0" fontId="20" fillId="3" borderId="0" xfId="0" applyNumberFormat="1" applyFont="1" applyFill="1" applyBorder="1" applyAlignment="1">
      <alignment horizontal="left" vertical="center"/>
    </xf>
    <xf numFmtId="0" fontId="17" fillId="3" borderId="0" xfId="0" applyNumberFormat="1" applyFont="1" applyFill="1" applyBorder="1" applyAlignment="1">
      <alignment horizontal="centerContinuous" vertical="center"/>
    </xf>
    <xf numFmtId="0" fontId="22" fillId="3" borderId="0" xfId="0" applyNumberFormat="1" applyFont="1" applyFill="1" applyBorder="1" applyAlignment="1">
      <alignment vertical="center"/>
    </xf>
    <xf numFmtId="0" fontId="22" fillId="3" borderId="0" xfId="0" applyNumberFormat="1" applyFont="1" applyFill="1" applyBorder="1" applyAlignment="1">
      <alignment horizontal="right" vertical="center"/>
    </xf>
    <xf numFmtId="0" fontId="17" fillId="3" borderId="0" xfId="0" applyNumberFormat="1" applyFont="1" applyFill="1" applyBorder="1" applyAlignment="1"/>
    <xf numFmtId="0" fontId="17" fillId="3" borderId="11" xfId="0" applyNumberFormat="1" applyFont="1" applyFill="1" applyBorder="1" applyAlignment="1">
      <alignment vertical="center"/>
    </xf>
    <xf numFmtId="0" fontId="17" fillId="3" borderId="6" xfId="0" applyNumberFormat="1" applyFont="1" applyFill="1" applyBorder="1" applyAlignment="1">
      <alignment vertical="center"/>
    </xf>
    <xf numFmtId="0" fontId="22" fillId="3" borderId="0" xfId="0" applyNumberFormat="1" applyFont="1" applyFill="1" applyAlignment="1"/>
    <xf numFmtId="0" fontId="26" fillId="3" borderId="5" xfId="0" applyNumberFormat="1" applyFont="1" applyFill="1" applyBorder="1" applyAlignment="1">
      <alignment horizontal="center" vertical="center"/>
    </xf>
    <xf numFmtId="0" fontId="26" fillId="3" borderId="10" xfId="0" applyNumberFormat="1" applyFont="1" applyFill="1" applyBorder="1" applyAlignment="1">
      <alignment horizontal="left" vertical="center"/>
    </xf>
    <xf numFmtId="0" fontId="5" fillId="2" borderId="27" xfId="1" quotePrefix="1" applyFont="1" applyFill="1" applyBorder="1" applyAlignment="1">
      <alignment horizontal="left" vertical="center" wrapText="1"/>
    </xf>
    <xf numFmtId="0" fontId="5" fillId="2" borderId="27" xfId="1" applyFont="1" applyFill="1" applyBorder="1" applyAlignment="1">
      <alignment horizontal="left" vertical="center" wrapText="1"/>
    </xf>
    <xf numFmtId="0" fontId="5" fillId="2" borderId="28" xfId="1" applyFont="1" applyFill="1" applyBorder="1" applyAlignment="1">
      <alignment horizontal="left" vertical="center" wrapText="1"/>
    </xf>
    <xf numFmtId="0" fontId="26" fillId="2" borderId="29" xfId="0" applyFont="1" applyFill="1" applyBorder="1" applyAlignment="1">
      <alignment horizontal="center" vertical="center"/>
    </xf>
    <xf numFmtId="0" fontId="26" fillId="2" borderId="30" xfId="0" applyFont="1" applyFill="1" applyBorder="1" applyAlignment="1">
      <alignment horizontal="center" vertical="center"/>
    </xf>
    <xf numFmtId="0" fontId="7" fillId="3" borderId="16" xfId="0" quotePrefix="1" applyNumberFormat="1" applyFont="1" applyFill="1" applyBorder="1" applyAlignment="1" applyProtection="1">
      <alignment horizontal="center" vertical="center"/>
      <protection locked="0"/>
    </xf>
    <xf numFmtId="0" fontId="5" fillId="3" borderId="42" xfId="0" quotePrefix="1" applyNumberFormat="1" applyFont="1" applyFill="1" applyBorder="1" applyAlignment="1" applyProtection="1">
      <alignment horizontal="left" vertical="center"/>
      <protection locked="0"/>
    </xf>
    <xf numFmtId="0" fontId="5" fillId="3" borderId="42" xfId="0" applyNumberFormat="1" applyFont="1" applyFill="1" applyBorder="1" applyAlignment="1" applyProtection="1">
      <alignment horizontal="left" vertical="center"/>
      <protection locked="0"/>
    </xf>
    <xf numFmtId="0" fontId="5" fillId="3" borderId="42" xfId="0" applyNumberFormat="1" applyFont="1" applyFill="1" applyBorder="1" applyAlignment="1">
      <alignment vertical="center"/>
    </xf>
    <xf numFmtId="0" fontId="5" fillId="3" borderId="42" xfId="0" applyNumberFormat="1" applyFont="1" applyFill="1" applyBorder="1" applyAlignment="1">
      <alignment horizontal="right" vertical="center"/>
    </xf>
    <xf numFmtId="49" fontId="5" fillId="3" borderId="42" xfId="0" applyNumberFormat="1" applyFont="1" applyFill="1" applyBorder="1" applyAlignment="1">
      <alignment vertical="center"/>
    </xf>
    <xf numFmtId="165" fontId="6" fillId="3" borderId="42" xfId="0" applyNumberFormat="1" applyFont="1" applyFill="1" applyBorder="1" applyAlignment="1">
      <alignment horizontal="center" vertical="center"/>
    </xf>
    <xf numFmtId="0" fontId="10" fillId="3" borderId="42" xfId="0" applyNumberFormat="1" applyFont="1" applyFill="1" applyBorder="1" applyAlignment="1" applyProtection="1">
      <alignment vertical="center"/>
      <protection locked="0"/>
    </xf>
    <xf numFmtId="3" fontId="5" fillId="3" borderId="44" xfId="0" applyNumberFormat="1" applyFont="1" applyFill="1" applyBorder="1" applyAlignment="1" applyProtection="1">
      <alignment horizontal="center" vertical="center"/>
      <protection locked="0"/>
    </xf>
    <xf numFmtId="0" fontId="3" fillId="3" borderId="0" xfId="0" applyFont="1" applyFill="1"/>
    <xf numFmtId="0" fontId="5" fillId="3" borderId="26" xfId="0" applyNumberFormat="1" applyFont="1" applyFill="1" applyBorder="1" applyAlignment="1" applyProtection="1">
      <alignment vertical="center"/>
    </xf>
    <xf numFmtId="0" fontId="9" fillId="2" borderId="32" xfId="0" applyNumberFormat="1" applyFont="1" applyFill="1" applyBorder="1" applyAlignment="1" applyProtection="1">
      <alignment vertical="center"/>
    </xf>
    <xf numFmtId="0" fontId="27" fillId="2" borderId="32" xfId="0" applyNumberFormat="1" applyFont="1" applyFill="1" applyBorder="1" applyAlignment="1" applyProtection="1">
      <alignment vertical="center"/>
    </xf>
    <xf numFmtId="0" fontId="27" fillId="2" borderId="33" xfId="0" applyNumberFormat="1" applyFont="1" applyFill="1" applyBorder="1" applyAlignment="1" applyProtection="1">
      <alignment vertical="center"/>
    </xf>
    <xf numFmtId="0" fontId="28" fillId="3" borderId="0" xfId="0" applyFont="1" applyFill="1" applyAlignment="1">
      <alignment vertical="center"/>
    </xf>
    <xf numFmtId="0" fontId="5" fillId="3" borderId="15" xfId="0" applyNumberFormat="1" applyFont="1" applyFill="1" applyBorder="1" applyAlignment="1" applyProtection="1">
      <alignment vertical="center"/>
    </xf>
    <xf numFmtId="0" fontId="9" fillId="2" borderId="0" xfId="0" applyNumberFormat="1" applyFont="1" applyFill="1" applyBorder="1" applyAlignment="1" applyProtection="1">
      <alignment vertical="center"/>
    </xf>
    <xf numFmtId="0" fontId="27" fillId="2" borderId="0" xfId="0" applyNumberFormat="1" applyFont="1" applyFill="1" applyBorder="1" applyAlignment="1" applyProtection="1">
      <alignment vertical="center"/>
    </xf>
    <xf numFmtId="0" fontId="27" fillId="2" borderId="16" xfId="0" applyNumberFormat="1" applyFont="1" applyFill="1" applyBorder="1" applyAlignment="1" applyProtection="1">
      <alignment vertical="center"/>
    </xf>
    <xf numFmtId="0" fontId="7" fillId="3" borderId="25" xfId="0" applyNumberFormat="1" applyFont="1" applyFill="1" applyBorder="1" applyAlignment="1" applyProtection="1">
      <alignment horizontal="center" vertical="center"/>
    </xf>
    <xf numFmtId="0" fontId="29" fillId="3" borderId="35" xfId="0" applyNumberFormat="1" applyFont="1" applyFill="1" applyBorder="1" applyAlignment="1" applyProtection="1">
      <alignment horizontal="center" vertical="center"/>
    </xf>
    <xf numFmtId="0" fontId="29" fillId="3" borderId="34" xfId="0" applyNumberFormat="1" applyFont="1" applyFill="1" applyBorder="1" applyAlignment="1" applyProtection="1">
      <alignment vertical="center"/>
    </xf>
    <xf numFmtId="0" fontId="29" fillId="3" borderId="34" xfId="0" applyNumberFormat="1" applyFont="1" applyFill="1" applyBorder="1" applyAlignment="1" applyProtection="1">
      <alignment horizontal="center" vertical="center"/>
    </xf>
    <xf numFmtId="0" fontId="29" fillId="3" borderId="37" xfId="0" applyNumberFormat="1" applyFont="1" applyFill="1" applyBorder="1" applyAlignment="1" applyProtection="1">
      <alignment horizontal="centerContinuous" vertical="center"/>
    </xf>
    <xf numFmtId="1" fontId="29" fillId="3" borderId="34" xfId="0" applyNumberFormat="1" applyFont="1" applyFill="1" applyBorder="1" applyAlignment="1" applyProtection="1">
      <alignment horizontal="centerContinuous" vertical="center"/>
    </xf>
    <xf numFmtId="1" fontId="29" fillId="3" borderId="35" xfId="0" applyNumberFormat="1" applyFont="1" applyFill="1" applyBorder="1" applyAlignment="1" applyProtection="1">
      <alignment horizontal="centerContinuous" vertical="center"/>
    </xf>
    <xf numFmtId="0" fontId="29" fillId="3" borderId="37" xfId="0" applyNumberFormat="1" applyFont="1" applyFill="1" applyBorder="1" applyAlignment="1" applyProtection="1">
      <alignment horizontal="center" vertical="center"/>
    </xf>
    <xf numFmtId="1" fontId="29" fillId="3" borderId="25" xfId="0" quotePrefix="1" applyNumberFormat="1" applyFont="1" applyFill="1" applyBorder="1" applyAlignment="1" applyProtection="1">
      <alignment horizontal="centerContinuous" vertical="center"/>
    </xf>
    <xf numFmtId="0" fontId="29" fillId="3" borderId="38" xfId="0" quotePrefix="1" applyNumberFormat="1" applyFont="1" applyFill="1" applyBorder="1" applyAlignment="1" applyProtection="1">
      <alignment horizontal="center" vertical="center"/>
    </xf>
    <xf numFmtId="0" fontId="7" fillId="3" borderId="45" xfId="0" applyNumberFormat="1" applyFont="1" applyFill="1" applyBorder="1" applyAlignment="1" applyProtection="1">
      <alignment horizontal="center" vertical="center"/>
    </xf>
    <xf numFmtId="0" fontId="29" fillId="3" borderId="0" xfId="0" applyNumberFormat="1" applyFont="1" applyFill="1" applyBorder="1" applyAlignment="1" applyProtection="1">
      <alignment horizontal="center" vertical="center"/>
    </xf>
    <xf numFmtId="0" fontId="29" fillId="3" borderId="1" xfId="0" applyNumberFormat="1" applyFont="1" applyFill="1" applyBorder="1" applyAlignment="1" applyProtection="1">
      <alignment vertical="center"/>
    </xf>
    <xf numFmtId="0" fontId="29" fillId="3" borderId="1" xfId="0" applyNumberFormat="1" applyFont="1" applyFill="1" applyBorder="1" applyAlignment="1" applyProtection="1">
      <alignment horizontal="center" vertical="center"/>
    </xf>
    <xf numFmtId="0" fontId="29" fillId="3" borderId="2" xfId="0" applyNumberFormat="1" applyFont="1" applyFill="1" applyBorder="1" applyAlignment="1" applyProtection="1">
      <alignment horizontal="centerContinuous" vertical="center"/>
    </xf>
    <xf numFmtId="0" fontId="29" fillId="3" borderId="22" xfId="0" applyNumberFormat="1" applyFont="1" applyFill="1" applyBorder="1" applyAlignment="1" applyProtection="1">
      <alignment horizontal="centerContinuous" vertical="center"/>
    </xf>
    <xf numFmtId="0" fontId="29" fillId="3" borderId="21" xfId="0" applyNumberFormat="1" applyFont="1" applyFill="1" applyBorder="1" applyAlignment="1" applyProtection="1">
      <alignment horizontal="centerContinuous" vertical="center"/>
    </xf>
    <xf numFmtId="0" fontId="29" fillId="3" borderId="2" xfId="0" applyNumberFormat="1" applyFont="1" applyFill="1" applyBorder="1" applyAlignment="1" applyProtection="1">
      <alignment horizontal="center" vertical="center"/>
    </xf>
    <xf numFmtId="0" fontId="29" fillId="3" borderId="17" xfId="0" applyNumberFormat="1" applyFont="1" applyFill="1" applyBorder="1" applyAlignment="1" applyProtection="1">
      <alignment horizontal="centerContinuous" vertical="center"/>
    </xf>
    <xf numFmtId="3" fontId="29" fillId="3" borderId="16" xfId="0" quotePrefix="1" applyNumberFormat="1" applyFont="1" applyFill="1" applyBorder="1" applyAlignment="1" applyProtection="1">
      <alignment horizontal="center" vertical="center"/>
    </xf>
    <xf numFmtId="0" fontId="29" fillId="3" borderId="1" xfId="0" applyNumberFormat="1" applyFont="1" applyFill="1" applyBorder="1" applyAlignment="1" applyProtection="1">
      <alignment horizontal="right" vertical="center"/>
    </xf>
    <xf numFmtId="0" fontId="29" fillId="3" borderId="0" xfId="0" applyNumberFormat="1" applyFont="1" applyFill="1" applyBorder="1" applyAlignment="1" applyProtection="1">
      <alignment vertical="center"/>
    </xf>
    <xf numFmtId="0" fontId="29" fillId="3" borderId="23" xfId="0" applyNumberFormat="1" applyFont="1" applyFill="1" applyBorder="1" applyAlignment="1" applyProtection="1">
      <alignment horizontal="centerContinuous" vertical="center"/>
    </xf>
    <xf numFmtId="3" fontId="29" fillId="3" borderId="20" xfId="0" applyNumberFormat="1" applyFont="1" applyFill="1" applyBorder="1" applyAlignment="1" applyProtection="1">
      <alignment horizontal="centerContinuous" vertical="center"/>
    </xf>
    <xf numFmtId="0" fontId="5" fillId="3" borderId="46" xfId="0" applyNumberFormat="1" applyFont="1" applyFill="1" applyBorder="1" applyAlignment="1" applyProtection="1">
      <alignment vertical="center"/>
    </xf>
    <xf numFmtId="0" fontId="29" fillId="3" borderId="21" xfId="0" applyNumberFormat="1" applyFont="1" applyFill="1" applyBorder="1" applyAlignment="1" applyProtection="1">
      <alignment horizontal="center" vertical="center"/>
    </xf>
    <xf numFmtId="0" fontId="29" fillId="3" borderId="22" xfId="0" applyNumberFormat="1" applyFont="1" applyFill="1" applyBorder="1" applyAlignment="1" applyProtection="1">
      <alignment vertical="center"/>
    </xf>
    <xf numFmtId="0" fontId="29" fillId="3" borderId="22" xfId="0" applyNumberFormat="1" applyFont="1" applyFill="1" applyBorder="1" applyAlignment="1" applyProtection="1">
      <alignment horizontal="center" vertical="center"/>
    </xf>
    <xf numFmtId="0" fontId="29" fillId="3" borderId="39" xfId="0" applyNumberFormat="1" applyFont="1" applyFill="1" applyBorder="1" applyAlignment="1" applyProtection="1">
      <alignment horizontal="center" vertical="center"/>
    </xf>
    <xf numFmtId="17" fontId="29" fillId="3" borderId="39" xfId="0" applyNumberFormat="1" applyFont="1" applyFill="1" applyBorder="1" applyAlignment="1" applyProtection="1">
      <alignment horizontal="centerContinuous" vertical="center"/>
    </xf>
    <xf numFmtId="1" fontId="29" fillId="3" borderId="40" xfId="0" applyNumberFormat="1" applyFont="1" applyFill="1" applyBorder="1" applyAlignment="1" applyProtection="1">
      <alignment horizontal="centerContinuous" vertical="center"/>
    </xf>
    <xf numFmtId="1" fontId="29" fillId="3" borderId="39" xfId="0" applyNumberFormat="1" applyFont="1" applyFill="1" applyBorder="1" applyAlignment="1" applyProtection="1">
      <alignment horizontal="centerContinuous" vertical="center"/>
    </xf>
    <xf numFmtId="17" fontId="29" fillId="3" borderId="24" xfId="0" applyNumberFormat="1" applyFont="1" applyFill="1" applyBorder="1" applyAlignment="1" applyProtection="1">
      <alignment horizontal="center" vertical="center"/>
    </xf>
    <xf numFmtId="3" fontId="29" fillId="3" borderId="24" xfId="0" applyNumberFormat="1" applyFont="1" applyFill="1" applyBorder="1" applyAlignment="1" applyProtection="1">
      <alignment horizontal="centerContinuous" vertical="center"/>
    </xf>
    <xf numFmtId="0" fontId="31" fillId="4" borderId="47" xfId="0" applyNumberFormat="1" applyFont="1" applyFill="1" applyBorder="1" applyAlignment="1">
      <alignment horizontal="center" vertical="center"/>
    </xf>
    <xf numFmtId="0" fontId="31" fillId="4" borderId="43" xfId="0" applyNumberFormat="1" applyFont="1" applyFill="1" applyBorder="1" applyAlignment="1">
      <alignment horizontal="center" vertical="center"/>
    </xf>
    <xf numFmtId="1" fontId="31" fillId="4" borderId="43" xfId="0" applyNumberFormat="1" applyFont="1" applyFill="1" applyBorder="1" applyAlignment="1">
      <alignment horizontal="center" vertical="center"/>
    </xf>
    <xf numFmtId="3" fontId="31" fillId="4" borderId="43" xfId="0" applyNumberFormat="1" applyFont="1" applyFill="1" applyBorder="1" applyAlignment="1">
      <alignment horizontal="center" vertical="center"/>
    </xf>
    <xf numFmtId="3" fontId="31" fillId="4" borderId="48" xfId="0" applyNumberFormat="1" applyFont="1" applyFill="1" applyBorder="1" applyAlignment="1">
      <alignment horizontal="center" vertical="center"/>
    </xf>
    <xf numFmtId="0" fontId="32" fillId="4" borderId="25" xfId="0" quotePrefix="1" applyFont="1" applyFill="1" applyBorder="1" applyAlignment="1">
      <alignment horizontal="center" vertical="center"/>
    </xf>
    <xf numFmtId="0" fontId="33" fillId="3" borderId="16" xfId="0" quotePrefix="1" applyNumberFormat="1" applyFont="1" applyFill="1" applyBorder="1" applyAlignment="1" applyProtection="1">
      <alignment horizontal="center" vertical="center"/>
      <protection locked="0"/>
    </xf>
    <xf numFmtId="0" fontId="32" fillId="4" borderId="45" xfId="0" quotePrefix="1" applyFont="1" applyFill="1" applyBorder="1" applyAlignment="1">
      <alignment horizontal="center" vertical="center"/>
    </xf>
    <xf numFmtId="0" fontId="34" fillId="3" borderId="16" xfId="0" quotePrefix="1" applyNumberFormat="1" applyFont="1" applyFill="1" applyBorder="1" applyAlignment="1" applyProtection="1">
      <alignment horizontal="center" vertical="center"/>
      <protection locked="0"/>
    </xf>
    <xf numFmtId="0" fontId="32" fillId="4" borderId="46" xfId="0" quotePrefix="1" applyFont="1" applyFill="1" applyBorder="1" applyAlignment="1">
      <alignment horizontal="center" vertical="center"/>
    </xf>
    <xf numFmtId="164" fontId="35" fillId="3" borderId="43" xfId="0" applyNumberFormat="1" applyFont="1" applyFill="1" applyBorder="1" applyAlignment="1" applyProtection="1">
      <alignment horizontal="right" vertical="center"/>
      <protection locked="0"/>
    </xf>
    <xf numFmtId="0" fontId="28" fillId="3" borderId="0" xfId="0" applyFont="1" applyFill="1"/>
    <xf numFmtId="0" fontId="28" fillId="3" borderId="0" xfId="0" applyFont="1" applyFill="1" applyAlignment="1">
      <alignment horizontal="center"/>
    </xf>
    <xf numFmtId="164" fontId="28" fillId="3" borderId="0" xfId="0" applyNumberFormat="1" applyFont="1" applyFill="1"/>
    <xf numFmtId="0" fontId="11" fillId="3" borderId="14" xfId="0" applyNumberFormat="1" applyFont="1" applyFill="1" applyBorder="1" applyAlignment="1"/>
    <xf numFmtId="0" fontId="11" fillId="3" borderId="13" xfId="0" applyNumberFormat="1" applyFont="1" applyFill="1" applyBorder="1" applyAlignment="1"/>
    <xf numFmtId="0" fontId="12" fillId="3" borderId="13" xfId="0" applyNumberFormat="1" applyFont="1" applyFill="1" applyBorder="1" applyAlignment="1"/>
    <xf numFmtId="0" fontId="11" fillId="3" borderId="12" xfId="0" applyNumberFormat="1" applyFont="1" applyFill="1" applyBorder="1" applyAlignment="1"/>
    <xf numFmtId="0" fontId="17" fillId="3" borderId="26" xfId="0" applyNumberFormat="1" applyFont="1" applyFill="1" applyBorder="1" applyAlignment="1">
      <alignment vertical="center"/>
    </xf>
    <xf numFmtId="0" fontId="20" fillId="3" borderId="32" xfId="0" applyNumberFormat="1" applyFont="1" applyFill="1" applyBorder="1" applyAlignment="1">
      <alignment horizontal="left" vertical="center"/>
    </xf>
    <xf numFmtId="0" fontId="17" fillId="3" borderId="33" xfId="0" applyNumberFormat="1" applyFont="1" applyFill="1" applyBorder="1" applyAlignment="1">
      <alignment vertical="center"/>
    </xf>
    <xf numFmtId="0" fontId="20" fillId="3" borderId="32" xfId="0" applyNumberFormat="1" applyFont="1" applyFill="1" applyBorder="1" applyAlignment="1">
      <alignment vertical="center"/>
    </xf>
    <xf numFmtId="0" fontId="20" fillId="3" borderId="33" xfId="0" applyNumberFormat="1" applyFont="1" applyFill="1" applyBorder="1" applyAlignment="1">
      <alignment horizontal="left" vertical="center"/>
    </xf>
    <xf numFmtId="0" fontId="17" fillId="3" borderId="15" xfId="0" applyNumberFormat="1" applyFont="1" applyFill="1" applyBorder="1" applyAlignment="1">
      <alignment vertical="center"/>
    </xf>
    <xf numFmtId="0" fontId="20" fillId="3" borderId="16" xfId="0" applyNumberFormat="1" applyFont="1" applyFill="1" applyBorder="1" applyAlignment="1">
      <alignment vertical="center"/>
    </xf>
    <xf numFmtId="0" fontId="17" fillId="3" borderId="16" xfId="0" applyNumberFormat="1" applyFont="1" applyFill="1" applyBorder="1" applyAlignment="1">
      <alignment vertical="center"/>
    </xf>
    <xf numFmtId="0" fontId="20" fillId="3" borderId="16" xfId="0" applyNumberFormat="1" applyFont="1" applyFill="1" applyBorder="1" applyAlignment="1">
      <alignment horizontal="left" vertical="center"/>
    </xf>
    <xf numFmtId="0" fontId="8" fillId="3" borderId="15" xfId="0" applyNumberFormat="1" applyFont="1" applyFill="1" applyBorder="1" applyAlignment="1">
      <alignment vertical="center"/>
    </xf>
    <xf numFmtId="0" fontId="8" fillId="3" borderId="16" xfId="0" applyNumberFormat="1" applyFont="1" applyFill="1" applyBorder="1" applyAlignment="1">
      <alignment horizontal="centerContinuous" vertical="center"/>
    </xf>
    <xf numFmtId="0" fontId="8" fillId="3" borderId="16" xfId="0" applyNumberFormat="1" applyFont="1" applyFill="1" applyBorder="1" applyAlignment="1">
      <alignment vertical="center"/>
    </xf>
    <xf numFmtId="0" fontId="22" fillId="3" borderId="15" xfId="0" applyNumberFormat="1" applyFont="1" applyFill="1" applyBorder="1" applyAlignment="1">
      <alignment horizontal="right" vertical="center"/>
    </xf>
    <xf numFmtId="0" fontId="22" fillId="3" borderId="16" xfId="0" applyNumberFormat="1" applyFont="1" applyFill="1" applyBorder="1" applyAlignment="1">
      <alignment vertical="center"/>
    </xf>
    <xf numFmtId="0" fontId="17" fillId="3" borderId="19" xfId="0" applyNumberFormat="1" applyFont="1" applyFill="1" applyBorder="1" applyAlignment="1">
      <alignment vertical="center"/>
    </xf>
    <xf numFmtId="0" fontId="22" fillId="3" borderId="19" xfId="0" applyNumberFormat="1" applyFont="1" applyFill="1" applyBorder="1" applyAlignment="1">
      <alignment horizontal="right" vertical="center"/>
    </xf>
    <xf numFmtId="0" fontId="17" fillId="3" borderId="32" xfId="0" applyNumberFormat="1" applyFont="1" applyFill="1" applyBorder="1" applyAlignment="1">
      <alignment horizontal="center" vertical="center"/>
    </xf>
    <xf numFmtId="0" fontId="17" fillId="3" borderId="0" xfId="0" applyNumberFormat="1" applyFont="1" applyFill="1" applyBorder="1" applyAlignment="1">
      <alignment horizontal="center" vertical="center"/>
    </xf>
    <xf numFmtId="0" fontId="22" fillId="3" borderId="0" xfId="0" applyNumberFormat="1" applyFont="1" applyFill="1" applyBorder="1" applyAlignment="1">
      <alignment horizontal="left" vertical="center"/>
    </xf>
    <xf numFmtId="0" fontId="20" fillId="3" borderId="33" xfId="0" applyNumberFormat="1" applyFont="1" applyFill="1" applyBorder="1" applyAlignment="1">
      <alignment vertical="center"/>
    </xf>
    <xf numFmtId="0" fontId="14" fillId="3" borderId="16" xfId="0" applyNumberFormat="1" applyFont="1" applyFill="1" applyBorder="1" applyAlignment="1">
      <alignment vertical="center"/>
    </xf>
    <xf numFmtId="0" fontId="22" fillId="3" borderId="6" xfId="0" applyNumberFormat="1" applyFont="1" applyFill="1" applyBorder="1" applyAlignment="1">
      <alignment vertical="center"/>
    </xf>
    <xf numFmtId="0" fontId="26" fillId="3" borderId="49" xfId="0" applyNumberFormat="1" applyFont="1" applyFill="1" applyBorder="1" applyAlignment="1">
      <alignment horizontal="center" vertical="center"/>
    </xf>
    <xf numFmtId="0" fontId="26" fillId="3" borderId="50" xfId="0" applyNumberFormat="1" applyFont="1" applyFill="1" applyBorder="1" applyAlignment="1">
      <alignment horizontal="center" vertical="center"/>
    </xf>
    <xf numFmtId="0" fontId="26" fillId="3" borderId="51" xfId="0" applyNumberFormat="1" applyFont="1" applyFill="1" applyBorder="1" applyAlignment="1">
      <alignment horizontal="center" vertical="center"/>
    </xf>
    <xf numFmtId="0" fontId="26" fillId="2" borderId="31" xfId="0" applyFont="1" applyFill="1" applyBorder="1" applyAlignment="1">
      <alignment horizontal="center" vertical="center"/>
    </xf>
    <xf numFmtId="0" fontId="5" fillId="2" borderId="52" xfId="0" applyFont="1" applyFill="1" applyBorder="1" applyAlignment="1">
      <alignment vertical="center"/>
    </xf>
    <xf numFmtId="0" fontId="5" fillId="2" borderId="20" xfId="0" applyFont="1" applyFill="1" applyBorder="1" applyAlignment="1">
      <alignment vertical="center"/>
    </xf>
    <xf numFmtId="0" fontId="5" fillId="2" borderId="20" xfId="0" applyFont="1" applyFill="1" applyBorder="1" applyAlignment="1">
      <alignment horizontal="center" vertical="center"/>
    </xf>
    <xf numFmtId="0" fontId="5" fillId="2" borderId="11" xfId="0" applyFont="1" applyFill="1" applyBorder="1" applyAlignment="1">
      <alignment horizontal="center" vertical="center"/>
    </xf>
    <xf numFmtId="0" fontId="5" fillId="2" borderId="53" xfId="0" applyFont="1" applyFill="1" applyBorder="1" applyAlignment="1">
      <alignment vertical="center"/>
    </xf>
    <xf numFmtId="0" fontId="5" fillId="2" borderId="47" xfId="0" applyFont="1" applyFill="1" applyBorder="1" applyAlignment="1">
      <alignment vertical="center"/>
    </xf>
    <xf numFmtId="0" fontId="5" fillId="2" borderId="47" xfId="0" applyFont="1" applyFill="1" applyBorder="1" applyAlignment="1">
      <alignment horizontal="center" vertical="center"/>
    </xf>
    <xf numFmtId="0" fontId="5" fillId="2" borderId="54" xfId="0" applyFont="1" applyFill="1" applyBorder="1" applyAlignment="1">
      <alignment horizontal="center" vertical="center"/>
    </xf>
    <xf numFmtId="0" fontId="5" fillId="2" borderId="55" xfId="0" applyFont="1" applyFill="1" applyBorder="1" applyAlignment="1">
      <alignment vertical="center"/>
    </xf>
    <xf numFmtId="0" fontId="5" fillId="2" borderId="56" xfId="0" applyFont="1" applyFill="1" applyBorder="1" applyAlignment="1">
      <alignment vertical="center"/>
    </xf>
    <xf numFmtId="0" fontId="5" fillId="2" borderId="56" xfId="0" applyFont="1" applyFill="1" applyBorder="1" applyAlignment="1">
      <alignment horizontal="center" vertical="center"/>
    </xf>
    <xf numFmtId="0" fontId="5" fillId="2" borderId="57" xfId="0" applyFont="1" applyFill="1" applyBorder="1" applyAlignment="1">
      <alignment horizontal="center" vertical="center"/>
    </xf>
    <xf numFmtId="0" fontId="5" fillId="2" borderId="18" xfId="0" applyFont="1" applyFill="1" applyBorder="1" applyAlignment="1">
      <alignment vertical="center" wrapText="1"/>
    </xf>
    <xf numFmtId="0" fontId="5" fillId="2" borderId="27" xfId="0" applyFont="1" applyFill="1" applyBorder="1" applyAlignment="1">
      <alignment vertical="center" wrapText="1"/>
    </xf>
    <xf numFmtId="0" fontId="0" fillId="0" borderId="0" xfId="0" quotePrefix="1"/>
    <xf numFmtId="0" fontId="0" fillId="0" borderId="0" xfId="0" applyAlignment="1">
      <alignment wrapText="1"/>
    </xf>
    <xf numFmtId="0" fontId="3" fillId="0" borderId="0" xfId="0" applyFont="1"/>
    <xf numFmtId="0" fontId="2" fillId="5" borderId="0" xfId="2"/>
    <xf numFmtId="0" fontId="2" fillId="7" borderId="0" xfId="4"/>
    <xf numFmtId="0" fontId="2" fillId="9" borderId="0" xfId="6"/>
    <xf numFmtId="0" fontId="2" fillId="11" borderId="0" xfId="8"/>
    <xf numFmtId="0" fontId="2" fillId="13" borderId="0" xfId="10"/>
    <xf numFmtId="0" fontId="2" fillId="6" borderId="0" xfId="3"/>
    <xf numFmtId="0" fontId="2" fillId="8" borderId="0" xfId="5"/>
    <xf numFmtId="0" fontId="2" fillId="10" borderId="0" xfId="7"/>
    <xf numFmtId="0" fontId="2" fillId="12" borderId="0" xfId="9"/>
    <xf numFmtId="0" fontId="2" fillId="14" borderId="0" xfId="11"/>
    <xf numFmtId="0" fontId="2" fillId="15" borderId="0" xfId="12"/>
    <xf numFmtId="0" fontId="36" fillId="0" borderId="0" xfId="0" applyFont="1" applyAlignment="1">
      <alignment wrapText="1"/>
    </xf>
    <xf numFmtId="0" fontId="36" fillId="0" borderId="0" xfId="0" applyFont="1"/>
    <xf numFmtId="0" fontId="36" fillId="0" borderId="0" xfId="0" quotePrefix="1" applyFont="1"/>
    <xf numFmtId="0" fontId="2" fillId="5" borderId="0" xfId="2" applyFont="1"/>
    <xf numFmtId="0" fontId="2" fillId="6" borderId="0" xfId="3" applyFont="1"/>
    <xf numFmtId="0" fontId="2" fillId="7" borderId="0" xfId="4" applyFont="1"/>
    <xf numFmtId="0" fontId="2" fillId="8" borderId="0" xfId="5" applyFont="1"/>
    <xf numFmtId="0" fontId="2" fillId="10" borderId="0" xfId="7" applyFont="1"/>
    <xf numFmtId="0" fontId="2" fillId="9" borderId="0" xfId="6" applyFont="1"/>
    <xf numFmtId="0" fontId="2" fillId="12" borderId="0" xfId="9" applyFont="1"/>
    <xf numFmtId="0" fontId="2" fillId="11" borderId="0" xfId="8" applyFont="1"/>
    <xf numFmtId="0" fontId="2" fillId="13" borderId="0" xfId="10" applyFont="1"/>
    <xf numFmtId="0" fontId="2" fillId="14" borderId="0" xfId="11" applyFont="1"/>
    <xf numFmtId="0" fontId="2" fillId="15" borderId="0" xfId="12" applyFont="1"/>
    <xf numFmtId="0" fontId="36" fillId="0" borderId="0" xfId="0" applyFont="1" applyAlignment="1"/>
    <xf numFmtId="0" fontId="38" fillId="0" borderId="0" xfId="0" applyFont="1"/>
    <xf numFmtId="0" fontId="36" fillId="17" borderId="0" xfId="0" applyFont="1" applyFill="1"/>
    <xf numFmtId="0" fontId="0" fillId="17" borderId="0" xfId="0" applyFill="1"/>
    <xf numFmtId="0" fontId="0" fillId="18" borderId="0" xfId="0" applyFill="1"/>
    <xf numFmtId="0" fontId="36" fillId="18" borderId="0" xfId="0" applyFont="1" applyFill="1"/>
    <xf numFmtId="0" fontId="36" fillId="19" borderId="0" xfId="0" applyFont="1" applyFill="1"/>
    <xf numFmtId="0" fontId="39" fillId="18" borderId="0" xfId="0" applyFont="1" applyFill="1"/>
    <xf numFmtId="0" fontId="36" fillId="0" borderId="0" xfId="0" applyFont="1" applyFill="1"/>
    <xf numFmtId="0" fontId="41" fillId="3" borderId="0" xfId="0" applyNumberFormat="1" applyFont="1" applyFill="1" applyBorder="1" applyAlignment="1" applyProtection="1">
      <alignment horizontal="left" vertical="center"/>
      <protection locked="0"/>
    </xf>
    <xf numFmtId="0" fontId="42" fillId="0" borderId="0" xfId="0" applyFont="1"/>
    <xf numFmtId="0" fontId="37" fillId="0" borderId="0" xfId="13" applyFill="1"/>
    <xf numFmtId="0" fontId="36" fillId="0" borderId="0" xfId="0" applyFont="1" applyFill="1" applyAlignment="1"/>
    <xf numFmtId="0" fontId="38" fillId="0" borderId="0" xfId="0" applyFont="1" applyFill="1"/>
    <xf numFmtId="0" fontId="1" fillId="20" borderId="0" xfId="14"/>
    <xf numFmtId="0" fontId="43" fillId="0" borderId="0" xfId="0" applyFont="1"/>
    <xf numFmtId="0" fontId="43" fillId="0" borderId="0" xfId="0" quotePrefix="1" applyFont="1"/>
    <xf numFmtId="0" fontId="40" fillId="5" borderId="0" xfId="2" applyFont="1"/>
    <xf numFmtId="0" fontId="40" fillId="6" borderId="0" xfId="3" applyFont="1"/>
    <xf numFmtId="0" fontId="3" fillId="0" borderId="0" xfId="0" applyFont="1" applyAlignment="1">
      <alignment wrapText="1"/>
    </xf>
    <xf numFmtId="9" fontId="0" fillId="0" borderId="0" xfId="15" applyFont="1"/>
    <xf numFmtId="166" fontId="0" fillId="0" borderId="0" xfId="15" applyNumberFormat="1" applyFont="1"/>
    <xf numFmtId="9" fontId="36" fillId="0" borderId="0" xfId="15" applyFont="1"/>
    <xf numFmtId="166" fontId="36" fillId="0" borderId="0" xfId="15" applyNumberFormat="1" applyFont="1"/>
    <xf numFmtId="0" fontId="23" fillId="3" borderId="14" xfId="0" applyNumberFormat="1" applyFont="1" applyFill="1" applyBorder="1" applyAlignment="1">
      <alignment horizontal="center" vertical="center"/>
    </xf>
    <xf numFmtId="0" fontId="0" fillId="3" borderId="13" xfId="0" applyFill="1" applyBorder="1" applyAlignment="1">
      <alignment horizontal="center" vertical="center"/>
    </xf>
    <xf numFmtId="0" fontId="0" fillId="3" borderId="12" xfId="0" applyFill="1" applyBorder="1" applyAlignment="1">
      <alignment horizontal="center" vertical="center"/>
    </xf>
    <xf numFmtId="0" fontId="0" fillId="3" borderId="8" xfId="0" applyFill="1" applyBorder="1" applyAlignment="1">
      <alignment horizontal="center" vertical="center"/>
    </xf>
    <xf numFmtId="0" fontId="0" fillId="3" borderId="7" xfId="0" applyFill="1" applyBorder="1" applyAlignment="1">
      <alignment horizontal="center" vertical="center"/>
    </xf>
    <xf numFmtId="0" fontId="0" fillId="3" borderId="9" xfId="0" applyFill="1" applyBorder="1" applyAlignment="1">
      <alignment horizontal="center" vertical="center"/>
    </xf>
    <xf numFmtId="0" fontId="29" fillId="3" borderId="34" xfId="0" applyNumberFormat="1" applyFont="1" applyFill="1" applyBorder="1" applyAlignment="1" applyProtection="1">
      <alignment horizontal="center" vertical="center"/>
    </xf>
    <xf numFmtId="0" fontId="29" fillId="3" borderId="35" xfId="0" applyFont="1" applyFill="1" applyBorder="1" applyAlignment="1" applyProtection="1">
      <alignment horizontal="center" vertical="center"/>
    </xf>
    <xf numFmtId="0" fontId="29" fillId="3" borderId="36" xfId="0" applyFont="1" applyFill="1" applyBorder="1" applyAlignment="1" applyProtection="1">
      <alignment horizontal="center" vertical="center"/>
    </xf>
    <xf numFmtId="0" fontId="29" fillId="3" borderId="22" xfId="0" applyFont="1" applyFill="1" applyBorder="1" applyAlignment="1" applyProtection="1">
      <alignment horizontal="center" vertical="center"/>
    </xf>
    <xf numFmtId="0" fontId="29" fillId="3" borderId="21" xfId="0" applyFont="1" applyFill="1" applyBorder="1" applyAlignment="1" applyProtection="1">
      <alignment horizontal="center" vertical="center"/>
    </xf>
    <xf numFmtId="0" fontId="29" fillId="3" borderId="23" xfId="0" applyFont="1" applyFill="1" applyBorder="1" applyAlignment="1" applyProtection="1">
      <alignment horizontal="center" vertical="center"/>
    </xf>
    <xf numFmtId="3" fontId="29" fillId="3" borderId="16" xfId="0" applyNumberFormat="1" applyFont="1" applyFill="1" applyBorder="1" applyAlignment="1" applyProtection="1">
      <alignment horizontal="center" vertical="center"/>
    </xf>
    <xf numFmtId="0" fontId="29" fillId="3" borderId="41" xfId="0" applyFont="1" applyFill="1" applyBorder="1" applyAlignment="1" applyProtection="1">
      <alignment horizontal="center" vertical="center"/>
    </xf>
    <xf numFmtId="0" fontId="25" fillId="3" borderId="0" xfId="0" applyNumberFormat="1" applyFont="1" applyFill="1" applyAlignment="1">
      <alignment horizontal="center" vertical="center"/>
    </xf>
    <xf numFmtId="0" fontId="24" fillId="3" borderId="0" xfId="0" applyFont="1" applyFill="1" applyAlignment="1">
      <alignment vertical="center"/>
    </xf>
    <xf numFmtId="0" fontId="24" fillId="3" borderId="0" xfId="0" applyFont="1" applyFill="1" applyBorder="1" applyAlignment="1">
      <alignment vertical="center"/>
    </xf>
  </cellXfs>
  <cellStyles count="16">
    <cellStyle name="20% - Accent1" xfId="2" builtinId="30"/>
    <cellStyle name="20% - Accent2" xfId="4" builtinId="34"/>
    <cellStyle name="20% - Accent3" xfId="6" builtinId="38"/>
    <cellStyle name="20% - Accent4" xfId="8" builtinId="42"/>
    <cellStyle name="20% - Accent5" xfId="10" builtinId="46"/>
    <cellStyle name="20% - Accent6" xfId="14" builtinId="50"/>
    <cellStyle name="40% - Accent1" xfId="3" builtinId="31"/>
    <cellStyle name="40% - Accent2" xfId="5" builtinId="35"/>
    <cellStyle name="40% - Accent3" xfId="7" builtinId="39"/>
    <cellStyle name="40% - Accent4" xfId="9" builtinId="43"/>
    <cellStyle name="40% - Accent5" xfId="11" builtinId="47"/>
    <cellStyle name="40% - Accent6" xfId="12" builtinId="51"/>
    <cellStyle name="Neutral" xfId="13" builtinId="28"/>
    <cellStyle name="Normal" xfId="0" builtinId="0"/>
    <cellStyle name="Normal_2010_NYCA_Generators_Final_3-24-10" xfId="1" xr:uid="{00000000-0005-0000-0000-000001000000}"/>
    <cellStyle name="Percent" xfId="15" builtinId="5"/>
  </cellStyles>
  <dxfs count="5">
    <dxf>
      <fill>
        <patternFill patternType="none">
          <fgColor indexed="64"/>
          <bgColor indexed="65"/>
        </patternFill>
      </fill>
    </dxf>
    <dxf>
      <fill>
        <patternFill patternType="solid">
          <fgColor rgb="FFB7DEE8"/>
          <bgColor rgb="FFFFFFFF"/>
        </patternFill>
      </fill>
    </dxf>
    <dxf>
      <fill>
        <patternFill patternType="solid">
          <fgColor rgb="FFC0504D"/>
          <bgColor rgb="FF000000"/>
        </patternFill>
      </fill>
    </dxf>
    <dxf>
      <fill>
        <patternFill patternType="solid">
          <fgColor rgb="FF9BBB59"/>
          <bgColor rgb="FF000000"/>
        </patternFill>
      </fill>
    </dxf>
    <dxf>
      <fill>
        <patternFill patternType="solid">
          <fgColor rgb="FF9BBB59"/>
          <bgColor rgb="FF000000"/>
        </patternFill>
      </fill>
    </dxf>
  </dxfs>
  <tableStyles count="0" defaultTableStyle="TableStyleMedium9" defaultPivotStyle="PivotStyleLight16"/>
  <colors>
    <mruColors>
      <color rgb="FF0000FF"/>
      <color rgb="FFFF9900"/>
      <color rgb="FFFFD700"/>
      <color rgb="FF008000"/>
      <color rgb="FFF2A000"/>
      <color rgb="FFF07622"/>
      <color rgb="FFBAD80A"/>
      <color rgb="FF0072C6"/>
      <color rgb="FF66BEFF"/>
      <color rgb="FFFCD11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Ex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Ex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Ex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Ex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Ex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Ex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Ex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Ex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Ex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Ex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Ex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Ex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Ex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Ex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Ex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Ex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Ex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Ex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Ex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Ex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Ex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Ex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Ex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Ex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Ex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Ex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Ex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Ex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Ex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Ex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Ex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Ex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Distribution of 2018 net energy by unit type</cx:v>
        </cx:txData>
      </cx:tx>
      <cx:txPr>
        <a:bodyPr spcFirstLastPara="1" vertOverflow="ellipsis" horzOverflow="overflow" wrap="square" lIns="0" tIns="0" rIns="0" bIns="0" anchor="ctr" anchorCtr="1"/>
        <a:lstStyle/>
        <a:p>
          <a:pPr algn="ctr" rtl="0">
            <a:defRPr sz="1400" b="0" i="0" cap="none" baseline="0"/>
          </a:pPr>
          <a:r>
            <a:rPr lang="en-US" sz="1400" b="0" i="0" u="none" strike="noStrike" cap="none" spc="150" baseline="0">
              <a:solidFill>
                <a:sysClr val="windowText" lastClr="000000">
                  <a:lumMod val="50000"/>
                  <a:lumOff val="50000"/>
                </a:sysClr>
              </a:solidFill>
              <a:latin typeface="Calibri"/>
            </a:rPr>
            <a:t>Distribution of 2018 net energy by unit type</a:t>
          </a:r>
        </a:p>
      </cx:txPr>
    </cx:title>
    <cx:plotArea>
      <cx:plotAreaRegion>
        <cx:series layoutId="boxWhisker" uniqueId="{0CE9DCEC-9283-4942-9639-FAC79888190F}" formatIdx="0">
          <cx:tx>
            <cx:txData>
              <cx:f/>
              <cx:v>2018 net energy</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strDim type="cat">
        <cx:f>_xlchart.v1.15</cx:f>
      </cx:strDim>
      <cx:numDim type="val">
        <cx:f>_xlchart.v1.14</cx:f>
      </cx:numDim>
    </cx:data>
  </cx:chartData>
  <cx:chart>
    <cx:title pos="t" align="ctr" overlay="0">
      <cx:tx>
        <cx:txData>
          <cx:v>Distribution of 2019 CRIS in summer by fuel type</cx:v>
        </cx:txData>
      </cx:tx>
      <cx:txPr>
        <a:bodyPr spcFirstLastPara="1" vertOverflow="ellipsis" horzOverflow="overflow" wrap="square" lIns="0" tIns="0" rIns="0" bIns="0" anchor="ctr" anchorCtr="1"/>
        <a:lstStyle/>
        <a:p>
          <a:pPr algn="ctr" rtl="0">
            <a:defRPr cap="none" baseline="0"/>
          </a:pPr>
          <a:r>
            <a:rPr lang="en-US" sz="1400" b="0" i="0" u="none" strike="noStrike" cap="none" spc="150" baseline="0">
              <a:solidFill>
                <a:sysClr val="windowText" lastClr="000000">
                  <a:lumMod val="50000"/>
                  <a:lumOff val="50000"/>
                </a:sysClr>
              </a:solidFill>
              <a:latin typeface="Calibri"/>
            </a:rPr>
            <a:t>Distribution of 2019 CRIS in summer by fuel type</a:t>
          </a:r>
        </a:p>
      </cx:txPr>
    </cx:title>
    <cx:plotArea>
      <cx:plotAreaRegion>
        <cx:series layoutId="boxWhisker" uniqueId="{0CE9DCEC-9283-4942-9639-FAC79888190F}" formatIdx="0">
          <cx:tx>
            <cx:txData>
              <cx:f/>
              <cx:v>2019 CRIS summer</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11.xml><?xml version="1.0" encoding="utf-8"?>
<cx:chartSpace xmlns:a="http://schemas.openxmlformats.org/drawingml/2006/main" xmlns:r="http://schemas.openxmlformats.org/officeDocument/2006/relationships" xmlns:cx="http://schemas.microsoft.com/office/drawing/2014/chartex">
  <cx:chartData>
    <cx:data id="0">
      <cx:strDim type="cat">
        <cx:f>_xlchart.v1.21</cx:f>
      </cx:strDim>
      <cx:numDim type="val">
        <cx:f>_xlchart.v1.20</cx:f>
      </cx:numDim>
    </cx:data>
  </cx:chartData>
  <cx:chart>
    <cx:title pos="t" align="ctr" overlay="0">
      <cx:tx>
        <cx:txData>
          <cx:v>Distribution of name plate rating by unit type</cx:v>
        </cx:txData>
      </cx:tx>
      <cx:txPr>
        <a:bodyPr spcFirstLastPara="1" vertOverflow="ellipsis" horzOverflow="overflow" wrap="square" lIns="0" tIns="0" rIns="0" bIns="0" anchor="ctr" anchorCtr="1"/>
        <a:lstStyle/>
        <a:p>
          <a:pPr algn="ctr" rtl="0">
            <a:defRPr cap="none" baseline="0"/>
          </a:pPr>
          <a:r>
            <a:rPr lang="en-US" sz="1400" b="0" i="0" u="none" strike="noStrike" cap="none" spc="150" baseline="0">
              <a:solidFill>
                <a:sysClr val="windowText" lastClr="000000">
                  <a:lumMod val="50000"/>
                  <a:lumOff val="50000"/>
                </a:sysClr>
              </a:solidFill>
              <a:latin typeface="Calibri"/>
            </a:rPr>
            <a:t>Distribution of name plate rating by unit type</a:t>
          </a:r>
        </a:p>
      </cx:txPr>
    </cx:title>
    <cx:plotArea>
      <cx:plotAreaRegion>
        <cx:series layoutId="boxWhisker" uniqueId="{0CE9DCEC-9283-4942-9639-FAC79888190F}" formatIdx="0">
          <cx:tx>
            <cx:txData>
              <cx:f/>
              <cx:v>name plate rating</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12.xml><?xml version="1.0" encoding="utf-8"?>
<cx:chartSpace xmlns:a="http://schemas.openxmlformats.org/drawingml/2006/main" xmlns:r="http://schemas.openxmlformats.org/officeDocument/2006/relationships" xmlns:cx="http://schemas.microsoft.com/office/drawing/2014/chartex">
  <cx:chartData>
    <cx:data id="0">
      <cx:strDim type="cat">
        <cx:f>_xlchart.v1.19</cx:f>
      </cx:strDim>
      <cx:numDim type="val">
        <cx:f>_xlchart.v1.18</cx:f>
      </cx:numDim>
    </cx:data>
  </cx:chartData>
  <cx:chart>
    <cx:title pos="t" align="ctr" overlay="0">
      <cx:tx>
        <cx:txData>
          <cx:v>Distribution of name plate rating by fuel type</cx:v>
        </cx:txData>
      </cx:tx>
      <cx:txPr>
        <a:bodyPr spcFirstLastPara="1" vertOverflow="ellipsis" horzOverflow="overflow" wrap="square" lIns="0" tIns="0" rIns="0" bIns="0" anchor="ctr" anchorCtr="1"/>
        <a:lstStyle/>
        <a:p>
          <a:pPr algn="ctr" rtl="0">
            <a:defRPr cap="none" baseline="0"/>
          </a:pPr>
          <a:r>
            <a:rPr lang="en-US" sz="1400" b="0" i="0" u="none" strike="noStrike" cap="none" spc="150" baseline="0">
              <a:solidFill>
                <a:sysClr val="windowText" lastClr="000000">
                  <a:lumMod val="50000"/>
                  <a:lumOff val="50000"/>
                </a:sysClr>
              </a:solidFill>
              <a:latin typeface="Calibri"/>
            </a:rPr>
            <a:t>Distribution of name plate rating by fuel type</a:t>
          </a:r>
        </a:p>
      </cx:txPr>
    </cx:title>
    <cx:plotArea>
      <cx:plotAreaRegion>
        <cx:series layoutId="boxWhisker" uniqueId="{0CE9DCEC-9283-4942-9639-FAC79888190F}" formatIdx="0">
          <cx:tx>
            <cx:txData>
              <cx:f/>
              <cx:v>name plate rating</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13.xml><?xml version="1.0" encoding="utf-8"?>
<cx:chartSpace xmlns:a="http://schemas.openxmlformats.org/drawingml/2006/main" xmlns:r="http://schemas.openxmlformats.org/officeDocument/2006/relationships" xmlns:cx="http://schemas.microsoft.com/office/drawing/2014/chartex">
  <cx:chartData>
    <cx:data id="0">
      <cx:strDim type="cat">
        <cx:f>_xlchart.v1.33</cx:f>
      </cx:strDim>
      <cx:numDim type="val">
        <cx:f>_xlchart.v1.32</cx:f>
      </cx:numDim>
    </cx:data>
  </cx:chartData>
  <cx:chart>
    <cx:title pos="t" align="ctr" overlay="0">
      <cx:tx>
        <cx:txData>
          <cx:v>Distribution of name plate rating by unit type</cx:v>
        </cx:txData>
      </cx:tx>
      <cx:txPr>
        <a:bodyPr spcFirstLastPara="1" vertOverflow="ellipsis" horzOverflow="overflow" wrap="square" lIns="0" tIns="0" rIns="0" bIns="0" anchor="ctr" anchorCtr="1"/>
        <a:lstStyle/>
        <a:p>
          <a:pPr algn="ctr" rtl="0">
            <a:defRPr cap="none" baseline="0"/>
          </a:pPr>
          <a:r>
            <a:rPr lang="en-US" sz="1400" b="0" i="0" u="none" strike="noStrike" cap="none" spc="150" baseline="0">
              <a:solidFill>
                <a:sysClr val="windowText" lastClr="000000">
                  <a:lumMod val="50000"/>
                  <a:lumOff val="50000"/>
                </a:sysClr>
              </a:solidFill>
              <a:latin typeface="Calibri"/>
            </a:rPr>
            <a:t>Distribution of name plate rating by unit type</a:t>
          </a:r>
        </a:p>
      </cx:txPr>
    </cx:title>
    <cx:plotArea>
      <cx:plotAreaRegion>
        <cx:series layoutId="boxWhisker" uniqueId="{0CE9DCEC-9283-4942-9639-FAC79888190F}" formatIdx="0">
          <cx:tx>
            <cx:txData>
              <cx:f/>
              <cx:v>name plate rating</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14.xml><?xml version="1.0" encoding="utf-8"?>
<cx:chartSpace xmlns:a="http://schemas.openxmlformats.org/drawingml/2006/main" xmlns:r="http://schemas.openxmlformats.org/officeDocument/2006/relationships" xmlns:cx="http://schemas.microsoft.com/office/drawing/2014/chartex">
  <cx:chartData>
    <cx:data id="0">
      <cx:strDim type="cat">
        <cx:f>_xlchart.v1.29</cx:f>
      </cx:strDim>
      <cx:numDim type="val">
        <cx:f>_xlchart.v1.28</cx:f>
      </cx:numDim>
    </cx:data>
  </cx:chartData>
  <cx:chart>
    <cx:title pos="t" align="ctr" overlay="0">
      <cx:tx>
        <cx:txData>
          <cx:v>Distribution of 2019 CRIS in summer by unit type</cx:v>
        </cx:txData>
      </cx:tx>
      <cx:txPr>
        <a:bodyPr spcFirstLastPara="1" vertOverflow="ellipsis" horzOverflow="overflow" wrap="square" lIns="0" tIns="0" rIns="0" bIns="0" anchor="ctr" anchorCtr="1"/>
        <a:lstStyle/>
        <a:p>
          <a:pPr algn="ctr" rtl="0">
            <a:defRPr cap="none" baseline="0"/>
          </a:pPr>
          <a:r>
            <a:rPr lang="en-US" sz="1400" b="0" i="0" u="none" strike="noStrike" cap="none" spc="150" baseline="0">
              <a:solidFill>
                <a:sysClr val="windowText" lastClr="000000">
                  <a:lumMod val="50000"/>
                  <a:lumOff val="50000"/>
                </a:sysClr>
              </a:solidFill>
              <a:latin typeface="Calibri"/>
            </a:rPr>
            <a:t>Distribution of 2019 CRIS in summer by unit type</a:t>
          </a:r>
        </a:p>
      </cx:txPr>
    </cx:title>
    <cx:plotArea>
      <cx:plotAreaRegion>
        <cx:series layoutId="boxWhisker" uniqueId="{0CE9DCEC-9283-4942-9639-FAC79888190F}" formatIdx="0">
          <cx:tx>
            <cx:txData>
              <cx:f/>
              <cx:v>2019 CRIS summer</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15.xml><?xml version="1.0" encoding="utf-8"?>
<cx:chartSpace xmlns:a="http://schemas.openxmlformats.org/drawingml/2006/main" xmlns:r="http://schemas.openxmlformats.org/officeDocument/2006/relationships" xmlns:cx="http://schemas.microsoft.com/office/drawing/2014/chartex">
  <cx:chartData>
    <cx:data id="0">
      <cx:strDim type="cat">
        <cx:f>_xlchart.v1.31</cx:f>
      </cx:strDim>
      <cx:numDim type="val">
        <cx:f>_xlchart.v1.30</cx:f>
      </cx:numDim>
    </cx:data>
  </cx:chartData>
  <cx:chart>
    <cx:title pos="t" align="ctr" overlay="0">
      <cx:tx>
        <cx:txData>
          <cx:v>Distribution of 2019 CRIS in winter by unit type</cx:v>
        </cx:txData>
      </cx:tx>
      <cx:txPr>
        <a:bodyPr spcFirstLastPara="1" vertOverflow="ellipsis" horzOverflow="overflow" wrap="square" lIns="0" tIns="0" rIns="0" bIns="0" anchor="ctr" anchorCtr="1"/>
        <a:lstStyle/>
        <a:p>
          <a:pPr algn="ctr" rtl="0">
            <a:defRPr cap="none" baseline="0"/>
          </a:pPr>
          <a:r>
            <a:rPr lang="en-US" sz="1400" b="0" i="0" u="none" strike="noStrike" cap="none" spc="150" baseline="0">
              <a:solidFill>
                <a:sysClr val="windowText" lastClr="000000">
                  <a:lumMod val="50000"/>
                  <a:lumOff val="50000"/>
                </a:sysClr>
              </a:solidFill>
              <a:latin typeface="Calibri"/>
            </a:rPr>
            <a:t>Distribution of 2019 CRIS in winter by unit type</a:t>
          </a:r>
        </a:p>
      </cx:txPr>
    </cx:title>
    <cx:plotArea>
      <cx:plotAreaRegion>
        <cx:series layoutId="boxWhisker" uniqueId="{0CE9DCEC-9283-4942-9639-FAC79888190F}" formatIdx="0">
          <cx:tx>
            <cx:txData>
              <cx:f/>
              <cx:v>2019 CRIS winter</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16.xml><?xml version="1.0" encoding="utf-8"?>
<cx:chartSpace xmlns:a="http://schemas.openxmlformats.org/drawingml/2006/main" xmlns:r="http://schemas.openxmlformats.org/officeDocument/2006/relationships" xmlns:cx="http://schemas.microsoft.com/office/drawing/2014/chartex">
  <cx:chartData>
    <cx:data id="0">
      <cx:strDim type="cat">
        <cx:f>_xlchart.v1.35</cx:f>
      </cx:strDim>
      <cx:numDim type="val">
        <cx:f>_xlchart.v1.34</cx:f>
      </cx:numDim>
    </cx:data>
  </cx:chartData>
  <cx:chart>
    <cx:title pos="t" align="ctr" overlay="0">
      <cx:tx>
        <cx:txData>
          <cx:v>Distribution of 2019 capability summer by unit type</cx:v>
        </cx:txData>
      </cx:tx>
      <cx:txPr>
        <a:bodyPr spcFirstLastPara="1" vertOverflow="ellipsis" horzOverflow="overflow" wrap="square" lIns="0" tIns="0" rIns="0" bIns="0" anchor="ctr" anchorCtr="1"/>
        <a:lstStyle/>
        <a:p>
          <a:pPr algn="ctr" rtl="0">
            <a:defRPr/>
          </a:pPr>
          <a:r>
            <a:rPr lang="en-US" sz="1400" b="0" i="0" u="none" strike="noStrike" cap="none" spc="150" normalizeH="0" baseline="0">
              <a:solidFill>
                <a:sysClr val="windowText" lastClr="000000">
                  <a:lumMod val="50000"/>
                  <a:lumOff val="50000"/>
                </a:sysClr>
              </a:solidFill>
              <a:latin typeface="Calibri"/>
            </a:rPr>
            <a:t>Distribution of 2019 capability summer by unit type</a:t>
          </a:r>
        </a:p>
      </cx:txPr>
    </cx:title>
    <cx:plotArea>
      <cx:plotAreaRegion>
        <cx:series layoutId="boxWhisker" uniqueId="{0CE9DCEC-9283-4942-9639-FAC79888190F}" formatIdx="0">
          <cx:tx>
            <cx:txData>
              <cx:f/>
              <cx:v>2019 capability summer</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17.xml><?xml version="1.0" encoding="utf-8"?>
<cx:chartSpace xmlns:a="http://schemas.openxmlformats.org/drawingml/2006/main" xmlns:r="http://schemas.openxmlformats.org/officeDocument/2006/relationships" xmlns:cx="http://schemas.microsoft.com/office/drawing/2014/chartex">
  <cx:chartData>
    <cx:data id="0">
      <cx:strDim type="cat">
        <cx:f>_xlchart.v1.37</cx:f>
      </cx:strDim>
      <cx:numDim type="val">
        <cx:f>_xlchart.v1.36</cx:f>
      </cx:numDim>
    </cx:data>
  </cx:chartData>
  <cx:chart>
    <cx:title pos="t" align="ctr" overlay="0">
      <cx:tx>
        <cx:txData>
          <cx:v>Distribution of 2019 capability in winter by unit type</cx:v>
        </cx:txData>
      </cx:tx>
      <cx:txPr>
        <a:bodyPr spcFirstLastPara="1" vertOverflow="ellipsis" horzOverflow="overflow" wrap="square" lIns="0" tIns="0" rIns="0" bIns="0" anchor="ctr" anchorCtr="1"/>
        <a:lstStyle/>
        <a:p>
          <a:pPr algn="ctr" rtl="0">
            <a:defRPr sz="1400" b="0" cap="none" baseline="0"/>
          </a:pPr>
          <a:r>
            <a:rPr lang="en-US" sz="1400" b="0" i="0" u="none" strike="noStrike" cap="none" spc="150" baseline="0">
              <a:solidFill>
                <a:sysClr val="windowText" lastClr="000000">
                  <a:lumMod val="50000"/>
                  <a:lumOff val="50000"/>
                </a:sysClr>
              </a:solidFill>
              <a:latin typeface="Calibri"/>
            </a:rPr>
            <a:t>Distribution of 2019 capability in winter by unit type</a:t>
          </a:r>
        </a:p>
      </cx:txPr>
    </cx:title>
    <cx:plotArea>
      <cx:plotAreaRegion>
        <cx:series layoutId="boxWhisker" uniqueId="{0CE9DCEC-9283-4942-9639-FAC79888190F}" formatIdx="0">
          <cx:tx>
            <cx:txData>
              <cx:f/>
              <cx:v>2019 capability winter</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18.xml><?xml version="1.0" encoding="utf-8"?>
<cx:chartSpace xmlns:a="http://schemas.openxmlformats.org/drawingml/2006/main" xmlns:r="http://schemas.openxmlformats.org/officeDocument/2006/relationships" xmlns:cx="http://schemas.microsoft.com/office/drawing/2014/chartex">
  <cx:chartData>
    <cx:data id="0">
      <cx:strDim type="cat">
        <cx:f>_xlchart.v1.46</cx:f>
      </cx:strDim>
      <cx:numDim type="val">
        <cx:f>_xlchart.v1.47</cx:f>
      </cx:numDim>
    </cx:data>
  </cx:chartData>
  <cx:chart>
    <cx:title pos="t" align="ctr" overlay="0">
      <cx:tx>
        <cx:txData>
          <cx:v>Distribution of 2018 net energy by unit type</cx:v>
        </cx:txData>
      </cx:tx>
      <cx:txPr>
        <a:bodyPr spcFirstLastPara="1" vertOverflow="ellipsis" horzOverflow="overflow" wrap="square" lIns="0" tIns="0" rIns="0" bIns="0" anchor="ctr" anchorCtr="1"/>
        <a:lstStyle/>
        <a:p>
          <a:pPr algn="ctr" rtl="0">
            <a:defRPr sz="1400" b="0" i="0" cap="none" baseline="0"/>
          </a:pPr>
          <a:r>
            <a:rPr lang="en-US" sz="1400" b="0" i="0" u="none" strike="noStrike" cap="none" spc="150" baseline="0">
              <a:solidFill>
                <a:sysClr val="windowText" lastClr="000000">
                  <a:lumMod val="50000"/>
                  <a:lumOff val="50000"/>
                </a:sysClr>
              </a:solidFill>
              <a:latin typeface="Calibri"/>
            </a:rPr>
            <a:t>Distribution of 2018 net energy by unit type</a:t>
          </a:r>
        </a:p>
      </cx:txPr>
    </cx:title>
    <cx:plotArea>
      <cx:plotAreaRegion>
        <cx:series layoutId="boxWhisker" uniqueId="{0CE9DCEC-9283-4942-9639-FAC79888190F}" formatIdx="0">
          <cx:tx>
            <cx:txData>
              <cx:f/>
              <cx:v>2018 net energy</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19.xml><?xml version="1.0" encoding="utf-8"?>
<cx:chartSpace xmlns:a="http://schemas.openxmlformats.org/drawingml/2006/main" xmlns:r="http://schemas.openxmlformats.org/officeDocument/2006/relationships" xmlns:cx="http://schemas.microsoft.com/office/drawing/2014/chartex">
  <cx:chartData>
    <cx:data id="0">
      <cx:strDim type="cat">
        <cx:f>_xlchart.v1.41</cx:f>
      </cx:strDim>
      <cx:numDim type="val">
        <cx:f>_xlchart.v1.40</cx:f>
      </cx:numDim>
    </cx:data>
  </cx:chartData>
  <cx:chart>
    <cx:title pos="t" align="ctr" overlay="0">
      <cx:tx>
        <cx:txData>
          <cx:v>Distribution of name plate rating by fuel type</cx:v>
        </cx:txData>
      </cx:tx>
      <cx:txPr>
        <a:bodyPr spcFirstLastPara="1" vertOverflow="ellipsis" horzOverflow="overflow" wrap="square" lIns="0" tIns="0" rIns="0" bIns="0" anchor="ctr" anchorCtr="1"/>
        <a:lstStyle/>
        <a:p>
          <a:pPr algn="ctr" rtl="0">
            <a:defRPr cap="none" baseline="0"/>
          </a:pPr>
          <a:r>
            <a:rPr lang="en-US" sz="1400" b="0" i="0" u="none" strike="noStrike" cap="none" spc="150" baseline="0">
              <a:solidFill>
                <a:sysClr val="windowText" lastClr="000000">
                  <a:lumMod val="50000"/>
                  <a:lumOff val="50000"/>
                </a:sysClr>
              </a:solidFill>
              <a:latin typeface="Calibri"/>
            </a:rPr>
            <a:t>Distribution of name plate rating by fuel type</a:t>
          </a:r>
        </a:p>
      </cx:txPr>
    </cx:title>
    <cx:plotArea>
      <cx:plotAreaRegion>
        <cx:series layoutId="boxWhisker" uniqueId="{0CE9DCEC-9283-4942-9639-FAC79888190F}" formatIdx="0">
          <cx:tx>
            <cx:txData>
              <cx:f/>
              <cx:v>name plate rating</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_xlchart.v1.10</cx:f>
      </cx:strDim>
      <cx:numDim type="val">
        <cx:f>_xlchart.v1.11</cx:f>
      </cx:numDim>
    </cx:data>
  </cx:chartData>
  <cx:chart>
    <cx:title pos="t" align="ctr" overlay="0">
      <cx:tx>
        <cx:txData>
          <cx:v>Distribution of 2018 net energy by fuel type</cx:v>
        </cx:txData>
      </cx:tx>
      <cx:txPr>
        <a:bodyPr spcFirstLastPara="1" vertOverflow="ellipsis" horzOverflow="overflow" wrap="square" lIns="0" tIns="0" rIns="0" bIns="0" anchor="ctr" anchorCtr="1"/>
        <a:lstStyle/>
        <a:p>
          <a:pPr algn="ctr" rtl="0">
            <a:defRPr sz="1400" b="0" i="0" cap="none" baseline="0"/>
          </a:pPr>
          <a:r>
            <a:rPr lang="en-US" sz="1400" b="0" i="0" u="none" strike="noStrike" cap="none" spc="150" baseline="0">
              <a:solidFill>
                <a:sysClr val="windowText" lastClr="000000">
                  <a:lumMod val="50000"/>
                  <a:lumOff val="50000"/>
                </a:sysClr>
              </a:solidFill>
              <a:latin typeface="Calibri"/>
            </a:rPr>
            <a:t>Distribution of 2018 net energy by fuel type</a:t>
          </a:r>
        </a:p>
      </cx:txPr>
    </cx:title>
    <cx:plotArea>
      <cx:plotAreaRegion>
        <cx:series layoutId="boxWhisker" uniqueId="{0CE9DCEC-9283-4942-9639-FAC79888190F}" formatIdx="0">
          <cx:tx>
            <cx:txData>
              <cx:f/>
              <cx:v>2018 net energy</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20.xml><?xml version="1.0" encoding="utf-8"?>
<cx:chartSpace xmlns:a="http://schemas.openxmlformats.org/drawingml/2006/main" xmlns:r="http://schemas.openxmlformats.org/officeDocument/2006/relationships" xmlns:cx="http://schemas.microsoft.com/office/drawing/2014/chartex">
  <cx:chartData>
    <cx:data id="0">
      <cx:strDim type="cat">
        <cx:f>_xlchart.v1.45</cx:f>
      </cx:strDim>
      <cx:numDim type="val">
        <cx:f>_xlchart.v1.44</cx:f>
      </cx:numDim>
    </cx:data>
  </cx:chartData>
  <cx:chart>
    <cx:title pos="t" align="ctr" overlay="0">
      <cx:tx>
        <cx:txData>
          <cx:v>Distribution of 2019 CRIS in summer by fuel type</cx:v>
        </cx:txData>
      </cx:tx>
      <cx:txPr>
        <a:bodyPr spcFirstLastPara="1" vertOverflow="ellipsis" horzOverflow="overflow" wrap="square" lIns="0" tIns="0" rIns="0" bIns="0" anchor="ctr" anchorCtr="1"/>
        <a:lstStyle/>
        <a:p>
          <a:pPr algn="ctr" rtl="0">
            <a:defRPr cap="none" baseline="0"/>
          </a:pPr>
          <a:r>
            <a:rPr lang="en-US" sz="1400" b="0" i="0" u="none" strike="noStrike" cap="none" spc="150" baseline="0">
              <a:solidFill>
                <a:sysClr val="windowText" lastClr="000000">
                  <a:lumMod val="50000"/>
                  <a:lumOff val="50000"/>
                </a:sysClr>
              </a:solidFill>
              <a:latin typeface="Calibri"/>
            </a:rPr>
            <a:t>Distribution of 2019 CRIS in summer by fuel type</a:t>
          </a:r>
        </a:p>
      </cx:txPr>
    </cx:title>
    <cx:plotArea>
      <cx:plotAreaRegion>
        <cx:series layoutId="boxWhisker" uniqueId="{0CE9DCEC-9283-4942-9639-FAC79888190F}" formatIdx="0">
          <cx:tx>
            <cx:txData>
              <cx:f/>
              <cx:v>2019 CRIS summer</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21.xml><?xml version="1.0" encoding="utf-8"?>
<cx:chartSpace xmlns:a="http://schemas.openxmlformats.org/drawingml/2006/main" xmlns:r="http://schemas.openxmlformats.org/officeDocument/2006/relationships" xmlns:cx="http://schemas.microsoft.com/office/drawing/2014/chartex">
  <cx:chartData>
    <cx:data id="0">
      <cx:strDim type="cat">
        <cx:f>_xlchart.v1.39</cx:f>
      </cx:strDim>
      <cx:numDim type="val">
        <cx:f>_xlchart.v1.38</cx:f>
      </cx:numDim>
    </cx:data>
  </cx:chartData>
  <cx:chart>
    <cx:title pos="t" align="ctr" overlay="0">
      <cx:tx>
        <cx:txData>
          <cx:v>Distribution of 2019 CRIS in winter by fuel type</cx:v>
        </cx:txData>
      </cx:tx>
      <cx:txPr>
        <a:bodyPr spcFirstLastPara="1" vertOverflow="ellipsis" horzOverflow="overflow" wrap="square" lIns="0" tIns="0" rIns="0" bIns="0" anchor="ctr" anchorCtr="1"/>
        <a:lstStyle/>
        <a:p>
          <a:pPr algn="ctr" rtl="0">
            <a:defRPr sz="1400" b="0" cap="none" baseline="0"/>
          </a:pPr>
          <a:r>
            <a:rPr lang="en-US" sz="1400" b="0" i="0" u="none" strike="noStrike" cap="none" spc="150" baseline="0">
              <a:solidFill>
                <a:sysClr val="windowText" lastClr="000000">
                  <a:lumMod val="50000"/>
                  <a:lumOff val="50000"/>
                </a:sysClr>
              </a:solidFill>
              <a:latin typeface="Calibri"/>
            </a:rPr>
            <a:t>Distribution of 2019 CRIS in winter by fuel type</a:t>
          </a:r>
        </a:p>
      </cx:txPr>
    </cx:title>
    <cx:plotArea>
      <cx:plotAreaRegion>
        <cx:series layoutId="boxWhisker" uniqueId="{0CE9DCEC-9283-4942-9639-FAC79888190F}" formatIdx="0">
          <cx:tx>
            <cx:txData>
              <cx:f/>
              <cx:v>2019 CRIS winter</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22.xml><?xml version="1.0" encoding="utf-8"?>
<cx:chartSpace xmlns:a="http://schemas.openxmlformats.org/drawingml/2006/main" xmlns:r="http://schemas.openxmlformats.org/officeDocument/2006/relationships" xmlns:cx="http://schemas.microsoft.com/office/drawing/2014/chartex">
  <cx:chartData>
    <cx:data id="0">
      <cx:strDim type="cat">
        <cx:f>_xlchart.v1.43</cx:f>
      </cx:strDim>
      <cx:numDim type="val">
        <cx:f>_xlchart.v1.42</cx:f>
      </cx:numDim>
    </cx:data>
  </cx:chartData>
  <cx:chart>
    <cx:title pos="t" align="ctr" overlay="0">
      <cx:tx>
        <cx:txData>
          <cx:v>Distribution of 2019 capability in summer by fuel type</cx:v>
        </cx:txData>
      </cx:tx>
      <cx:txPr>
        <a:bodyPr spcFirstLastPara="1" vertOverflow="ellipsis" horzOverflow="overflow" wrap="square" lIns="0" tIns="0" rIns="0" bIns="0" anchor="ctr" anchorCtr="1"/>
        <a:lstStyle/>
        <a:p>
          <a:pPr algn="ctr" rtl="0">
            <a:defRPr cap="none" baseline="0"/>
          </a:pPr>
          <a:r>
            <a:rPr lang="en-US" sz="1400" b="0" i="0" u="none" strike="noStrike" cap="none" spc="150" baseline="0">
              <a:solidFill>
                <a:sysClr val="windowText" lastClr="000000">
                  <a:lumMod val="50000"/>
                  <a:lumOff val="50000"/>
                </a:sysClr>
              </a:solidFill>
              <a:latin typeface="Calibri"/>
            </a:rPr>
            <a:t>Distribution of 2019 capability in summer by fuel type</a:t>
          </a:r>
        </a:p>
      </cx:txPr>
    </cx:title>
    <cx:plotArea>
      <cx:plotAreaRegion>
        <cx:series layoutId="boxWhisker" uniqueId="{0CE9DCEC-9283-4942-9639-FAC79888190F}" formatIdx="0">
          <cx:tx>
            <cx:txData>
              <cx:f/>
              <cx:v>2019 capability summer</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23.xml><?xml version="1.0" encoding="utf-8"?>
<cx:chartSpace xmlns:a="http://schemas.openxmlformats.org/drawingml/2006/main" xmlns:r="http://schemas.openxmlformats.org/officeDocument/2006/relationships" xmlns:cx="http://schemas.microsoft.com/office/drawing/2014/chartex">
  <cx:chartData>
    <cx:data id="0">
      <cx:strDim type="cat">
        <cx:f>_xlchart.v1.27</cx:f>
      </cx:strDim>
      <cx:numDim type="val">
        <cx:f>_xlchart.v1.26</cx:f>
      </cx:numDim>
    </cx:data>
  </cx:chartData>
  <cx:chart>
    <cx:title pos="t" align="ctr" overlay="0">
      <cx:tx>
        <cx:txData>
          <cx:v>Distribution of 2019 capability in winter by fuel type</cx:v>
        </cx:txData>
      </cx:tx>
      <cx:txPr>
        <a:bodyPr spcFirstLastPara="1" vertOverflow="ellipsis" horzOverflow="overflow" wrap="square" lIns="0" tIns="0" rIns="0" bIns="0" anchor="ctr" anchorCtr="1"/>
        <a:lstStyle/>
        <a:p>
          <a:pPr algn="ctr" rtl="0">
            <a:defRPr sz="1400" b="0" i="0" cap="none" baseline="0"/>
          </a:pPr>
          <a:r>
            <a:rPr lang="en-US" sz="1400" b="0" i="0" u="none" strike="noStrike" cap="none" spc="150" baseline="0">
              <a:solidFill>
                <a:sysClr val="windowText" lastClr="000000">
                  <a:lumMod val="50000"/>
                  <a:lumOff val="50000"/>
                </a:sysClr>
              </a:solidFill>
              <a:latin typeface="Calibri"/>
            </a:rPr>
            <a:t>Distribution of 2019 capability in winter by fuel type</a:t>
          </a:r>
        </a:p>
      </cx:txPr>
    </cx:title>
    <cx:plotArea>
      <cx:plotAreaRegion>
        <cx:series layoutId="boxWhisker" uniqueId="{0CE9DCEC-9283-4942-9639-FAC79888190F}" formatIdx="0">
          <cx:tx>
            <cx:txData>
              <cx:f/>
              <cx:v>2019 capability winter</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24.xml><?xml version="1.0" encoding="utf-8"?>
<cx:chartSpace xmlns:a="http://schemas.openxmlformats.org/drawingml/2006/main" xmlns:r="http://schemas.openxmlformats.org/officeDocument/2006/relationships" xmlns:cx="http://schemas.microsoft.com/office/drawing/2014/chartex">
  <cx:chartData>
    <cx:data id="0">
      <cx:strDim type="cat">
        <cx:f>_xlchart.v1.24</cx:f>
      </cx:strDim>
      <cx:numDim type="val">
        <cx:f>_xlchart.v1.25</cx:f>
      </cx:numDim>
    </cx:data>
  </cx:chartData>
  <cx:chart>
    <cx:title pos="t" align="ctr" overlay="0">
      <cx:tx>
        <cx:txData>
          <cx:v>Distribution of 2018 net energy by fuel type</cx:v>
        </cx:txData>
      </cx:tx>
      <cx:txPr>
        <a:bodyPr spcFirstLastPara="1" vertOverflow="ellipsis" horzOverflow="overflow" wrap="square" lIns="0" tIns="0" rIns="0" bIns="0" anchor="ctr" anchorCtr="1"/>
        <a:lstStyle/>
        <a:p>
          <a:pPr algn="ctr" rtl="0">
            <a:defRPr sz="1400" b="0" i="0" cap="none" baseline="0"/>
          </a:pPr>
          <a:r>
            <a:rPr lang="en-US" sz="1400" b="0" i="0" u="none" strike="noStrike" cap="none" spc="150" baseline="0">
              <a:solidFill>
                <a:sysClr val="windowText" lastClr="000000">
                  <a:lumMod val="50000"/>
                  <a:lumOff val="50000"/>
                </a:sysClr>
              </a:solidFill>
              <a:latin typeface="Calibri"/>
            </a:rPr>
            <a:t>Distribution of 2018 net energy by fuel type</a:t>
          </a:r>
        </a:p>
      </cx:txPr>
    </cx:title>
    <cx:plotArea>
      <cx:plotAreaRegion>
        <cx:series layoutId="boxWhisker" uniqueId="{0CE9DCEC-9283-4942-9639-FAC79888190F}" formatIdx="0">
          <cx:tx>
            <cx:txData>
              <cx:f/>
              <cx:v>2018 net energy</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25.xml><?xml version="1.0" encoding="utf-8"?>
<cx:chartSpace xmlns:a="http://schemas.openxmlformats.org/drawingml/2006/main" xmlns:r="http://schemas.openxmlformats.org/officeDocument/2006/relationships" xmlns:cx="http://schemas.microsoft.com/office/drawing/2014/chartex">
  <cx:chartData>
    <cx:data id="0">
      <cx:strDim type="cat">
        <cx:f>_xlchart.v1.71</cx:f>
      </cx:strDim>
      <cx:numDim type="val">
        <cx:f>_xlchart.v1.70</cx:f>
      </cx:numDim>
    </cx:data>
  </cx:chartData>
  <cx:chart>
    <cx:title pos="t" align="ctr" overlay="0">
      <cx:tx>
        <cx:txData>
          <cx:v>Distribution of name plate rating by unit type</cx:v>
        </cx:txData>
      </cx:tx>
      <cx:txPr>
        <a:bodyPr spcFirstLastPara="1" vertOverflow="ellipsis" horzOverflow="overflow" wrap="square" lIns="0" tIns="0" rIns="0" bIns="0" anchor="ctr" anchorCtr="1"/>
        <a:lstStyle/>
        <a:p>
          <a:pPr algn="ctr" rtl="0">
            <a:defRPr cap="none" baseline="0"/>
          </a:pPr>
          <a:r>
            <a:rPr lang="en-US" sz="1400" b="0" i="0" u="none" strike="noStrike" cap="none" spc="150" baseline="0">
              <a:solidFill>
                <a:sysClr val="windowText" lastClr="000000">
                  <a:lumMod val="50000"/>
                  <a:lumOff val="50000"/>
                </a:sysClr>
              </a:solidFill>
              <a:latin typeface="Calibri"/>
            </a:rPr>
            <a:t>Distribution of name plate rating by unit type</a:t>
          </a:r>
        </a:p>
      </cx:txPr>
    </cx:title>
    <cx:plotArea>
      <cx:plotAreaRegion>
        <cx:series layoutId="boxWhisker" uniqueId="{0CE9DCEC-9283-4942-9639-FAC79888190F}" formatIdx="0">
          <cx:tx>
            <cx:txData>
              <cx:f/>
              <cx:v>name plate rating</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26.xml><?xml version="1.0" encoding="utf-8"?>
<cx:chartSpace xmlns:a="http://schemas.openxmlformats.org/drawingml/2006/main" xmlns:r="http://schemas.openxmlformats.org/officeDocument/2006/relationships" xmlns:cx="http://schemas.microsoft.com/office/drawing/2014/chartex">
  <cx:chartData>
    <cx:data id="0">
      <cx:strDim type="cat">
        <cx:f>_xlchart.v1.65</cx:f>
      </cx:strDim>
      <cx:numDim type="val">
        <cx:f>_xlchart.v1.64</cx:f>
      </cx:numDim>
    </cx:data>
  </cx:chartData>
  <cx:chart>
    <cx:title pos="t" align="ctr" overlay="0">
      <cx:tx>
        <cx:txData>
          <cx:v>Distribution of name plate rating by fuel type</cx:v>
        </cx:txData>
      </cx:tx>
      <cx:txPr>
        <a:bodyPr spcFirstLastPara="1" vertOverflow="ellipsis" horzOverflow="overflow" wrap="square" lIns="0" tIns="0" rIns="0" bIns="0" anchor="ctr" anchorCtr="1"/>
        <a:lstStyle/>
        <a:p>
          <a:pPr algn="ctr" rtl="0">
            <a:defRPr cap="none" baseline="0"/>
          </a:pPr>
          <a:r>
            <a:rPr lang="en-US" sz="1400" b="0" i="0" u="none" strike="noStrike" cap="none" spc="150" baseline="0">
              <a:solidFill>
                <a:sysClr val="windowText" lastClr="000000">
                  <a:lumMod val="50000"/>
                  <a:lumOff val="50000"/>
                </a:sysClr>
              </a:solidFill>
              <a:latin typeface="Calibri"/>
            </a:rPr>
            <a:t>Distribution of name plate rating by fuel type</a:t>
          </a:r>
        </a:p>
      </cx:txPr>
    </cx:title>
    <cx:plotArea>
      <cx:plotAreaRegion>
        <cx:series layoutId="boxWhisker" uniqueId="{0CE9DCEC-9283-4942-9639-FAC79888190F}" formatIdx="0">
          <cx:tx>
            <cx:txData>
              <cx:f/>
              <cx:v>name plate rating</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27.xml><?xml version="1.0" encoding="utf-8"?>
<cx:chartSpace xmlns:a="http://schemas.openxmlformats.org/drawingml/2006/main" xmlns:r="http://schemas.openxmlformats.org/officeDocument/2006/relationships" xmlns:cx="http://schemas.microsoft.com/office/drawing/2014/chartex">
  <cx:chartData>
    <cx:data id="0">
      <cx:strDim type="cat">
        <cx:f>_xlchart.v1.67</cx:f>
      </cx:strDim>
      <cx:numDim type="val">
        <cx:f>_xlchart.v1.66</cx:f>
      </cx:numDim>
    </cx:data>
  </cx:chartData>
  <cx:chart>
    <cx:title pos="t" align="ctr" overlay="0">
      <cx:tx>
        <cx:txData>
          <cx:v>Distribution of 2019 CRIS in summer by unit type</cx:v>
        </cx:txData>
      </cx:tx>
      <cx:txPr>
        <a:bodyPr spcFirstLastPara="1" vertOverflow="ellipsis" horzOverflow="overflow" wrap="square" lIns="0" tIns="0" rIns="0" bIns="0" anchor="ctr" anchorCtr="1"/>
        <a:lstStyle/>
        <a:p>
          <a:pPr algn="ctr" rtl="0">
            <a:defRPr cap="none" baseline="0"/>
          </a:pPr>
          <a:r>
            <a:rPr lang="en-US" sz="1400" b="0" i="0" u="none" strike="noStrike" cap="none" spc="150" baseline="0">
              <a:solidFill>
                <a:sysClr val="windowText" lastClr="000000">
                  <a:lumMod val="50000"/>
                  <a:lumOff val="50000"/>
                </a:sysClr>
              </a:solidFill>
              <a:latin typeface="Calibri"/>
            </a:rPr>
            <a:t>Distribution of 2019 CRIS in summer by unit type</a:t>
          </a:r>
        </a:p>
      </cx:txPr>
    </cx:title>
    <cx:plotArea>
      <cx:plotAreaRegion>
        <cx:series layoutId="boxWhisker" uniqueId="{0CE9DCEC-9283-4942-9639-FAC79888190F}" formatIdx="0">
          <cx:tx>
            <cx:txData>
              <cx:f/>
              <cx:v>2019 CRIS summer</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28.xml><?xml version="1.0" encoding="utf-8"?>
<cx:chartSpace xmlns:a="http://schemas.openxmlformats.org/drawingml/2006/main" xmlns:r="http://schemas.openxmlformats.org/officeDocument/2006/relationships" xmlns:cx="http://schemas.microsoft.com/office/drawing/2014/chartex">
  <cx:chartData>
    <cx:data id="0">
      <cx:strDim type="cat">
        <cx:f>_xlchart.v1.69</cx:f>
      </cx:strDim>
      <cx:numDim type="val">
        <cx:f>_xlchart.v1.68</cx:f>
      </cx:numDim>
    </cx:data>
  </cx:chartData>
  <cx:chart>
    <cx:title pos="t" align="ctr" overlay="0">
      <cx:tx>
        <cx:txData>
          <cx:v>Distribution of 2019 CRIS in summer by fuel type</cx:v>
        </cx:txData>
      </cx:tx>
      <cx:txPr>
        <a:bodyPr spcFirstLastPara="1" vertOverflow="ellipsis" horzOverflow="overflow" wrap="square" lIns="0" tIns="0" rIns="0" bIns="0" anchor="ctr" anchorCtr="1"/>
        <a:lstStyle/>
        <a:p>
          <a:pPr algn="ctr" rtl="0">
            <a:defRPr cap="none" baseline="0"/>
          </a:pPr>
          <a:r>
            <a:rPr lang="en-US" sz="1400" b="0" i="0" u="none" strike="noStrike" cap="none" spc="150" baseline="0">
              <a:solidFill>
                <a:sysClr val="windowText" lastClr="000000">
                  <a:lumMod val="50000"/>
                  <a:lumOff val="50000"/>
                </a:sysClr>
              </a:solidFill>
              <a:latin typeface="Calibri"/>
            </a:rPr>
            <a:t>Distribution of 2019 CRIS in summer by fuel type</a:t>
          </a:r>
        </a:p>
      </cx:txPr>
    </cx:title>
    <cx:plotArea>
      <cx:plotAreaRegion>
        <cx:series layoutId="boxWhisker" uniqueId="{0CE9DCEC-9283-4942-9639-FAC79888190F}" formatIdx="0">
          <cx:tx>
            <cx:txData>
              <cx:f/>
              <cx:v>2019 CRIS summer</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29.xml><?xml version="1.0" encoding="utf-8"?>
<cx:chartSpace xmlns:a="http://schemas.openxmlformats.org/drawingml/2006/main" xmlns:r="http://schemas.openxmlformats.org/officeDocument/2006/relationships" xmlns:cx="http://schemas.microsoft.com/office/drawing/2014/chartex">
  <cx:chartData>
    <cx:data id="0">
      <cx:strDim type="cat">
        <cx:f>_xlchart.v1.49</cx:f>
      </cx:strDim>
      <cx:numDim type="val">
        <cx:f>_xlchart.v1.48</cx:f>
      </cx:numDim>
    </cx:data>
  </cx:chartData>
  <cx:chart>
    <cx:title pos="t" align="ctr" overlay="0">
      <cx:tx>
        <cx:txData>
          <cx:v>Distribution of 2019 CRIS in winter by unit type</cx:v>
        </cx:txData>
      </cx:tx>
      <cx:txPr>
        <a:bodyPr spcFirstLastPara="1" vertOverflow="ellipsis" horzOverflow="overflow" wrap="square" lIns="0" tIns="0" rIns="0" bIns="0" anchor="ctr" anchorCtr="1"/>
        <a:lstStyle/>
        <a:p>
          <a:pPr algn="ctr" rtl="0">
            <a:defRPr cap="none" baseline="0"/>
          </a:pPr>
          <a:r>
            <a:rPr lang="en-US" sz="1400" b="0" i="0" u="none" strike="noStrike" cap="none" spc="150" baseline="0">
              <a:solidFill>
                <a:sysClr val="windowText" lastClr="000000">
                  <a:lumMod val="50000"/>
                  <a:lumOff val="50000"/>
                </a:sysClr>
              </a:solidFill>
              <a:latin typeface="Calibri"/>
            </a:rPr>
            <a:t>Distribution of 2019 CRIS in winter by unit type</a:t>
          </a:r>
        </a:p>
      </cx:txPr>
    </cx:title>
    <cx:plotArea>
      <cx:plotAreaRegion>
        <cx:series layoutId="boxWhisker" uniqueId="{0CE9DCEC-9283-4942-9639-FAC79888190F}" formatIdx="0">
          <cx:tx>
            <cx:txData>
              <cx:f/>
              <cx:v>2019 CRIS winter</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_xlchart.v1.2</cx:f>
      </cx:numDim>
    </cx:data>
  </cx:chartData>
  <cx:chart>
    <cx:title pos="t" align="ctr" overlay="0">
      <cx:tx>
        <cx:txData>
          <cx:v>Distribution of 2019 capability in winter by unit type</cx:v>
        </cx:txData>
      </cx:tx>
      <cx:txPr>
        <a:bodyPr spcFirstLastPara="1" vertOverflow="ellipsis" horzOverflow="overflow" wrap="square" lIns="0" tIns="0" rIns="0" bIns="0" anchor="ctr" anchorCtr="1"/>
        <a:lstStyle/>
        <a:p>
          <a:pPr algn="ctr" rtl="0">
            <a:defRPr sz="1400" b="0" cap="none" baseline="0"/>
          </a:pPr>
          <a:r>
            <a:rPr lang="en-US" sz="1400" b="0" i="0" u="none" strike="noStrike" cap="none" spc="150" baseline="0">
              <a:solidFill>
                <a:sysClr val="windowText" lastClr="000000">
                  <a:lumMod val="50000"/>
                  <a:lumOff val="50000"/>
                </a:sysClr>
              </a:solidFill>
              <a:latin typeface="Calibri"/>
            </a:rPr>
            <a:t>Distribution of 2019 capability in winter by unit type</a:t>
          </a:r>
        </a:p>
      </cx:txPr>
    </cx:title>
    <cx:plotArea>
      <cx:plotAreaRegion>
        <cx:series layoutId="boxWhisker" uniqueId="{0CE9DCEC-9283-4942-9639-FAC79888190F}" formatIdx="0">
          <cx:tx>
            <cx:txData>
              <cx:f/>
              <cx:v>2019 capability winter</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30.xml><?xml version="1.0" encoding="utf-8"?>
<cx:chartSpace xmlns:a="http://schemas.openxmlformats.org/drawingml/2006/main" xmlns:r="http://schemas.openxmlformats.org/officeDocument/2006/relationships" xmlns:cx="http://schemas.microsoft.com/office/drawing/2014/chartex">
  <cx:chartData>
    <cx:data id="0">
      <cx:strDim type="cat">
        <cx:f>_xlchart.v1.57</cx:f>
      </cx:strDim>
      <cx:numDim type="val">
        <cx:f>_xlchart.v1.56</cx:f>
      </cx:numDim>
    </cx:data>
  </cx:chartData>
  <cx:chart>
    <cx:title pos="t" align="ctr" overlay="0">
      <cx:tx>
        <cx:txData>
          <cx:v>Distribution of 2019 CRIS in winter by fuel type</cx:v>
        </cx:txData>
      </cx:tx>
      <cx:txPr>
        <a:bodyPr spcFirstLastPara="1" vertOverflow="ellipsis" horzOverflow="overflow" wrap="square" lIns="0" tIns="0" rIns="0" bIns="0" anchor="ctr" anchorCtr="1"/>
        <a:lstStyle/>
        <a:p>
          <a:pPr algn="ctr" rtl="0">
            <a:defRPr sz="1400" b="0" cap="none" baseline="0"/>
          </a:pPr>
          <a:r>
            <a:rPr lang="en-US" sz="1400" b="0" i="0" u="none" strike="noStrike" cap="none" spc="150" baseline="0">
              <a:solidFill>
                <a:sysClr val="windowText" lastClr="000000">
                  <a:lumMod val="50000"/>
                  <a:lumOff val="50000"/>
                </a:sysClr>
              </a:solidFill>
              <a:latin typeface="Calibri"/>
            </a:rPr>
            <a:t>Distribution of 2019 CRIS in winter by fuel type</a:t>
          </a:r>
        </a:p>
      </cx:txPr>
    </cx:title>
    <cx:plotArea>
      <cx:plotAreaRegion>
        <cx:series layoutId="boxWhisker" uniqueId="{0CE9DCEC-9283-4942-9639-FAC79888190F}" formatIdx="0">
          <cx:tx>
            <cx:txData>
              <cx:f/>
              <cx:v>2019 CRIS winter</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31.xml><?xml version="1.0" encoding="utf-8"?>
<cx:chartSpace xmlns:a="http://schemas.openxmlformats.org/drawingml/2006/main" xmlns:r="http://schemas.openxmlformats.org/officeDocument/2006/relationships" xmlns:cx="http://schemas.microsoft.com/office/drawing/2014/chartex">
  <cx:chartData>
    <cx:data id="0">
      <cx:strDim type="cat">
        <cx:f>_xlchart.v1.51</cx:f>
      </cx:strDim>
      <cx:numDim type="val">
        <cx:f>_xlchart.v1.50</cx:f>
      </cx:numDim>
    </cx:data>
  </cx:chartData>
  <cx:chart>
    <cx:title pos="t" align="ctr" overlay="0">
      <cx:tx>
        <cx:txData>
          <cx:v>Distribution of 2019 capability summer by unit type</cx:v>
        </cx:txData>
      </cx:tx>
      <cx:txPr>
        <a:bodyPr spcFirstLastPara="1" vertOverflow="ellipsis" horzOverflow="overflow" wrap="square" lIns="0" tIns="0" rIns="0" bIns="0" anchor="ctr" anchorCtr="1"/>
        <a:lstStyle/>
        <a:p>
          <a:pPr algn="ctr" rtl="0">
            <a:defRPr/>
          </a:pPr>
          <a:r>
            <a:rPr lang="en-US" sz="1400" b="0" i="0" u="none" strike="noStrike" cap="none" spc="150" normalizeH="0" baseline="0">
              <a:solidFill>
                <a:sysClr val="windowText" lastClr="000000">
                  <a:lumMod val="50000"/>
                  <a:lumOff val="50000"/>
                </a:sysClr>
              </a:solidFill>
              <a:latin typeface="Calibri"/>
            </a:rPr>
            <a:t>Distribution of 2019 capability summer by unit type</a:t>
          </a:r>
        </a:p>
      </cx:txPr>
    </cx:title>
    <cx:plotArea>
      <cx:plotAreaRegion>
        <cx:series layoutId="boxWhisker" uniqueId="{0CE9DCEC-9283-4942-9639-FAC79888190F}" formatIdx="0">
          <cx:tx>
            <cx:txData>
              <cx:f/>
              <cx:v>2019 capability summer</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32.xml><?xml version="1.0" encoding="utf-8"?>
<cx:chartSpace xmlns:a="http://schemas.openxmlformats.org/drawingml/2006/main" xmlns:r="http://schemas.openxmlformats.org/officeDocument/2006/relationships" xmlns:cx="http://schemas.microsoft.com/office/drawing/2014/chartex">
  <cx:chartData>
    <cx:data id="0">
      <cx:strDim type="cat">
        <cx:f>_xlchart.v1.53</cx:f>
      </cx:strDim>
      <cx:numDim type="val">
        <cx:f>_xlchart.v1.52</cx:f>
      </cx:numDim>
    </cx:data>
  </cx:chartData>
  <cx:chart>
    <cx:title pos="t" align="ctr" overlay="0">
      <cx:tx>
        <cx:txData>
          <cx:v>Distribution of 2019 capability in summer by fuel type</cx:v>
        </cx:txData>
      </cx:tx>
      <cx:txPr>
        <a:bodyPr spcFirstLastPara="1" vertOverflow="ellipsis" horzOverflow="overflow" wrap="square" lIns="0" tIns="0" rIns="0" bIns="0" anchor="ctr" anchorCtr="1"/>
        <a:lstStyle/>
        <a:p>
          <a:pPr algn="ctr" rtl="0">
            <a:defRPr cap="none" baseline="0"/>
          </a:pPr>
          <a:r>
            <a:rPr lang="en-US" sz="1400" b="0" i="0" u="none" strike="noStrike" cap="none" spc="150" baseline="0">
              <a:solidFill>
                <a:sysClr val="windowText" lastClr="000000">
                  <a:lumMod val="50000"/>
                  <a:lumOff val="50000"/>
                </a:sysClr>
              </a:solidFill>
              <a:latin typeface="Calibri"/>
            </a:rPr>
            <a:t>Distribution of 2019 capability in summer by fuel type</a:t>
          </a:r>
        </a:p>
      </cx:txPr>
    </cx:title>
    <cx:plotArea>
      <cx:plotAreaRegion>
        <cx:series layoutId="boxWhisker" uniqueId="{0CE9DCEC-9283-4942-9639-FAC79888190F}" formatIdx="0">
          <cx:tx>
            <cx:txData>
              <cx:f/>
              <cx:v>2019 capability summer</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33.xml><?xml version="1.0" encoding="utf-8"?>
<cx:chartSpace xmlns:a="http://schemas.openxmlformats.org/drawingml/2006/main" xmlns:r="http://schemas.openxmlformats.org/officeDocument/2006/relationships" xmlns:cx="http://schemas.microsoft.com/office/drawing/2014/chartex">
  <cx:chartData>
    <cx:data id="0">
      <cx:strDim type="cat">
        <cx:f>_xlchart.v1.55</cx:f>
      </cx:strDim>
      <cx:numDim type="val">
        <cx:f>_xlchart.v1.54</cx:f>
      </cx:numDim>
    </cx:data>
  </cx:chartData>
  <cx:chart>
    <cx:title pos="t" align="ctr" overlay="0">
      <cx:tx>
        <cx:txData>
          <cx:v>Distribution of 2019 capability in winter by unit type</cx:v>
        </cx:txData>
      </cx:tx>
      <cx:txPr>
        <a:bodyPr spcFirstLastPara="1" vertOverflow="ellipsis" horzOverflow="overflow" wrap="square" lIns="0" tIns="0" rIns="0" bIns="0" anchor="ctr" anchorCtr="1"/>
        <a:lstStyle/>
        <a:p>
          <a:pPr algn="ctr" rtl="0">
            <a:defRPr sz="1400" b="0" cap="none" baseline="0"/>
          </a:pPr>
          <a:r>
            <a:rPr lang="en-US" sz="1400" b="0" i="0" u="none" strike="noStrike" cap="none" spc="150" baseline="0">
              <a:solidFill>
                <a:sysClr val="windowText" lastClr="000000">
                  <a:lumMod val="50000"/>
                  <a:lumOff val="50000"/>
                </a:sysClr>
              </a:solidFill>
              <a:latin typeface="Calibri"/>
            </a:rPr>
            <a:t>Distribution of 2019 capability in winter by unit type</a:t>
          </a:r>
        </a:p>
      </cx:txPr>
    </cx:title>
    <cx:plotArea>
      <cx:plotAreaRegion>
        <cx:series layoutId="boxWhisker" uniqueId="{0CE9DCEC-9283-4942-9639-FAC79888190F}" formatIdx="0">
          <cx:tx>
            <cx:txData>
              <cx:f/>
              <cx:v>2019 capability winter</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34.xml><?xml version="1.0" encoding="utf-8"?>
<cx:chartSpace xmlns:a="http://schemas.openxmlformats.org/drawingml/2006/main" xmlns:r="http://schemas.openxmlformats.org/officeDocument/2006/relationships" xmlns:cx="http://schemas.microsoft.com/office/drawing/2014/chartex">
  <cx:chartData>
    <cx:data id="0">
      <cx:strDim type="cat">
        <cx:f>_xlchart.v1.61</cx:f>
      </cx:strDim>
      <cx:numDim type="val">
        <cx:f>_xlchart.v1.60</cx:f>
      </cx:numDim>
    </cx:data>
  </cx:chartData>
  <cx:chart>
    <cx:title pos="t" align="ctr" overlay="0">
      <cx:tx>
        <cx:txData>
          <cx:v>Distribution of 2019 capability in winter by fuel type</cx:v>
        </cx:txData>
      </cx:tx>
      <cx:txPr>
        <a:bodyPr spcFirstLastPara="1" vertOverflow="ellipsis" horzOverflow="overflow" wrap="square" lIns="0" tIns="0" rIns="0" bIns="0" anchor="ctr" anchorCtr="1"/>
        <a:lstStyle/>
        <a:p>
          <a:pPr algn="ctr" rtl="0">
            <a:defRPr sz="1400" b="0" i="0" cap="none" baseline="0"/>
          </a:pPr>
          <a:r>
            <a:rPr lang="en-US" sz="1400" b="0" i="0" u="none" strike="noStrike" cap="none" spc="150" baseline="0">
              <a:solidFill>
                <a:sysClr val="windowText" lastClr="000000">
                  <a:lumMod val="50000"/>
                  <a:lumOff val="50000"/>
                </a:sysClr>
              </a:solidFill>
              <a:latin typeface="Calibri"/>
            </a:rPr>
            <a:t>Distribution of 2019 capability in winter by fuel type</a:t>
          </a:r>
        </a:p>
      </cx:txPr>
    </cx:title>
    <cx:plotArea>
      <cx:plotAreaRegion>
        <cx:series layoutId="boxWhisker" uniqueId="{0CE9DCEC-9283-4942-9639-FAC79888190F}" formatIdx="0">
          <cx:tx>
            <cx:txData>
              <cx:f/>
              <cx:v>2019 capability winter</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35.xml><?xml version="1.0" encoding="utf-8"?>
<cx:chartSpace xmlns:a="http://schemas.openxmlformats.org/drawingml/2006/main" xmlns:r="http://schemas.openxmlformats.org/officeDocument/2006/relationships" xmlns:cx="http://schemas.microsoft.com/office/drawing/2014/chartex">
  <cx:chartData>
    <cx:data id="0">
      <cx:strDim type="cat">
        <cx:f>_xlchart.v1.58</cx:f>
      </cx:strDim>
      <cx:numDim type="val">
        <cx:f>_xlchart.v1.59</cx:f>
      </cx:numDim>
    </cx:data>
  </cx:chartData>
  <cx:chart>
    <cx:title pos="t" align="ctr" overlay="0">
      <cx:tx>
        <cx:txData>
          <cx:v>Distribution of 2018 net energy by unit type</cx:v>
        </cx:txData>
      </cx:tx>
      <cx:txPr>
        <a:bodyPr spcFirstLastPara="1" vertOverflow="ellipsis" horzOverflow="overflow" wrap="square" lIns="0" tIns="0" rIns="0" bIns="0" anchor="ctr" anchorCtr="1"/>
        <a:lstStyle/>
        <a:p>
          <a:pPr algn="ctr" rtl="0">
            <a:defRPr sz="1400" b="0" i="0" cap="none" baseline="0"/>
          </a:pPr>
          <a:r>
            <a:rPr lang="en-US" sz="1400" b="0" i="0" u="none" strike="noStrike" cap="none" spc="150" baseline="0">
              <a:solidFill>
                <a:sysClr val="windowText" lastClr="000000">
                  <a:lumMod val="50000"/>
                  <a:lumOff val="50000"/>
                </a:sysClr>
              </a:solidFill>
              <a:latin typeface="Calibri"/>
            </a:rPr>
            <a:t>Distribution of 2018 net energy by unit type</a:t>
          </a:r>
        </a:p>
      </cx:txPr>
    </cx:title>
    <cx:plotArea>
      <cx:plotAreaRegion>
        <cx:series layoutId="boxWhisker" uniqueId="{0CE9DCEC-9283-4942-9639-FAC79888190F}" formatIdx="0">
          <cx:tx>
            <cx:txData>
              <cx:f/>
              <cx:v>2018 net energy</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36.xml><?xml version="1.0" encoding="utf-8"?>
<cx:chartSpace xmlns:a="http://schemas.openxmlformats.org/drawingml/2006/main" xmlns:r="http://schemas.openxmlformats.org/officeDocument/2006/relationships" xmlns:cx="http://schemas.microsoft.com/office/drawing/2014/chartex">
  <cx:chartData>
    <cx:data id="0">
      <cx:strDim type="cat">
        <cx:f>_xlchart.v1.62</cx:f>
      </cx:strDim>
      <cx:numDim type="val">
        <cx:f>_xlchart.v1.63</cx:f>
      </cx:numDim>
    </cx:data>
  </cx:chartData>
  <cx:chart>
    <cx:title pos="t" align="ctr" overlay="0">
      <cx:tx>
        <cx:txData>
          <cx:v>Distribution of 2018 net energy by fuel type</cx:v>
        </cx:txData>
      </cx:tx>
      <cx:txPr>
        <a:bodyPr spcFirstLastPara="1" vertOverflow="ellipsis" horzOverflow="overflow" wrap="square" lIns="0" tIns="0" rIns="0" bIns="0" anchor="ctr" anchorCtr="1"/>
        <a:lstStyle/>
        <a:p>
          <a:pPr algn="ctr" rtl="0">
            <a:defRPr sz="1400" b="0" i="0" cap="none" baseline="0"/>
          </a:pPr>
          <a:r>
            <a:rPr lang="en-US" sz="1400" b="0" i="0" u="none" strike="noStrike" cap="none" spc="150" baseline="0">
              <a:solidFill>
                <a:sysClr val="windowText" lastClr="000000">
                  <a:lumMod val="50000"/>
                  <a:lumOff val="50000"/>
                </a:sysClr>
              </a:solidFill>
              <a:latin typeface="Calibri"/>
            </a:rPr>
            <a:t>Distribution of 2018 net energy by fuel type</a:t>
          </a:r>
        </a:p>
      </cx:txPr>
    </cx:title>
    <cx:plotArea>
      <cx:plotAreaRegion>
        <cx:series layoutId="boxWhisker" uniqueId="{0CE9DCEC-9283-4942-9639-FAC79888190F}" formatIdx="0">
          <cx:tx>
            <cx:txData>
              <cx:f/>
              <cx:v>2018 net energy</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37.xml><?xml version="1.0" encoding="utf-8"?>
<cx:chartSpace xmlns:a="http://schemas.openxmlformats.org/drawingml/2006/main" xmlns:r="http://schemas.openxmlformats.org/officeDocument/2006/relationships" xmlns:cx="http://schemas.microsoft.com/office/drawing/2014/chartex">
  <cx:chartData>
    <cx:data id="0">
      <cx:strDim type="cat">
        <cx:f>_xlchart.v1.87</cx:f>
      </cx:strDim>
      <cx:numDim type="val">
        <cx:f>_xlchart.v1.86</cx:f>
      </cx:numDim>
    </cx:data>
  </cx:chartData>
  <cx:chart>
    <cx:title pos="t" align="ctr" overlay="0">
      <cx:tx>
        <cx:txData>
          <cx:v>Distribution of name plate rating by unit type</cx:v>
        </cx:txData>
      </cx:tx>
      <cx:txPr>
        <a:bodyPr spcFirstLastPara="1" vertOverflow="ellipsis" horzOverflow="overflow" wrap="square" lIns="0" tIns="0" rIns="0" bIns="0" anchor="ctr" anchorCtr="1"/>
        <a:lstStyle/>
        <a:p>
          <a:pPr algn="ctr" rtl="0">
            <a:defRPr cap="none" baseline="0"/>
          </a:pPr>
          <a:r>
            <a:rPr lang="en-US" sz="1400" b="0" i="0" u="none" strike="noStrike" cap="none" spc="150" baseline="0">
              <a:solidFill>
                <a:sysClr val="windowText" lastClr="000000">
                  <a:lumMod val="50000"/>
                  <a:lumOff val="50000"/>
                </a:sysClr>
              </a:solidFill>
              <a:latin typeface="Calibri"/>
            </a:rPr>
            <a:t>Distribution of name plate rating by unit type</a:t>
          </a:r>
        </a:p>
      </cx:txPr>
    </cx:title>
    <cx:plotArea>
      <cx:plotAreaRegion>
        <cx:series layoutId="boxWhisker" uniqueId="{0CE9DCEC-9283-4942-9639-FAC79888190F}" formatIdx="0">
          <cx:tx>
            <cx:txData>
              <cx:f/>
              <cx:v>name plate rating</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38.xml><?xml version="1.0" encoding="utf-8"?>
<cx:chartSpace xmlns:a="http://schemas.openxmlformats.org/drawingml/2006/main" xmlns:r="http://schemas.openxmlformats.org/officeDocument/2006/relationships" xmlns:cx="http://schemas.microsoft.com/office/drawing/2014/chartex">
  <cx:chartData>
    <cx:data id="0">
      <cx:strDim type="cat">
        <cx:f>_xlchart.v1.89</cx:f>
      </cx:strDim>
      <cx:numDim type="val">
        <cx:f>_xlchart.v1.88</cx:f>
      </cx:numDim>
    </cx:data>
  </cx:chartData>
  <cx:chart>
    <cx:title pos="t" align="ctr" overlay="0">
      <cx:tx>
        <cx:txData>
          <cx:v>Distribution of name plate rating by fuel type</cx:v>
        </cx:txData>
      </cx:tx>
      <cx:txPr>
        <a:bodyPr spcFirstLastPara="1" vertOverflow="ellipsis" horzOverflow="overflow" wrap="square" lIns="0" tIns="0" rIns="0" bIns="0" anchor="ctr" anchorCtr="1"/>
        <a:lstStyle/>
        <a:p>
          <a:pPr algn="ctr" rtl="0">
            <a:defRPr cap="none" baseline="0"/>
          </a:pPr>
          <a:r>
            <a:rPr lang="en-US" sz="1400" b="0" i="0" u="none" strike="noStrike" cap="none" spc="150" baseline="0">
              <a:solidFill>
                <a:sysClr val="windowText" lastClr="000000">
                  <a:lumMod val="50000"/>
                  <a:lumOff val="50000"/>
                </a:sysClr>
              </a:solidFill>
              <a:latin typeface="Calibri"/>
            </a:rPr>
            <a:t>Distribution of name plate rating by fuel type</a:t>
          </a:r>
        </a:p>
      </cx:txPr>
    </cx:title>
    <cx:plotArea>
      <cx:plotAreaRegion>
        <cx:series layoutId="boxWhisker" uniqueId="{0CE9DCEC-9283-4942-9639-FAC79888190F}" formatIdx="0">
          <cx:tx>
            <cx:txData>
              <cx:f/>
              <cx:v>name plate rating</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39.xml><?xml version="1.0" encoding="utf-8"?>
<cx:chartSpace xmlns:a="http://schemas.openxmlformats.org/drawingml/2006/main" xmlns:r="http://schemas.openxmlformats.org/officeDocument/2006/relationships" xmlns:cx="http://schemas.microsoft.com/office/drawing/2014/chartex">
  <cx:chartData>
    <cx:data id="0">
      <cx:strDim type="cat">
        <cx:f>_xlchart.v1.93</cx:f>
      </cx:strDim>
      <cx:numDim type="val">
        <cx:f>_xlchart.v1.92</cx:f>
      </cx:numDim>
    </cx:data>
  </cx:chartData>
  <cx:chart>
    <cx:title pos="t" align="ctr" overlay="0">
      <cx:tx>
        <cx:txData>
          <cx:v>Distribution of 2019 CRIS in summer by unit type</cx:v>
        </cx:txData>
      </cx:tx>
      <cx:txPr>
        <a:bodyPr spcFirstLastPara="1" vertOverflow="ellipsis" horzOverflow="overflow" wrap="square" lIns="0" tIns="0" rIns="0" bIns="0" anchor="ctr" anchorCtr="1"/>
        <a:lstStyle/>
        <a:p>
          <a:pPr algn="ctr" rtl="0">
            <a:defRPr cap="none" baseline="0"/>
          </a:pPr>
          <a:r>
            <a:rPr lang="en-US" sz="1400" b="0" i="0" u="none" strike="noStrike" cap="none" spc="150" baseline="0">
              <a:solidFill>
                <a:sysClr val="windowText" lastClr="000000">
                  <a:lumMod val="50000"/>
                  <a:lumOff val="50000"/>
                </a:sysClr>
              </a:solidFill>
              <a:latin typeface="Calibri"/>
            </a:rPr>
            <a:t>Distribution of 2019 CRIS in summer by unit type</a:t>
          </a:r>
        </a:p>
      </cx:txPr>
    </cx:title>
    <cx:plotArea>
      <cx:plotAreaRegion>
        <cx:series layoutId="boxWhisker" uniqueId="{0CE9DCEC-9283-4942-9639-FAC79888190F}" formatIdx="0">
          <cx:tx>
            <cx:txData>
              <cx:f/>
              <cx:v>2019 CRIS summer</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val">
        <cx:f>_xlchart.v1.4</cx:f>
      </cx:numDim>
    </cx:data>
  </cx:chartData>
  <cx:chart>
    <cx:title pos="t" align="ctr" overlay="0">
      <cx:tx>
        <cx:txData>
          <cx:v>Distribution of 2019 capability in winter by fuel type</cx:v>
        </cx:txData>
      </cx:tx>
      <cx:txPr>
        <a:bodyPr spcFirstLastPara="1" vertOverflow="ellipsis" horzOverflow="overflow" wrap="square" lIns="0" tIns="0" rIns="0" bIns="0" anchor="ctr" anchorCtr="1"/>
        <a:lstStyle/>
        <a:p>
          <a:pPr algn="ctr" rtl="0">
            <a:defRPr sz="1400" b="0" i="0" cap="none" baseline="0"/>
          </a:pPr>
          <a:r>
            <a:rPr lang="en-US" sz="1400" b="0" i="0" u="none" strike="noStrike" cap="none" spc="150" baseline="0">
              <a:solidFill>
                <a:sysClr val="windowText" lastClr="000000">
                  <a:lumMod val="50000"/>
                  <a:lumOff val="50000"/>
                </a:sysClr>
              </a:solidFill>
              <a:latin typeface="Calibri"/>
            </a:rPr>
            <a:t>Distribution of 2019 capability in winter by fuel type</a:t>
          </a:r>
        </a:p>
      </cx:txPr>
    </cx:title>
    <cx:plotArea>
      <cx:plotAreaRegion>
        <cx:series layoutId="boxWhisker" uniqueId="{0CE9DCEC-9283-4942-9639-FAC79888190F}" formatIdx="0">
          <cx:tx>
            <cx:txData>
              <cx:f/>
              <cx:v>2019 capability winter</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40.xml><?xml version="1.0" encoding="utf-8"?>
<cx:chartSpace xmlns:a="http://schemas.openxmlformats.org/drawingml/2006/main" xmlns:r="http://schemas.openxmlformats.org/officeDocument/2006/relationships" xmlns:cx="http://schemas.microsoft.com/office/drawing/2014/chartex">
  <cx:chartData>
    <cx:data id="0">
      <cx:strDim type="cat">
        <cx:f>_xlchart.v1.91</cx:f>
      </cx:strDim>
      <cx:numDim type="val">
        <cx:f>_xlchart.v1.90</cx:f>
      </cx:numDim>
    </cx:data>
  </cx:chartData>
  <cx:chart>
    <cx:title pos="t" align="ctr" overlay="0">
      <cx:tx>
        <cx:txData>
          <cx:v>Distribution of 2019 CRIS in summer by fuel type</cx:v>
        </cx:txData>
      </cx:tx>
      <cx:txPr>
        <a:bodyPr spcFirstLastPara="1" vertOverflow="ellipsis" horzOverflow="overflow" wrap="square" lIns="0" tIns="0" rIns="0" bIns="0" anchor="ctr" anchorCtr="1"/>
        <a:lstStyle/>
        <a:p>
          <a:pPr algn="ctr" rtl="0">
            <a:defRPr cap="none" baseline="0"/>
          </a:pPr>
          <a:r>
            <a:rPr lang="en-US" sz="1400" b="0" i="0" u="none" strike="noStrike" cap="none" spc="150" baseline="0">
              <a:solidFill>
                <a:sysClr val="windowText" lastClr="000000">
                  <a:lumMod val="50000"/>
                  <a:lumOff val="50000"/>
                </a:sysClr>
              </a:solidFill>
              <a:latin typeface="Calibri"/>
            </a:rPr>
            <a:t>Distribution of 2019 CRIS in summer by fuel type</a:t>
          </a:r>
        </a:p>
      </cx:txPr>
    </cx:title>
    <cx:plotArea>
      <cx:plotAreaRegion>
        <cx:series layoutId="boxWhisker" uniqueId="{0CE9DCEC-9283-4942-9639-FAC79888190F}" formatIdx="0">
          <cx:tx>
            <cx:txData>
              <cx:f/>
              <cx:v>2019 CRIS summer</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41.xml><?xml version="1.0" encoding="utf-8"?>
<cx:chartSpace xmlns:a="http://schemas.openxmlformats.org/drawingml/2006/main" xmlns:r="http://schemas.openxmlformats.org/officeDocument/2006/relationships" xmlns:cx="http://schemas.microsoft.com/office/drawing/2014/chartex">
  <cx:chartData>
    <cx:data id="0">
      <cx:strDim type="cat">
        <cx:f>_xlchart.v1.95</cx:f>
      </cx:strDim>
      <cx:numDim type="val">
        <cx:f>_xlchart.v1.94</cx:f>
      </cx:numDim>
    </cx:data>
  </cx:chartData>
  <cx:chart>
    <cx:title pos="t" align="ctr" overlay="0">
      <cx:tx>
        <cx:txData>
          <cx:v>Distribution of 2019 CRIS in winter by unit type</cx:v>
        </cx:txData>
      </cx:tx>
      <cx:txPr>
        <a:bodyPr spcFirstLastPara="1" vertOverflow="ellipsis" horzOverflow="overflow" wrap="square" lIns="0" tIns="0" rIns="0" bIns="0" anchor="ctr" anchorCtr="1"/>
        <a:lstStyle/>
        <a:p>
          <a:pPr algn="ctr" rtl="0">
            <a:defRPr cap="none" baseline="0"/>
          </a:pPr>
          <a:r>
            <a:rPr lang="en-US" sz="1400" b="0" i="0" u="none" strike="noStrike" cap="none" spc="150" baseline="0">
              <a:solidFill>
                <a:sysClr val="windowText" lastClr="000000">
                  <a:lumMod val="50000"/>
                  <a:lumOff val="50000"/>
                </a:sysClr>
              </a:solidFill>
              <a:latin typeface="Calibri"/>
            </a:rPr>
            <a:t>Distribution of 2019 CRIS in winter by unit type</a:t>
          </a:r>
        </a:p>
      </cx:txPr>
    </cx:title>
    <cx:plotArea>
      <cx:plotAreaRegion>
        <cx:series layoutId="boxWhisker" uniqueId="{0CE9DCEC-9283-4942-9639-FAC79888190F}" formatIdx="0">
          <cx:tx>
            <cx:txData>
              <cx:f/>
              <cx:v>2019 CRIS winter</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42.xml><?xml version="1.0" encoding="utf-8"?>
<cx:chartSpace xmlns:a="http://schemas.openxmlformats.org/drawingml/2006/main" xmlns:r="http://schemas.openxmlformats.org/officeDocument/2006/relationships" xmlns:cx="http://schemas.microsoft.com/office/drawing/2014/chartex">
  <cx:chartData>
    <cx:data id="0">
      <cx:strDim type="cat">
        <cx:f>_xlchart.v1.83</cx:f>
      </cx:strDim>
      <cx:numDim type="val">
        <cx:f>_xlchart.v1.82</cx:f>
      </cx:numDim>
    </cx:data>
  </cx:chartData>
  <cx:chart>
    <cx:title pos="t" align="ctr" overlay="0">
      <cx:tx>
        <cx:txData>
          <cx:v>Distribution of 2019 CRIS in winter by fuel type</cx:v>
        </cx:txData>
      </cx:tx>
      <cx:txPr>
        <a:bodyPr spcFirstLastPara="1" vertOverflow="ellipsis" horzOverflow="overflow" wrap="square" lIns="0" tIns="0" rIns="0" bIns="0" anchor="ctr" anchorCtr="1"/>
        <a:lstStyle/>
        <a:p>
          <a:pPr algn="ctr" rtl="0">
            <a:defRPr sz="1400" b="0" cap="none" baseline="0"/>
          </a:pPr>
          <a:r>
            <a:rPr lang="en-US" sz="1400" b="0" i="0" u="none" strike="noStrike" cap="none" spc="150" baseline="0">
              <a:solidFill>
                <a:sysClr val="windowText" lastClr="000000">
                  <a:lumMod val="50000"/>
                  <a:lumOff val="50000"/>
                </a:sysClr>
              </a:solidFill>
              <a:latin typeface="Calibri"/>
            </a:rPr>
            <a:t>Distribution of 2019 CRIS in winter by fuel type</a:t>
          </a:r>
        </a:p>
      </cx:txPr>
    </cx:title>
    <cx:plotArea>
      <cx:plotAreaRegion>
        <cx:series layoutId="boxWhisker" uniqueId="{0CE9DCEC-9283-4942-9639-FAC79888190F}" formatIdx="0">
          <cx:tx>
            <cx:txData>
              <cx:f/>
              <cx:v>2019 CRIS winter</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43.xml><?xml version="1.0" encoding="utf-8"?>
<cx:chartSpace xmlns:a="http://schemas.openxmlformats.org/drawingml/2006/main" xmlns:r="http://schemas.openxmlformats.org/officeDocument/2006/relationships" xmlns:cx="http://schemas.microsoft.com/office/drawing/2014/chartex">
  <cx:chartData>
    <cx:data id="0">
      <cx:strDim type="cat">
        <cx:f>_xlchart.v1.73</cx:f>
      </cx:strDim>
      <cx:numDim type="val">
        <cx:f>_xlchart.v1.72</cx:f>
      </cx:numDim>
    </cx:data>
  </cx:chartData>
  <cx:chart>
    <cx:title pos="t" align="ctr" overlay="0">
      <cx:tx>
        <cx:txData>
          <cx:v>Distribution of 2019 capability summer by unit type</cx:v>
        </cx:txData>
      </cx:tx>
      <cx:txPr>
        <a:bodyPr spcFirstLastPara="1" vertOverflow="ellipsis" horzOverflow="overflow" wrap="square" lIns="0" tIns="0" rIns="0" bIns="0" anchor="ctr" anchorCtr="1"/>
        <a:lstStyle/>
        <a:p>
          <a:pPr algn="ctr" rtl="0">
            <a:defRPr/>
          </a:pPr>
          <a:r>
            <a:rPr lang="en-US" sz="1400" b="0" i="0" u="none" strike="noStrike" cap="none" spc="150" normalizeH="0" baseline="0">
              <a:solidFill>
                <a:sysClr val="windowText" lastClr="000000">
                  <a:lumMod val="50000"/>
                  <a:lumOff val="50000"/>
                </a:sysClr>
              </a:solidFill>
              <a:latin typeface="Calibri"/>
            </a:rPr>
            <a:t>Distribution of 2019 capability summer by unit type</a:t>
          </a:r>
        </a:p>
      </cx:txPr>
    </cx:title>
    <cx:plotArea>
      <cx:plotAreaRegion>
        <cx:series layoutId="boxWhisker" uniqueId="{0CE9DCEC-9283-4942-9639-FAC79888190F}" formatIdx="0">
          <cx:tx>
            <cx:txData>
              <cx:f/>
              <cx:v>2019 capability summer</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44.xml><?xml version="1.0" encoding="utf-8"?>
<cx:chartSpace xmlns:a="http://schemas.openxmlformats.org/drawingml/2006/main" xmlns:r="http://schemas.openxmlformats.org/officeDocument/2006/relationships" xmlns:cx="http://schemas.microsoft.com/office/drawing/2014/chartex">
  <cx:chartData>
    <cx:data id="0">
      <cx:strDim type="cat">
        <cx:f>_xlchart.v1.79</cx:f>
      </cx:strDim>
      <cx:numDim type="val">
        <cx:f>_xlchart.v1.78</cx:f>
      </cx:numDim>
    </cx:data>
  </cx:chartData>
  <cx:chart>
    <cx:title pos="t" align="ctr" overlay="0">
      <cx:tx>
        <cx:txData>
          <cx:v>Distribution of 2019 capability in summer by fuel type</cx:v>
        </cx:txData>
      </cx:tx>
      <cx:txPr>
        <a:bodyPr spcFirstLastPara="1" vertOverflow="ellipsis" horzOverflow="overflow" wrap="square" lIns="0" tIns="0" rIns="0" bIns="0" anchor="ctr" anchorCtr="1"/>
        <a:lstStyle/>
        <a:p>
          <a:pPr algn="ctr" rtl="0">
            <a:defRPr cap="none" baseline="0"/>
          </a:pPr>
          <a:r>
            <a:rPr lang="en-US" sz="1400" b="0" i="0" u="none" strike="noStrike" cap="none" spc="150" baseline="0">
              <a:solidFill>
                <a:sysClr val="windowText" lastClr="000000">
                  <a:lumMod val="50000"/>
                  <a:lumOff val="50000"/>
                </a:sysClr>
              </a:solidFill>
              <a:latin typeface="Calibri"/>
            </a:rPr>
            <a:t>Distribution of 2019 capability in summer by fuel type</a:t>
          </a:r>
        </a:p>
      </cx:txPr>
    </cx:title>
    <cx:plotArea>
      <cx:plotAreaRegion>
        <cx:series layoutId="boxWhisker" uniqueId="{0CE9DCEC-9283-4942-9639-FAC79888190F}" formatIdx="0">
          <cx:tx>
            <cx:txData>
              <cx:f/>
              <cx:v>2019 capability summer</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45.xml><?xml version="1.0" encoding="utf-8"?>
<cx:chartSpace xmlns:a="http://schemas.openxmlformats.org/drawingml/2006/main" xmlns:r="http://schemas.openxmlformats.org/officeDocument/2006/relationships" xmlns:cx="http://schemas.microsoft.com/office/drawing/2014/chartex">
  <cx:chartData>
    <cx:data id="0">
      <cx:strDim type="cat">
        <cx:f>_xlchart.v1.75</cx:f>
      </cx:strDim>
      <cx:numDim type="val">
        <cx:f>_xlchart.v1.74</cx:f>
      </cx:numDim>
    </cx:data>
  </cx:chartData>
  <cx:chart>
    <cx:title pos="t" align="ctr" overlay="0">
      <cx:tx>
        <cx:txData>
          <cx:v>Distribution of 2019 capability in winter by unit type</cx:v>
        </cx:txData>
      </cx:tx>
      <cx:txPr>
        <a:bodyPr spcFirstLastPara="1" vertOverflow="ellipsis" horzOverflow="overflow" wrap="square" lIns="0" tIns="0" rIns="0" bIns="0" anchor="ctr" anchorCtr="1"/>
        <a:lstStyle/>
        <a:p>
          <a:pPr algn="ctr" rtl="0">
            <a:defRPr sz="1400" b="0" cap="none" baseline="0"/>
          </a:pPr>
          <a:r>
            <a:rPr lang="en-US" sz="1400" b="0" i="0" u="none" strike="noStrike" cap="none" spc="150" baseline="0">
              <a:solidFill>
                <a:sysClr val="windowText" lastClr="000000">
                  <a:lumMod val="50000"/>
                  <a:lumOff val="50000"/>
                </a:sysClr>
              </a:solidFill>
              <a:latin typeface="Calibri"/>
            </a:rPr>
            <a:t>Distribution of 2019 capability in winter by unit type</a:t>
          </a:r>
        </a:p>
      </cx:txPr>
    </cx:title>
    <cx:plotArea>
      <cx:plotAreaRegion>
        <cx:series layoutId="boxWhisker" uniqueId="{0CE9DCEC-9283-4942-9639-FAC79888190F}" formatIdx="0">
          <cx:tx>
            <cx:txData>
              <cx:f/>
              <cx:v>2019 capability winter</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46.xml><?xml version="1.0" encoding="utf-8"?>
<cx:chartSpace xmlns:a="http://schemas.openxmlformats.org/drawingml/2006/main" xmlns:r="http://schemas.openxmlformats.org/officeDocument/2006/relationships" xmlns:cx="http://schemas.microsoft.com/office/drawing/2014/chartex">
  <cx:chartData>
    <cx:data id="0">
      <cx:strDim type="cat">
        <cx:f>_xlchart.v1.81</cx:f>
      </cx:strDim>
      <cx:numDim type="val">
        <cx:f>_xlchart.v1.80</cx:f>
      </cx:numDim>
    </cx:data>
  </cx:chartData>
  <cx:chart>
    <cx:title pos="t" align="ctr" overlay="0">
      <cx:tx>
        <cx:txData>
          <cx:v>Distribution of 2019 capability in winter by fuel type</cx:v>
        </cx:txData>
      </cx:tx>
      <cx:txPr>
        <a:bodyPr spcFirstLastPara="1" vertOverflow="ellipsis" horzOverflow="overflow" wrap="square" lIns="0" tIns="0" rIns="0" bIns="0" anchor="ctr" anchorCtr="1"/>
        <a:lstStyle/>
        <a:p>
          <a:pPr algn="ctr" rtl="0">
            <a:defRPr sz="1400" b="0" i="0" cap="none" baseline="0"/>
          </a:pPr>
          <a:r>
            <a:rPr lang="en-US" sz="1400" b="0" i="0" u="none" strike="noStrike" cap="none" spc="150" baseline="0">
              <a:solidFill>
                <a:sysClr val="windowText" lastClr="000000">
                  <a:lumMod val="50000"/>
                  <a:lumOff val="50000"/>
                </a:sysClr>
              </a:solidFill>
              <a:latin typeface="Calibri"/>
            </a:rPr>
            <a:t>Distribution of 2019 capability in winter by fuel type</a:t>
          </a:r>
        </a:p>
      </cx:txPr>
    </cx:title>
    <cx:plotArea>
      <cx:plotAreaRegion>
        <cx:series layoutId="boxWhisker" uniqueId="{0CE9DCEC-9283-4942-9639-FAC79888190F}" formatIdx="0">
          <cx:tx>
            <cx:txData>
              <cx:f/>
              <cx:v>2019 capability winter</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47.xml><?xml version="1.0" encoding="utf-8"?>
<cx:chartSpace xmlns:a="http://schemas.openxmlformats.org/drawingml/2006/main" xmlns:r="http://schemas.openxmlformats.org/officeDocument/2006/relationships" xmlns:cx="http://schemas.microsoft.com/office/drawing/2014/chartex">
  <cx:chartData>
    <cx:data id="0">
      <cx:strDim type="cat">
        <cx:f>_xlchart.v1.76</cx:f>
      </cx:strDim>
      <cx:numDim type="val">
        <cx:f>_xlchart.v1.77</cx:f>
      </cx:numDim>
    </cx:data>
  </cx:chartData>
  <cx:chart>
    <cx:title pos="t" align="ctr" overlay="0">
      <cx:tx>
        <cx:txData>
          <cx:v>Distribution of 2018 net energy by unit type</cx:v>
        </cx:txData>
      </cx:tx>
      <cx:txPr>
        <a:bodyPr spcFirstLastPara="1" vertOverflow="ellipsis" horzOverflow="overflow" wrap="square" lIns="0" tIns="0" rIns="0" bIns="0" anchor="ctr" anchorCtr="1"/>
        <a:lstStyle/>
        <a:p>
          <a:pPr algn="ctr" rtl="0">
            <a:defRPr sz="1400" b="0" i="0" cap="none" baseline="0"/>
          </a:pPr>
          <a:r>
            <a:rPr lang="en-US" sz="1400" b="0" i="0" u="none" strike="noStrike" cap="none" spc="150" baseline="0">
              <a:solidFill>
                <a:sysClr val="windowText" lastClr="000000">
                  <a:lumMod val="50000"/>
                  <a:lumOff val="50000"/>
                </a:sysClr>
              </a:solidFill>
              <a:latin typeface="Calibri"/>
            </a:rPr>
            <a:t>Distribution of 2018 net energy by unit type</a:t>
          </a:r>
        </a:p>
      </cx:txPr>
    </cx:title>
    <cx:plotArea>
      <cx:plotAreaRegion>
        <cx:series layoutId="boxWhisker" uniqueId="{0CE9DCEC-9283-4942-9639-FAC79888190F}" formatIdx="0">
          <cx:tx>
            <cx:txData>
              <cx:f/>
              <cx:v>2018 net energy</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48.xml><?xml version="1.0" encoding="utf-8"?>
<cx:chartSpace xmlns:a="http://schemas.openxmlformats.org/drawingml/2006/main" xmlns:r="http://schemas.openxmlformats.org/officeDocument/2006/relationships" xmlns:cx="http://schemas.microsoft.com/office/drawing/2014/chartex">
  <cx:chartData>
    <cx:data id="0">
      <cx:strDim type="cat">
        <cx:f>_xlchart.v1.84</cx:f>
      </cx:strDim>
      <cx:numDim type="val">
        <cx:f>_xlchart.v1.85</cx:f>
      </cx:numDim>
    </cx:data>
  </cx:chartData>
  <cx:chart>
    <cx:title pos="t" align="ctr" overlay="0">
      <cx:tx>
        <cx:txData>
          <cx:v>Distribution of 2018 net energy by fuel type</cx:v>
        </cx:txData>
      </cx:tx>
      <cx:txPr>
        <a:bodyPr spcFirstLastPara="1" vertOverflow="ellipsis" horzOverflow="overflow" wrap="square" lIns="0" tIns="0" rIns="0" bIns="0" anchor="ctr" anchorCtr="1"/>
        <a:lstStyle/>
        <a:p>
          <a:pPr algn="ctr" rtl="0">
            <a:defRPr sz="1400" b="0" i="0" cap="none" baseline="0"/>
          </a:pPr>
          <a:r>
            <a:rPr lang="en-US" sz="1400" b="0" i="0" u="none" strike="noStrike" cap="none" spc="150" baseline="0">
              <a:solidFill>
                <a:sysClr val="windowText" lastClr="000000">
                  <a:lumMod val="50000"/>
                  <a:lumOff val="50000"/>
                </a:sysClr>
              </a:solidFill>
              <a:latin typeface="Calibri"/>
            </a:rPr>
            <a:t>Distribution of 2018 net energy by fuel type</a:t>
          </a:r>
        </a:p>
      </cx:txPr>
    </cx:title>
    <cx:plotArea>
      <cx:plotAreaRegion>
        <cx:series layoutId="boxWhisker" uniqueId="{0CE9DCEC-9283-4942-9639-FAC79888190F}" formatIdx="0">
          <cx:tx>
            <cx:txData>
              <cx:f/>
              <cx:v>2018 net energy</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49.xml><?xml version="1.0" encoding="utf-8"?>
<cx:chartSpace xmlns:a="http://schemas.openxmlformats.org/drawingml/2006/main" xmlns:r="http://schemas.openxmlformats.org/officeDocument/2006/relationships" xmlns:cx="http://schemas.microsoft.com/office/drawing/2014/chartex">
  <cx:chartData>
    <cx:data id="0">
      <cx:strDim type="cat">
        <cx:f>_xlchart.v1.99</cx:f>
      </cx:strDim>
      <cx:numDim type="val">
        <cx:f>_xlchart.v1.98</cx:f>
      </cx:numDim>
    </cx:data>
  </cx:chartData>
  <cx:chart>
    <cx:title pos="t" align="ctr" overlay="0">
      <cx:tx>
        <cx:txData>
          <cx:v>Distribution of name plate rating by unit type</cx:v>
        </cx:txData>
      </cx:tx>
      <cx:txPr>
        <a:bodyPr spcFirstLastPara="1" vertOverflow="ellipsis" horzOverflow="overflow" wrap="square" lIns="0" tIns="0" rIns="0" bIns="0" anchor="ctr" anchorCtr="1"/>
        <a:lstStyle/>
        <a:p>
          <a:pPr algn="ctr" rtl="0">
            <a:defRPr/>
          </a:pPr>
          <a:r>
            <a:rPr lang="en-US" sz="1400" b="0" i="0" u="none" strike="noStrike" cap="none" spc="150" baseline="0">
              <a:solidFill>
                <a:sysClr val="windowText" lastClr="000000">
                  <a:lumMod val="50000"/>
                  <a:lumOff val="50000"/>
                </a:sysClr>
              </a:solidFill>
              <a:latin typeface="Calibri"/>
            </a:rPr>
            <a:t>Distribution of name plate rating by unit type</a:t>
          </a:r>
        </a:p>
      </cx:txPr>
    </cx:title>
    <cx:plotArea>
      <cx:plotAreaRegion>
        <cx:series layoutId="boxWhisker" uniqueId="{0672FAC2-40CF-4F42-9F31-65088F678715}">
          <cx:tx>
            <cx:txData>
              <cx:f/>
              <cx:v>name plate rating</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val">
        <cx:f>_xlchart.v1.8</cx:f>
      </cx:numDim>
    </cx:data>
  </cx:chartData>
  <cx:chart>
    <cx:title pos="t" align="ctr" overlay="0">
      <cx:tx>
        <cx:txData>
          <cx:v>Distribution of 2019 capability summer by unit type</cx:v>
        </cx:txData>
      </cx:tx>
      <cx:txPr>
        <a:bodyPr spcFirstLastPara="1" vertOverflow="ellipsis" horzOverflow="overflow" wrap="square" lIns="0" tIns="0" rIns="0" bIns="0" anchor="ctr" anchorCtr="1"/>
        <a:lstStyle/>
        <a:p>
          <a:pPr algn="ctr" rtl="0">
            <a:defRPr/>
          </a:pPr>
          <a:r>
            <a:rPr lang="en-US" sz="1400" b="0" i="0" u="none" strike="noStrike" cap="none" spc="150" normalizeH="0" baseline="0">
              <a:solidFill>
                <a:sysClr val="windowText" lastClr="000000">
                  <a:lumMod val="50000"/>
                  <a:lumOff val="50000"/>
                </a:sysClr>
              </a:solidFill>
              <a:latin typeface="Calibri"/>
            </a:rPr>
            <a:t>Distribution of 2019 capability summer by unit type</a:t>
          </a:r>
        </a:p>
      </cx:txPr>
    </cx:title>
    <cx:plotArea>
      <cx:plotAreaRegion>
        <cx:series layoutId="boxWhisker" uniqueId="{0CE9DCEC-9283-4942-9639-FAC79888190F}" formatIdx="0">
          <cx:tx>
            <cx:txData>
              <cx:f/>
              <cx:v>2019 capability summer</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50.xml><?xml version="1.0" encoding="utf-8"?>
<cx:chartSpace xmlns:a="http://schemas.openxmlformats.org/drawingml/2006/main" xmlns:r="http://schemas.openxmlformats.org/officeDocument/2006/relationships" xmlns:cx="http://schemas.microsoft.com/office/drawing/2014/chartex">
  <cx:chartData>
    <cx:data id="0">
      <cx:strDim type="cat">
        <cx:f>_xlchart.v1.101</cx:f>
      </cx:strDim>
      <cx:numDim type="val">
        <cx:f>_xlchart.v1.100</cx:f>
      </cx:numDim>
    </cx:data>
  </cx:chartData>
  <cx:chart>
    <cx:title pos="t" align="ctr" overlay="0">
      <cx:tx>
        <cx:txData>
          <cx:v>Distribution of 2019 CRIS in summer by unit type</cx:v>
        </cx:txData>
      </cx:tx>
      <cx:txPr>
        <a:bodyPr spcFirstLastPara="1" vertOverflow="ellipsis" horzOverflow="overflow" wrap="square" lIns="0" tIns="0" rIns="0" bIns="0" anchor="ctr" anchorCtr="1"/>
        <a:lstStyle/>
        <a:p>
          <a:pPr algn="ctr" rtl="0">
            <a:defRPr/>
          </a:pPr>
          <a:r>
            <a:rPr lang="en-US" sz="1400" b="0" i="0" u="none" strike="noStrike" cap="none" spc="150" baseline="0">
              <a:solidFill>
                <a:sysClr val="windowText" lastClr="000000">
                  <a:lumMod val="50000"/>
                  <a:lumOff val="50000"/>
                </a:sysClr>
              </a:solidFill>
              <a:latin typeface="Calibri"/>
            </a:rPr>
            <a:t>Distribution of 2019 CRIS in summer by unit type</a:t>
          </a:r>
        </a:p>
      </cx:txPr>
    </cx:title>
    <cx:plotArea>
      <cx:plotAreaRegion>
        <cx:series layoutId="boxWhisker" uniqueId="{0672FAC2-40CF-4F42-9F31-65088F678715}">
          <cx:tx>
            <cx:txData>
              <cx:f/>
              <cx:v>2019 CRIS summer</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51.xml><?xml version="1.0" encoding="utf-8"?>
<cx:chartSpace xmlns:a="http://schemas.openxmlformats.org/drawingml/2006/main" xmlns:r="http://schemas.openxmlformats.org/officeDocument/2006/relationships" xmlns:cx="http://schemas.microsoft.com/office/drawing/2014/chartex">
  <cx:chartData>
    <cx:data id="0">
      <cx:strDim type="cat">
        <cx:f>_xlchart.v1.96</cx:f>
      </cx:strDim>
      <cx:numDim type="val">
        <cx:f>_xlchart.v1.97</cx:f>
      </cx:numDim>
    </cx:data>
  </cx:chartData>
  <cx:chart>
    <cx:title pos="t" align="ctr" overlay="0">
      <cx:tx>
        <cx:txData>
          <cx:v>Distribution of 2018 net energy by unit type</cx:v>
        </cx:txData>
      </cx:tx>
      <cx:txPr>
        <a:bodyPr spcFirstLastPara="1" vertOverflow="ellipsis" horzOverflow="overflow" wrap="square" lIns="0" tIns="0" rIns="0" bIns="0" anchor="ctr" anchorCtr="1"/>
        <a:lstStyle/>
        <a:p>
          <a:pPr algn="ctr" rtl="0">
            <a:defRPr/>
          </a:pPr>
          <a:r>
            <a:rPr lang="en-US" sz="1400" b="0" i="0" u="none" strike="noStrike" cap="none" spc="150" baseline="0">
              <a:solidFill>
                <a:sysClr val="windowText" lastClr="000000">
                  <a:lumMod val="50000"/>
                  <a:lumOff val="50000"/>
                </a:sysClr>
              </a:solidFill>
              <a:latin typeface="Calibri"/>
            </a:rPr>
            <a:t>Distribution of 2018 net energy by unit type</a:t>
          </a:r>
        </a:p>
      </cx:txPr>
    </cx:title>
    <cx:plotArea>
      <cx:plotAreaRegion>
        <cx:series layoutId="boxWhisker" uniqueId="{0672FAC2-40CF-4F42-9F31-65088F678715}">
          <cx:tx>
            <cx:txData>
              <cx:f/>
              <cx:v>2018 net energy</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52.xml><?xml version="1.0" encoding="utf-8"?>
<cx:chartSpace xmlns:a="http://schemas.openxmlformats.org/drawingml/2006/main" xmlns:r="http://schemas.openxmlformats.org/officeDocument/2006/relationships" xmlns:cx="http://schemas.microsoft.com/office/drawing/2014/chartex">
  <cx:chartData>
    <cx:data id="0">
      <cx:strDim type="cat">
        <cx:f>_xlchart.v1.107</cx:f>
      </cx:strDim>
      <cx:numDim type="val">
        <cx:f>_xlchart.v1.106</cx:f>
      </cx:numDim>
    </cx:data>
  </cx:chartData>
  <cx:chart>
    <cx:title pos="t" align="ctr" overlay="0">
      <cx:tx>
        <cx:txData>
          <cx:v>Distribution of 2019 CRIS in winter rating by unit type</cx:v>
        </cx:txData>
      </cx:tx>
      <cx:txPr>
        <a:bodyPr spcFirstLastPara="1" vertOverflow="ellipsis" horzOverflow="overflow" wrap="square" lIns="0" tIns="0" rIns="0" bIns="0" anchor="ctr" anchorCtr="1"/>
        <a:lstStyle/>
        <a:p>
          <a:pPr algn="ctr" rtl="0">
            <a:defRPr/>
          </a:pPr>
          <a:r>
            <a:rPr lang="en-US" sz="1400" b="0" i="0" u="none" strike="noStrike" cap="none" spc="150" baseline="0">
              <a:solidFill>
                <a:sysClr val="windowText" lastClr="000000">
                  <a:lumMod val="50000"/>
                  <a:lumOff val="50000"/>
                </a:sysClr>
              </a:solidFill>
              <a:latin typeface="Calibri"/>
            </a:rPr>
            <a:t>Distribution of 2019 CRIS in winter rating by unit type</a:t>
          </a:r>
        </a:p>
      </cx:txPr>
    </cx:title>
    <cx:plotArea>
      <cx:plotAreaRegion>
        <cx:series layoutId="boxWhisker" uniqueId="{0672FAC2-40CF-4F42-9F31-65088F678715}">
          <cx:tx>
            <cx:txData>
              <cx:f/>
              <cx:v>2019 CRIS winter</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53.xml><?xml version="1.0" encoding="utf-8"?>
<cx:chartSpace xmlns:a="http://schemas.openxmlformats.org/drawingml/2006/main" xmlns:r="http://schemas.openxmlformats.org/officeDocument/2006/relationships" xmlns:cx="http://schemas.microsoft.com/office/drawing/2014/chartex">
  <cx:chartData>
    <cx:data id="0">
      <cx:strDim type="cat">
        <cx:f>_xlchart.v1.103</cx:f>
      </cx:strDim>
      <cx:numDim type="val">
        <cx:f>_xlchart.v1.102</cx:f>
      </cx:numDim>
    </cx:data>
  </cx:chartData>
  <cx:chart>
    <cx:title pos="t" align="ctr" overlay="0">
      <cx:tx>
        <cx:txData>
          <cx:v>Distribution of 2019 capacity in summer by unit type</cx:v>
        </cx:txData>
      </cx:tx>
      <cx:txPr>
        <a:bodyPr spcFirstLastPara="1" vertOverflow="ellipsis" horzOverflow="overflow" wrap="square" lIns="0" tIns="0" rIns="0" bIns="0" anchor="ctr" anchorCtr="1"/>
        <a:lstStyle/>
        <a:p>
          <a:pPr algn="ctr" rtl="0">
            <a:defRPr/>
          </a:pPr>
          <a:r>
            <a:rPr lang="en-US" sz="1400" b="0" i="0" u="none" strike="noStrike" cap="none" spc="150" baseline="0">
              <a:solidFill>
                <a:sysClr val="windowText" lastClr="000000">
                  <a:lumMod val="50000"/>
                  <a:lumOff val="50000"/>
                </a:sysClr>
              </a:solidFill>
              <a:latin typeface="Calibri"/>
            </a:rPr>
            <a:t>Distribution of 2019 capacity in summer by unit type</a:t>
          </a:r>
        </a:p>
      </cx:txPr>
    </cx:title>
    <cx:plotArea>
      <cx:plotAreaRegion>
        <cx:series layoutId="boxWhisker" uniqueId="{0672FAC2-40CF-4F42-9F31-65088F678715}">
          <cx:tx>
            <cx:txData>
              <cx:f/>
              <cx:v>2019 capacity in summer</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54.xml><?xml version="1.0" encoding="utf-8"?>
<cx:chartSpace xmlns:a="http://schemas.openxmlformats.org/drawingml/2006/main" xmlns:r="http://schemas.openxmlformats.org/officeDocument/2006/relationships" xmlns:cx="http://schemas.microsoft.com/office/drawing/2014/chartex">
  <cx:chartData>
    <cx:data id="0">
      <cx:strDim type="cat">
        <cx:f>_xlchart.v1.105</cx:f>
      </cx:strDim>
      <cx:numDim type="val">
        <cx:f>_xlchart.v1.104</cx:f>
      </cx:numDim>
    </cx:data>
  </cx:chartData>
  <cx:chart>
    <cx:title pos="t" align="ctr" overlay="0">
      <cx:tx>
        <cx:txData>
          <cx:v>Distribution of 2019 capacity in winter by unit type</cx:v>
        </cx:txData>
      </cx:tx>
      <cx:txPr>
        <a:bodyPr spcFirstLastPara="1" vertOverflow="ellipsis" horzOverflow="overflow" wrap="square" lIns="0" tIns="0" rIns="0" bIns="0" anchor="ctr" anchorCtr="1"/>
        <a:lstStyle/>
        <a:p>
          <a:pPr algn="ctr" rtl="0">
            <a:defRPr/>
          </a:pPr>
          <a:r>
            <a:rPr lang="en-US" sz="1400" b="0" i="0" u="none" strike="noStrike" cap="none" spc="150" baseline="0">
              <a:solidFill>
                <a:sysClr val="windowText" lastClr="000000">
                  <a:lumMod val="50000"/>
                  <a:lumOff val="50000"/>
                </a:sysClr>
              </a:solidFill>
              <a:latin typeface="Calibri"/>
            </a:rPr>
            <a:t>Distribution of 2019 capacity in winter by unit type</a:t>
          </a:r>
        </a:p>
      </cx:txPr>
    </cx:title>
    <cx:plotArea>
      <cx:plotAreaRegion>
        <cx:series layoutId="boxWhisker" uniqueId="{0672FAC2-40CF-4F42-9F31-65088F678715}">
          <cx:tx>
            <cx:txData>
              <cx:f/>
              <cx:v>2019 capacity winter</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_xlchart.v1.7</cx:f>
      </cx:strDim>
      <cx:numDim type="val">
        <cx:f>_xlchart.v1.6</cx:f>
      </cx:numDim>
    </cx:data>
  </cx:chartData>
  <cx:chart>
    <cx:title pos="t" align="ctr" overlay="0">
      <cx:tx>
        <cx:txData>
          <cx:v>Distribution of 2019 capability in summer by fuel type</cx:v>
        </cx:txData>
      </cx:tx>
      <cx:txPr>
        <a:bodyPr spcFirstLastPara="1" vertOverflow="ellipsis" horzOverflow="overflow" wrap="square" lIns="0" tIns="0" rIns="0" bIns="0" anchor="ctr" anchorCtr="1"/>
        <a:lstStyle/>
        <a:p>
          <a:pPr algn="ctr" rtl="0">
            <a:defRPr cap="none" baseline="0"/>
          </a:pPr>
          <a:r>
            <a:rPr lang="en-US" sz="1400" b="0" i="0" u="none" strike="noStrike" cap="none" spc="150" baseline="0">
              <a:solidFill>
                <a:sysClr val="windowText" lastClr="000000">
                  <a:lumMod val="50000"/>
                  <a:lumOff val="50000"/>
                </a:sysClr>
              </a:solidFill>
              <a:latin typeface="Calibri"/>
            </a:rPr>
            <a:t>Distribution of 2019 capability in summer by fuel type</a:t>
          </a:r>
        </a:p>
      </cx:txPr>
    </cx:title>
    <cx:plotArea>
      <cx:plotAreaRegion>
        <cx:series layoutId="boxWhisker" uniqueId="{0CE9DCEC-9283-4942-9639-FAC79888190F}" formatIdx="0">
          <cx:tx>
            <cx:txData>
              <cx:f/>
              <cx:v>2019 capability summer</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at">
        <cx:f>_xlchart.v1.13</cx:f>
      </cx:strDim>
      <cx:numDim type="val">
        <cx:f>_xlchart.v1.12</cx:f>
      </cx:numDim>
    </cx:data>
  </cx:chartData>
  <cx:chart>
    <cx:title pos="t" align="ctr" overlay="0">
      <cx:tx>
        <cx:txData>
          <cx:v>Distribution of 2019 CRIS in winter by unit type</cx:v>
        </cx:txData>
      </cx:tx>
      <cx:txPr>
        <a:bodyPr spcFirstLastPara="1" vertOverflow="ellipsis" horzOverflow="overflow" wrap="square" lIns="0" tIns="0" rIns="0" bIns="0" anchor="ctr" anchorCtr="1"/>
        <a:lstStyle/>
        <a:p>
          <a:pPr algn="ctr" rtl="0">
            <a:defRPr cap="none" baseline="0"/>
          </a:pPr>
          <a:r>
            <a:rPr lang="en-US" sz="1400" b="0" i="0" u="none" strike="noStrike" cap="none" spc="150" baseline="0">
              <a:solidFill>
                <a:sysClr val="windowText" lastClr="000000">
                  <a:lumMod val="50000"/>
                  <a:lumOff val="50000"/>
                </a:sysClr>
              </a:solidFill>
              <a:latin typeface="Calibri"/>
            </a:rPr>
            <a:t>Distribution of 2019 CRIS in winter by unit type</a:t>
          </a:r>
        </a:p>
      </cx:txPr>
    </cx:title>
    <cx:plotArea>
      <cx:plotAreaRegion>
        <cx:series layoutId="boxWhisker" uniqueId="{0CE9DCEC-9283-4942-9639-FAC79888190F}" formatIdx="0">
          <cx:tx>
            <cx:txData>
              <cx:f/>
              <cx:v>2019 CRIS winter</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strDim type="cat">
        <cx:f>_xlchart.v1.17</cx:f>
      </cx:strDim>
      <cx:numDim type="val">
        <cx:f>_xlchart.v1.16</cx:f>
      </cx:numDim>
    </cx:data>
  </cx:chartData>
  <cx:chart>
    <cx:title pos="t" align="ctr" overlay="0">
      <cx:tx>
        <cx:txData>
          <cx:v>Distribution of 2019 CRIS in winter by fuel type</cx:v>
        </cx:txData>
      </cx:tx>
      <cx:txPr>
        <a:bodyPr spcFirstLastPara="1" vertOverflow="ellipsis" horzOverflow="overflow" wrap="square" lIns="0" tIns="0" rIns="0" bIns="0" anchor="ctr" anchorCtr="1"/>
        <a:lstStyle/>
        <a:p>
          <a:pPr algn="ctr" rtl="0">
            <a:defRPr sz="1400" b="0" cap="none" baseline="0"/>
          </a:pPr>
          <a:r>
            <a:rPr lang="en-US" sz="1400" b="0" i="0" u="none" strike="noStrike" cap="none" spc="150" baseline="0">
              <a:solidFill>
                <a:sysClr val="windowText" lastClr="000000">
                  <a:lumMod val="50000"/>
                  <a:lumOff val="50000"/>
                </a:sysClr>
              </a:solidFill>
              <a:latin typeface="Calibri"/>
            </a:rPr>
            <a:t>Distribution of 2019 CRIS in winter by fuel type</a:t>
          </a:r>
        </a:p>
      </cx:txPr>
    </cx:title>
    <cx:plotArea>
      <cx:plotAreaRegion>
        <cx:series layoutId="boxWhisker" uniqueId="{0CE9DCEC-9283-4942-9639-FAC79888190F}" formatIdx="0">
          <cx:tx>
            <cx:txData>
              <cx:f/>
              <cx:v>2019 CRIS winter</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strDim type="cat">
        <cx:f>_xlchart.v1.23</cx:f>
      </cx:strDim>
      <cx:numDim type="val">
        <cx:f>_xlchart.v1.22</cx:f>
      </cx:numDim>
    </cx:data>
  </cx:chartData>
  <cx:chart>
    <cx:title pos="t" align="ctr" overlay="0">
      <cx:tx>
        <cx:txData>
          <cx:v>Distribution of 2019 CRIS in summer by unit type</cx:v>
        </cx:txData>
      </cx:tx>
      <cx:txPr>
        <a:bodyPr spcFirstLastPara="1" vertOverflow="ellipsis" horzOverflow="overflow" wrap="square" lIns="0" tIns="0" rIns="0" bIns="0" anchor="ctr" anchorCtr="1"/>
        <a:lstStyle/>
        <a:p>
          <a:pPr algn="ctr" rtl="0">
            <a:defRPr cap="none" baseline="0"/>
          </a:pPr>
          <a:r>
            <a:rPr lang="en-US" sz="1400" b="0" i="0" u="none" strike="noStrike" cap="none" spc="150" baseline="0">
              <a:solidFill>
                <a:sysClr val="windowText" lastClr="000000">
                  <a:lumMod val="50000"/>
                  <a:lumOff val="50000"/>
                </a:sysClr>
              </a:solidFill>
              <a:latin typeface="Calibri"/>
            </a:rPr>
            <a:t>Distribution of 2019 CRIS in summer by unit type</a:t>
          </a:r>
        </a:p>
      </cx:txPr>
    </cx:title>
    <cx:plotArea>
      <cx:plotAreaRegion>
        <cx:series layoutId="boxWhisker" uniqueId="{0CE9DCEC-9283-4942-9639-FAC79888190F}" formatIdx="0">
          <cx:tx>
            <cx:txData>
              <cx:f/>
              <cx:v>2019 CRIS summer</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30.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31.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32.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33.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34.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35.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36.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37.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38.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39.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40.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41.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42.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43.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44.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45.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46.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47.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48.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49.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50.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51.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52.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53.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54.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8.xml"/><Relationship Id="rId3" Type="http://schemas.microsoft.com/office/2014/relationships/chartEx" Target="../charts/chartEx3.xml"/><Relationship Id="rId7" Type="http://schemas.microsoft.com/office/2014/relationships/chartEx" Target="../charts/chartEx7.xml"/><Relationship Id="rId12" Type="http://schemas.microsoft.com/office/2014/relationships/chartEx" Target="../charts/chartEx12.xml"/><Relationship Id="rId2" Type="http://schemas.microsoft.com/office/2014/relationships/chartEx" Target="../charts/chartEx2.xml"/><Relationship Id="rId1" Type="http://schemas.microsoft.com/office/2014/relationships/chartEx" Target="../charts/chartEx1.xml"/><Relationship Id="rId6" Type="http://schemas.microsoft.com/office/2014/relationships/chartEx" Target="../charts/chartEx6.xml"/><Relationship Id="rId11" Type="http://schemas.microsoft.com/office/2014/relationships/chartEx" Target="../charts/chartEx11.xml"/><Relationship Id="rId5" Type="http://schemas.microsoft.com/office/2014/relationships/chartEx" Target="../charts/chartEx5.xml"/><Relationship Id="rId10" Type="http://schemas.microsoft.com/office/2014/relationships/chartEx" Target="../charts/chartEx10.xml"/><Relationship Id="rId4" Type="http://schemas.microsoft.com/office/2014/relationships/chartEx" Target="../charts/chartEx4.xml"/><Relationship Id="rId9" Type="http://schemas.microsoft.com/office/2014/relationships/chartEx" Target="../charts/chartEx9.xml"/></Relationships>
</file>

<file path=xl/drawings/_rels/drawing2.xml.rels><?xml version="1.0" encoding="UTF-8" standalone="yes"?>
<Relationships xmlns="http://schemas.openxmlformats.org/package/2006/relationships"><Relationship Id="rId8" Type="http://schemas.microsoft.com/office/2014/relationships/chartEx" Target="../charts/chartEx20.xml"/><Relationship Id="rId3" Type="http://schemas.microsoft.com/office/2014/relationships/chartEx" Target="../charts/chartEx15.xml"/><Relationship Id="rId7" Type="http://schemas.microsoft.com/office/2014/relationships/chartEx" Target="../charts/chartEx19.xml"/><Relationship Id="rId12" Type="http://schemas.microsoft.com/office/2014/relationships/chartEx" Target="../charts/chartEx24.xml"/><Relationship Id="rId2" Type="http://schemas.microsoft.com/office/2014/relationships/chartEx" Target="../charts/chartEx14.xml"/><Relationship Id="rId1" Type="http://schemas.microsoft.com/office/2014/relationships/chartEx" Target="../charts/chartEx13.xml"/><Relationship Id="rId6" Type="http://schemas.microsoft.com/office/2014/relationships/chartEx" Target="../charts/chartEx18.xml"/><Relationship Id="rId11" Type="http://schemas.microsoft.com/office/2014/relationships/chartEx" Target="../charts/chartEx23.xml"/><Relationship Id="rId5" Type="http://schemas.microsoft.com/office/2014/relationships/chartEx" Target="../charts/chartEx17.xml"/><Relationship Id="rId10" Type="http://schemas.microsoft.com/office/2014/relationships/chartEx" Target="../charts/chartEx22.xml"/><Relationship Id="rId4" Type="http://schemas.microsoft.com/office/2014/relationships/chartEx" Target="../charts/chartEx16.xml"/><Relationship Id="rId9" Type="http://schemas.microsoft.com/office/2014/relationships/chartEx" Target="../charts/chartEx21.xml"/></Relationships>
</file>

<file path=xl/drawings/_rels/drawing3.xml.rels><?xml version="1.0" encoding="UTF-8" standalone="yes"?>
<Relationships xmlns="http://schemas.openxmlformats.org/package/2006/relationships"><Relationship Id="rId8" Type="http://schemas.microsoft.com/office/2014/relationships/chartEx" Target="../charts/chartEx32.xml"/><Relationship Id="rId3" Type="http://schemas.microsoft.com/office/2014/relationships/chartEx" Target="../charts/chartEx27.xml"/><Relationship Id="rId7" Type="http://schemas.microsoft.com/office/2014/relationships/chartEx" Target="../charts/chartEx31.xml"/><Relationship Id="rId12" Type="http://schemas.microsoft.com/office/2014/relationships/chartEx" Target="../charts/chartEx36.xml"/><Relationship Id="rId2" Type="http://schemas.microsoft.com/office/2014/relationships/chartEx" Target="../charts/chartEx26.xml"/><Relationship Id="rId1" Type="http://schemas.microsoft.com/office/2014/relationships/chartEx" Target="../charts/chartEx25.xml"/><Relationship Id="rId6" Type="http://schemas.microsoft.com/office/2014/relationships/chartEx" Target="../charts/chartEx30.xml"/><Relationship Id="rId11" Type="http://schemas.microsoft.com/office/2014/relationships/chartEx" Target="../charts/chartEx35.xml"/><Relationship Id="rId5" Type="http://schemas.microsoft.com/office/2014/relationships/chartEx" Target="../charts/chartEx29.xml"/><Relationship Id="rId10" Type="http://schemas.microsoft.com/office/2014/relationships/chartEx" Target="../charts/chartEx34.xml"/><Relationship Id="rId4" Type="http://schemas.microsoft.com/office/2014/relationships/chartEx" Target="../charts/chartEx28.xml"/><Relationship Id="rId9" Type="http://schemas.microsoft.com/office/2014/relationships/chartEx" Target="../charts/chartEx33.xml"/></Relationships>
</file>

<file path=xl/drawings/_rels/drawing4.xml.rels><?xml version="1.0" encoding="UTF-8" standalone="yes"?>
<Relationships xmlns="http://schemas.openxmlformats.org/package/2006/relationships"><Relationship Id="rId8" Type="http://schemas.microsoft.com/office/2014/relationships/chartEx" Target="../charts/chartEx44.xml"/><Relationship Id="rId3" Type="http://schemas.microsoft.com/office/2014/relationships/chartEx" Target="../charts/chartEx39.xml"/><Relationship Id="rId7" Type="http://schemas.microsoft.com/office/2014/relationships/chartEx" Target="../charts/chartEx43.xml"/><Relationship Id="rId12" Type="http://schemas.microsoft.com/office/2014/relationships/chartEx" Target="../charts/chartEx48.xml"/><Relationship Id="rId2" Type="http://schemas.microsoft.com/office/2014/relationships/chartEx" Target="../charts/chartEx38.xml"/><Relationship Id="rId1" Type="http://schemas.microsoft.com/office/2014/relationships/chartEx" Target="../charts/chartEx37.xml"/><Relationship Id="rId6" Type="http://schemas.microsoft.com/office/2014/relationships/chartEx" Target="../charts/chartEx42.xml"/><Relationship Id="rId11" Type="http://schemas.microsoft.com/office/2014/relationships/chartEx" Target="../charts/chartEx47.xml"/><Relationship Id="rId5" Type="http://schemas.microsoft.com/office/2014/relationships/chartEx" Target="../charts/chartEx41.xml"/><Relationship Id="rId10" Type="http://schemas.microsoft.com/office/2014/relationships/chartEx" Target="../charts/chartEx46.xml"/><Relationship Id="rId4" Type="http://schemas.microsoft.com/office/2014/relationships/chartEx" Target="../charts/chartEx40.xml"/><Relationship Id="rId9" Type="http://schemas.microsoft.com/office/2014/relationships/chartEx" Target="../charts/chartEx45.xml"/></Relationships>
</file>

<file path=xl/drawings/_rels/drawing5.xml.rels><?xml version="1.0" encoding="UTF-8" standalone="yes"?>
<Relationships xmlns="http://schemas.openxmlformats.org/package/2006/relationships"><Relationship Id="rId3" Type="http://schemas.microsoft.com/office/2014/relationships/chartEx" Target="../charts/chartEx51.xml"/><Relationship Id="rId2" Type="http://schemas.microsoft.com/office/2014/relationships/chartEx" Target="../charts/chartEx50.xml"/><Relationship Id="rId1" Type="http://schemas.microsoft.com/office/2014/relationships/chartEx" Target="../charts/chartEx49.xml"/><Relationship Id="rId6" Type="http://schemas.microsoft.com/office/2014/relationships/chartEx" Target="../charts/chartEx54.xml"/><Relationship Id="rId5" Type="http://schemas.microsoft.com/office/2014/relationships/chartEx" Target="../charts/chartEx53.xml"/><Relationship Id="rId4" Type="http://schemas.microsoft.com/office/2014/relationships/chartEx" Target="../charts/chartEx52.xml"/></Relationships>
</file>

<file path=xl/drawings/drawing1.xml><?xml version="1.0" encoding="utf-8"?>
<xdr:wsDr xmlns:xdr="http://schemas.openxmlformats.org/drawingml/2006/spreadsheetDrawing" xmlns:a="http://schemas.openxmlformats.org/drawingml/2006/main">
  <xdr:twoCellAnchor>
    <xdr:from>
      <xdr:col>20</xdr:col>
      <xdr:colOff>0</xdr:colOff>
      <xdr:row>110</xdr:row>
      <xdr:rowOff>0</xdr:rowOff>
    </xdr:from>
    <xdr:to>
      <xdr:col>27</xdr:col>
      <xdr:colOff>152400</xdr:colOff>
      <xdr:row>123</xdr:row>
      <xdr:rowOff>161365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072FE5E-A1F1-4370-A7CF-5431E294F65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3744575" y="29832300"/>
              <a:ext cx="6686550" cy="362846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28</xdr:col>
      <xdr:colOff>0</xdr:colOff>
      <xdr:row>110</xdr:row>
      <xdr:rowOff>0</xdr:rowOff>
    </xdr:from>
    <xdr:to>
      <xdr:col>35</xdr:col>
      <xdr:colOff>152400</xdr:colOff>
      <xdr:row>123</xdr:row>
      <xdr:rowOff>161365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DA19CE3B-15E7-4112-B523-C5BE1D27065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1040725" y="29832300"/>
              <a:ext cx="5486400" cy="362846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0</xdr:colOff>
      <xdr:row>96</xdr:row>
      <xdr:rowOff>0</xdr:rowOff>
    </xdr:from>
    <xdr:to>
      <xdr:col>27</xdr:col>
      <xdr:colOff>152400</xdr:colOff>
      <xdr:row>109</xdr:row>
      <xdr:rowOff>161364</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DA5CEA69-1811-4454-A950-DE8B8D93C4D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3744575" y="26098500"/>
              <a:ext cx="6686550" cy="362846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28</xdr:col>
      <xdr:colOff>0</xdr:colOff>
      <xdr:row>96</xdr:row>
      <xdr:rowOff>0</xdr:rowOff>
    </xdr:from>
    <xdr:to>
      <xdr:col>35</xdr:col>
      <xdr:colOff>152400</xdr:colOff>
      <xdr:row>109</xdr:row>
      <xdr:rowOff>161364</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AC3DB97F-DCC0-4763-AA04-31924288208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1040725" y="26098500"/>
              <a:ext cx="5486400" cy="362846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0</xdr:colOff>
      <xdr:row>84</xdr:row>
      <xdr:rowOff>0</xdr:rowOff>
    </xdr:from>
    <xdr:to>
      <xdr:col>27</xdr:col>
      <xdr:colOff>152400</xdr:colOff>
      <xdr:row>95</xdr:row>
      <xdr:rowOff>161365</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082FBD2F-9D3B-4ED0-8637-4467150415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3744575" y="22898100"/>
              <a:ext cx="6686550" cy="309506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28</xdr:col>
      <xdr:colOff>0</xdr:colOff>
      <xdr:row>84</xdr:row>
      <xdr:rowOff>0</xdr:rowOff>
    </xdr:from>
    <xdr:to>
      <xdr:col>35</xdr:col>
      <xdr:colOff>152400</xdr:colOff>
      <xdr:row>95</xdr:row>
      <xdr:rowOff>161365</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B88DAA95-6E1C-4D5A-9A5A-8809EC491D7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1040725" y="22898100"/>
              <a:ext cx="5486400" cy="309506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0</xdr:colOff>
      <xdr:row>70</xdr:row>
      <xdr:rowOff>0</xdr:rowOff>
    </xdr:from>
    <xdr:to>
      <xdr:col>27</xdr:col>
      <xdr:colOff>152400</xdr:colOff>
      <xdr:row>83</xdr:row>
      <xdr:rowOff>161364</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A5F41D21-7E05-42B0-A00A-0D09E46F150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3744575" y="19164300"/>
              <a:ext cx="6686550" cy="362846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28</xdr:col>
      <xdr:colOff>0</xdr:colOff>
      <xdr:row>70</xdr:row>
      <xdr:rowOff>0</xdr:rowOff>
    </xdr:from>
    <xdr:to>
      <xdr:col>35</xdr:col>
      <xdr:colOff>152400</xdr:colOff>
      <xdr:row>83</xdr:row>
      <xdr:rowOff>161364</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55471875-2CDD-41AE-90C4-E3482389B8F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21040725" y="19164300"/>
              <a:ext cx="5486400" cy="362846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0</xdr:colOff>
      <xdr:row>56</xdr:row>
      <xdr:rowOff>0</xdr:rowOff>
    </xdr:from>
    <xdr:to>
      <xdr:col>27</xdr:col>
      <xdr:colOff>152400</xdr:colOff>
      <xdr:row>69</xdr:row>
      <xdr:rowOff>161365</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96109423-7423-460A-AE2D-A133F2E5AF6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3744575" y="15430500"/>
              <a:ext cx="6686550" cy="362846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28</xdr:col>
      <xdr:colOff>0</xdr:colOff>
      <xdr:row>56</xdr:row>
      <xdr:rowOff>0</xdr:rowOff>
    </xdr:from>
    <xdr:to>
      <xdr:col>35</xdr:col>
      <xdr:colOff>152400</xdr:colOff>
      <xdr:row>69</xdr:row>
      <xdr:rowOff>161365</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6DD91327-D960-4093-9F9A-E0F71341078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21040725" y="15430500"/>
              <a:ext cx="5486400" cy="362846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0</xdr:colOff>
      <xdr:row>37</xdr:row>
      <xdr:rowOff>0</xdr:rowOff>
    </xdr:from>
    <xdr:to>
      <xdr:col>27</xdr:col>
      <xdr:colOff>152400</xdr:colOff>
      <xdr:row>55</xdr:row>
      <xdr:rowOff>161365</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426FB6BD-4775-4A90-A91B-30B80972EDF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13744575" y="10363200"/>
              <a:ext cx="6686550" cy="496196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28</xdr:col>
      <xdr:colOff>0</xdr:colOff>
      <xdr:row>37</xdr:row>
      <xdr:rowOff>0</xdr:rowOff>
    </xdr:from>
    <xdr:to>
      <xdr:col>35</xdr:col>
      <xdr:colOff>152400</xdr:colOff>
      <xdr:row>55</xdr:row>
      <xdr:rowOff>161365</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51736004-6F11-425A-8FFD-C0F9692E88B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21040725" y="10363200"/>
              <a:ext cx="5486400" cy="496196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20</xdr:col>
      <xdr:colOff>0</xdr:colOff>
      <xdr:row>37</xdr:row>
      <xdr:rowOff>0</xdr:rowOff>
    </xdr:from>
    <xdr:to>
      <xdr:col>25</xdr:col>
      <xdr:colOff>477371</xdr:colOff>
      <xdr:row>50</xdr:row>
      <xdr:rowOff>161365</xdr:rowOff>
    </xdr:to>
    <mc:AlternateContent xmlns:mc="http://schemas.openxmlformats.org/markup-compatibility/2006">
      <mc:Choice xmlns:cx1="http://schemas.microsoft.com/office/drawing/2015/9/8/chartex" Requires="cx1">
        <xdr:graphicFrame macro="">
          <xdr:nvGraphicFramePr>
            <xdr:cNvPr id="39" name="Chart 38">
              <a:extLst>
                <a:ext uri="{FF2B5EF4-FFF2-40B4-BE49-F238E27FC236}">
                  <a16:creationId xmlns:a16="http://schemas.microsoft.com/office/drawing/2014/main" id="{24C02505-B837-41FC-B7D9-542609AD16D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3744575" y="10096500"/>
              <a:ext cx="5487521" cy="362846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0</xdr:colOff>
      <xdr:row>51</xdr:row>
      <xdr:rowOff>0</xdr:rowOff>
    </xdr:from>
    <xdr:to>
      <xdr:col>25</xdr:col>
      <xdr:colOff>477371</xdr:colOff>
      <xdr:row>64</xdr:row>
      <xdr:rowOff>161365</xdr:rowOff>
    </xdr:to>
    <mc:AlternateContent xmlns:mc="http://schemas.openxmlformats.org/markup-compatibility/2006">
      <mc:Choice xmlns:cx1="http://schemas.microsoft.com/office/drawing/2015/9/8/chartex" Requires="cx1">
        <xdr:graphicFrame macro="">
          <xdr:nvGraphicFramePr>
            <xdr:cNvPr id="16" name="Chart 15">
              <a:extLst>
                <a:ext uri="{FF2B5EF4-FFF2-40B4-BE49-F238E27FC236}">
                  <a16:creationId xmlns:a16="http://schemas.microsoft.com/office/drawing/2014/main" id="{CE0AFA31-EC1C-4671-9609-0665B54755B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3744575" y="13830300"/>
              <a:ext cx="5487521" cy="362846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0</xdr:colOff>
      <xdr:row>65</xdr:row>
      <xdr:rowOff>0</xdr:rowOff>
    </xdr:from>
    <xdr:to>
      <xdr:col>25</xdr:col>
      <xdr:colOff>477371</xdr:colOff>
      <xdr:row>78</xdr:row>
      <xdr:rowOff>161364</xdr:rowOff>
    </xdr:to>
    <mc:AlternateContent xmlns:mc="http://schemas.openxmlformats.org/markup-compatibility/2006">
      <mc:Choice xmlns:cx1="http://schemas.microsoft.com/office/drawing/2015/9/8/chartex" Requires="cx1">
        <xdr:graphicFrame macro="">
          <xdr:nvGraphicFramePr>
            <xdr:cNvPr id="17" name="Chart 16">
              <a:extLst>
                <a:ext uri="{FF2B5EF4-FFF2-40B4-BE49-F238E27FC236}">
                  <a16:creationId xmlns:a16="http://schemas.microsoft.com/office/drawing/2014/main" id="{719D79DD-FAA8-47F3-8E4A-EA5B74A4F78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3744575" y="17564100"/>
              <a:ext cx="5487521" cy="362846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0</xdr:colOff>
      <xdr:row>79</xdr:row>
      <xdr:rowOff>0</xdr:rowOff>
    </xdr:from>
    <xdr:to>
      <xdr:col>25</xdr:col>
      <xdr:colOff>477371</xdr:colOff>
      <xdr:row>92</xdr:row>
      <xdr:rowOff>161365</xdr:rowOff>
    </xdr:to>
    <mc:AlternateContent xmlns:mc="http://schemas.openxmlformats.org/markup-compatibility/2006">
      <mc:Choice xmlns:cx1="http://schemas.microsoft.com/office/drawing/2015/9/8/chartex" Requires="cx1">
        <xdr:graphicFrame macro="">
          <xdr:nvGraphicFramePr>
            <xdr:cNvPr id="18" name="Chart 17">
              <a:extLst>
                <a:ext uri="{FF2B5EF4-FFF2-40B4-BE49-F238E27FC236}">
                  <a16:creationId xmlns:a16="http://schemas.microsoft.com/office/drawing/2014/main" id="{B60CC3FD-A405-46E7-8BE0-EEF5D38EE4F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3744575" y="21297900"/>
              <a:ext cx="5487521" cy="362846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0</xdr:colOff>
      <xdr:row>93</xdr:row>
      <xdr:rowOff>0</xdr:rowOff>
    </xdr:from>
    <xdr:to>
      <xdr:col>25</xdr:col>
      <xdr:colOff>477371</xdr:colOff>
      <xdr:row>106</xdr:row>
      <xdr:rowOff>161364</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B11F4272-1DDB-4AD2-A2EF-799337230DD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3744575" y="25031700"/>
              <a:ext cx="5487521" cy="362846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0</xdr:colOff>
      <xdr:row>107</xdr:row>
      <xdr:rowOff>0</xdr:rowOff>
    </xdr:from>
    <xdr:to>
      <xdr:col>25</xdr:col>
      <xdr:colOff>477371</xdr:colOff>
      <xdr:row>120</xdr:row>
      <xdr:rowOff>161365</xdr:rowOff>
    </xdr:to>
    <mc:AlternateContent xmlns:mc="http://schemas.openxmlformats.org/markup-compatibility/2006">
      <mc:Choice xmlns:cx1="http://schemas.microsoft.com/office/drawing/2015/9/8/chartex" Requires="cx1">
        <xdr:graphicFrame macro="">
          <xdr:nvGraphicFramePr>
            <xdr:cNvPr id="20" name="Chart 19">
              <a:extLst>
                <a:ext uri="{FF2B5EF4-FFF2-40B4-BE49-F238E27FC236}">
                  <a16:creationId xmlns:a16="http://schemas.microsoft.com/office/drawing/2014/main" id="{EFA1BCA5-ED56-415F-BC7C-FD2B50816ED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3744575" y="28765500"/>
              <a:ext cx="5487521" cy="362846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26</xdr:col>
      <xdr:colOff>0</xdr:colOff>
      <xdr:row>37</xdr:row>
      <xdr:rowOff>0</xdr:rowOff>
    </xdr:from>
    <xdr:to>
      <xdr:col>33</xdr:col>
      <xdr:colOff>152400</xdr:colOff>
      <xdr:row>50</xdr:row>
      <xdr:rowOff>161365</xdr:rowOff>
    </xdr:to>
    <mc:AlternateContent xmlns:mc="http://schemas.openxmlformats.org/markup-compatibility/2006">
      <mc:Choice xmlns:cx1="http://schemas.microsoft.com/office/drawing/2015/9/8/chartex" Requires="cx1">
        <xdr:graphicFrame macro="">
          <xdr:nvGraphicFramePr>
            <xdr:cNvPr id="21" name="Chart 20">
              <a:extLst>
                <a:ext uri="{FF2B5EF4-FFF2-40B4-BE49-F238E27FC236}">
                  <a16:creationId xmlns:a16="http://schemas.microsoft.com/office/drawing/2014/main" id="{FD96CC84-9EDD-4717-A9D1-32E01E6FD54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9516725" y="10096500"/>
              <a:ext cx="5486400" cy="362846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26</xdr:col>
      <xdr:colOff>0</xdr:colOff>
      <xdr:row>51</xdr:row>
      <xdr:rowOff>0</xdr:rowOff>
    </xdr:from>
    <xdr:to>
      <xdr:col>33</xdr:col>
      <xdr:colOff>152400</xdr:colOff>
      <xdr:row>64</xdr:row>
      <xdr:rowOff>161365</xdr:rowOff>
    </xdr:to>
    <mc:AlternateContent xmlns:mc="http://schemas.openxmlformats.org/markup-compatibility/2006">
      <mc:Choice xmlns:cx1="http://schemas.microsoft.com/office/drawing/2015/9/8/chartex" Requires="cx1">
        <xdr:graphicFrame macro="">
          <xdr:nvGraphicFramePr>
            <xdr:cNvPr id="24" name="Chart 23">
              <a:extLst>
                <a:ext uri="{FF2B5EF4-FFF2-40B4-BE49-F238E27FC236}">
                  <a16:creationId xmlns:a16="http://schemas.microsoft.com/office/drawing/2014/main" id="{0954658D-4F93-47B6-B18C-7DFE2FDD29B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9516725" y="13830300"/>
              <a:ext cx="5486400" cy="362846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26</xdr:col>
      <xdr:colOff>0</xdr:colOff>
      <xdr:row>65</xdr:row>
      <xdr:rowOff>0</xdr:rowOff>
    </xdr:from>
    <xdr:to>
      <xdr:col>33</xdr:col>
      <xdr:colOff>152400</xdr:colOff>
      <xdr:row>78</xdr:row>
      <xdr:rowOff>161364</xdr:rowOff>
    </xdr:to>
    <mc:AlternateContent xmlns:mc="http://schemas.openxmlformats.org/markup-compatibility/2006">
      <mc:Choice xmlns:cx1="http://schemas.microsoft.com/office/drawing/2015/9/8/chartex" Requires="cx1">
        <xdr:graphicFrame macro="">
          <xdr:nvGraphicFramePr>
            <xdr:cNvPr id="25" name="Chart 24">
              <a:extLst>
                <a:ext uri="{FF2B5EF4-FFF2-40B4-BE49-F238E27FC236}">
                  <a16:creationId xmlns:a16="http://schemas.microsoft.com/office/drawing/2014/main" id="{A766A447-C003-4B8E-91A4-9C105A55A85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9516725" y="17564100"/>
              <a:ext cx="5486400" cy="362846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26</xdr:col>
      <xdr:colOff>0</xdr:colOff>
      <xdr:row>79</xdr:row>
      <xdr:rowOff>0</xdr:rowOff>
    </xdr:from>
    <xdr:to>
      <xdr:col>33</xdr:col>
      <xdr:colOff>152400</xdr:colOff>
      <xdr:row>92</xdr:row>
      <xdr:rowOff>161365</xdr:rowOff>
    </xdr:to>
    <mc:AlternateContent xmlns:mc="http://schemas.openxmlformats.org/markup-compatibility/2006">
      <mc:Choice xmlns:cx1="http://schemas.microsoft.com/office/drawing/2015/9/8/chartex" Requires="cx1">
        <xdr:graphicFrame macro="">
          <xdr:nvGraphicFramePr>
            <xdr:cNvPr id="28" name="Chart 27">
              <a:extLst>
                <a:ext uri="{FF2B5EF4-FFF2-40B4-BE49-F238E27FC236}">
                  <a16:creationId xmlns:a16="http://schemas.microsoft.com/office/drawing/2014/main" id="{F1CF273A-BDA2-4F86-9118-181F9B5F23D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9516725" y="21297900"/>
              <a:ext cx="5486400" cy="362846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26</xdr:col>
      <xdr:colOff>0</xdr:colOff>
      <xdr:row>93</xdr:row>
      <xdr:rowOff>0</xdr:rowOff>
    </xdr:from>
    <xdr:to>
      <xdr:col>33</xdr:col>
      <xdr:colOff>152400</xdr:colOff>
      <xdr:row>106</xdr:row>
      <xdr:rowOff>161364</xdr:rowOff>
    </xdr:to>
    <mc:AlternateContent xmlns:mc="http://schemas.openxmlformats.org/markup-compatibility/2006">
      <mc:Choice xmlns:cx1="http://schemas.microsoft.com/office/drawing/2015/9/8/chartex" Requires="cx1">
        <xdr:graphicFrame macro="">
          <xdr:nvGraphicFramePr>
            <xdr:cNvPr id="29" name="Chart 28">
              <a:extLst>
                <a:ext uri="{FF2B5EF4-FFF2-40B4-BE49-F238E27FC236}">
                  <a16:creationId xmlns:a16="http://schemas.microsoft.com/office/drawing/2014/main" id="{88D51E62-A51A-4CF3-9857-E6F1BD1A45D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19516725" y="25031700"/>
              <a:ext cx="5486400" cy="362846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26</xdr:col>
      <xdr:colOff>0</xdr:colOff>
      <xdr:row>107</xdr:row>
      <xdr:rowOff>0</xdr:rowOff>
    </xdr:from>
    <xdr:to>
      <xdr:col>33</xdr:col>
      <xdr:colOff>152400</xdr:colOff>
      <xdr:row>120</xdr:row>
      <xdr:rowOff>161365</xdr:rowOff>
    </xdr:to>
    <mc:AlternateContent xmlns:mc="http://schemas.openxmlformats.org/markup-compatibility/2006">
      <mc:Choice xmlns:cx1="http://schemas.microsoft.com/office/drawing/2015/9/8/chartex" Requires="cx1">
        <xdr:graphicFrame macro="">
          <xdr:nvGraphicFramePr>
            <xdr:cNvPr id="32" name="Chart 31">
              <a:extLst>
                <a:ext uri="{FF2B5EF4-FFF2-40B4-BE49-F238E27FC236}">
                  <a16:creationId xmlns:a16="http://schemas.microsoft.com/office/drawing/2014/main" id="{02B5151E-198F-4D67-8AB9-41D8E2D70E0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19516725" y="28765500"/>
              <a:ext cx="5486400" cy="362846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31</xdr:col>
      <xdr:colOff>0</xdr:colOff>
      <xdr:row>2</xdr:row>
      <xdr:rowOff>0</xdr:rowOff>
    </xdr:from>
    <xdr:to>
      <xdr:col>35</xdr:col>
      <xdr:colOff>438150</xdr:colOff>
      <xdr:row>13</xdr:row>
      <xdr:rowOff>137272</xdr:rowOff>
    </xdr:to>
    <xdr:sp macro="" textlink="">
      <xdr:nvSpPr>
        <xdr:cNvPr id="14" name="TextBox 13">
          <a:extLst>
            <a:ext uri="{FF2B5EF4-FFF2-40B4-BE49-F238E27FC236}">
              <a16:creationId xmlns:a16="http://schemas.microsoft.com/office/drawing/2014/main" id="{DF2AA27A-5F6C-4464-9EFC-CCFD299FDC21}"/>
            </a:ext>
          </a:extLst>
        </xdr:cNvPr>
        <xdr:cNvSpPr txBox="1"/>
      </xdr:nvSpPr>
      <xdr:spPr>
        <a:xfrm>
          <a:off x="23297029" y="1030941"/>
          <a:ext cx="3486150" cy="3095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effectLst/>
            </a:rPr>
            <a:t>Color Notation:</a:t>
          </a:r>
        </a:p>
        <a:p>
          <a:endParaRPr lang="en-US">
            <a:effectLst/>
          </a:endParaRPr>
        </a:p>
        <a:p>
          <a:r>
            <a:rPr lang="en-US">
              <a:effectLst/>
            </a:rPr>
            <a:t>NYCA: green: Note G - Generation is reported as Station Total</a:t>
          </a:r>
        </a:p>
        <a:p>
          <a:endParaRPr lang="en-US">
            <a:effectLst/>
          </a:endParaRPr>
        </a:p>
        <a:p>
          <a:r>
            <a:rPr lang="en-US">
              <a:effectLst/>
            </a:rPr>
            <a:t>NYCA: yellow: generator's nameplate capacity is relatively large but not included in RGGI database.</a:t>
          </a:r>
        </a:p>
        <a:p>
          <a:endParaRPr lang="en-US">
            <a:effectLst/>
          </a:endParaRPr>
        </a:p>
        <a:p>
          <a:r>
            <a:rPr lang="en-US">
              <a:effectLst/>
            </a:rPr>
            <a:t>RGGI: blue: multiple units correspond to one generator in NYCA database</a:t>
          </a:r>
        </a:p>
        <a:p>
          <a:endParaRPr lang="en-US">
            <a:effectLst/>
          </a:endParaRPr>
        </a:p>
        <a:p>
          <a:r>
            <a:rPr lang="en-US">
              <a:effectLst/>
            </a:rPr>
            <a:t>RGGI: red: not included in NYCA database. Sometimes due to multiple units in RGGI are related to multiple generators in NYCA, but exact match cannot be achieved. Or more units in RGGI than that in NYCA. Some units are closed or mothballed.</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19</xdr:col>
      <xdr:colOff>0</xdr:colOff>
      <xdr:row>37</xdr:row>
      <xdr:rowOff>0</xdr:rowOff>
    </xdr:from>
    <xdr:to>
      <xdr:col>24</xdr:col>
      <xdr:colOff>477371</xdr:colOff>
      <xdr:row>50</xdr:row>
      <xdr:rowOff>161364</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C97FDCD5-6C97-445B-BA24-4F5B31CD7C5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4420850" y="10363200"/>
              <a:ext cx="5487521" cy="362846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0</xdr:colOff>
      <xdr:row>37</xdr:row>
      <xdr:rowOff>0</xdr:rowOff>
    </xdr:from>
    <xdr:to>
      <xdr:col>32</xdr:col>
      <xdr:colOff>152400</xdr:colOff>
      <xdr:row>50</xdr:row>
      <xdr:rowOff>161364</xdr:rowOff>
    </xdr:to>
    <mc:AlternateContent xmlns:mc="http://schemas.openxmlformats.org/markup-compatibility/2006">
      <mc:Choice xmlns:cx1="http://schemas.microsoft.com/office/drawing/2015/9/8/chartex" Requires="cx1">
        <xdr:graphicFrame macro="">
          <xdr:nvGraphicFramePr>
            <xdr:cNvPr id="16" name="Chart 15">
              <a:extLst>
                <a:ext uri="{FF2B5EF4-FFF2-40B4-BE49-F238E27FC236}">
                  <a16:creationId xmlns:a16="http://schemas.microsoft.com/office/drawing/2014/main" id="{925A4269-F126-4A49-B01B-71BE97D743C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0193000" y="10363200"/>
              <a:ext cx="5486400" cy="362846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0</xdr:colOff>
      <xdr:row>51</xdr:row>
      <xdr:rowOff>0</xdr:rowOff>
    </xdr:from>
    <xdr:to>
      <xdr:col>24</xdr:col>
      <xdr:colOff>477371</xdr:colOff>
      <xdr:row>64</xdr:row>
      <xdr:rowOff>161365</xdr:rowOff>
    </xdr:to>
    <mc:AlternateContent xmlns:mc="http://schemas.openxmlformats.org/markup-compatibility/2006">
      <mc:Choice xmlns:cx1="http://schemas.microsoft.com/office/drawing/2015/9/8/chartex" Requires="cx1">
        <xdr:graphicFrame macro="">
          <xdr:nvGraphicFramePr>
            <xdr:cNvPr id="17" name="Chart 16">
              <a:extLst>
                <a:ext uri="{FF2B5EF4-FFF2-40B4-BE49-F238E27FC236}">
                  <a16:creationId xmlns:a16="http://schemas.microsoft.com/office/drawing/2014/main" id="{2D1B0FAA-A797-4DC9-A2D8-5F0D62B73C6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4420850" y="14097000"/>
              <a:ext cx="5487521" cy="362846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0</xdr:colOff>
      <xdr:row>51</xdr:row>
      <xdr:rowOff>0</xdr:rowOff>
    </xdr:from>
    <xdr:to>
      <xdr:col>32</xdr:col>
      <xdr:colOff>152400</xdr:colOff>
      <xdr:row>64</xdr:row>
      <xdr:rowOff>161365</xdr:rowOff>
    </xdr:to>
    <mc:AlternateContent xmlns:mc="http://schemas.openxmlformats.org/markup-compatibility/2006">
      <mc:Choice xmlns:cx1="http://schemas.microsoft.com/office/drawing/2015/9/8/chartex" Requires="cx1">
        <xdr:graphicFrame macro="">
          <xdr:nvGraphicFramePr>
            <xdr:cNvPr id="18" name="Chart 17">
              <a:extLst>
                <a:ext uri="{FF2B5EF4-FFF2-40B4-BE49-F238E27FC236}">
                  <a16:creationId xmlns:a16="http://schemas.microsoft.com/office/drawing/2014/main" id="{26B14225-3BA4-4C41-9DC5-332EDAABCA2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0193000" y="14097000"/>
              <a:ext cx="5486400" cy="362846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0</xdr:colOff>
      <xdr:row>65</xdr:row>
      <xdr:rowOff>0</xdr:rowOff>
    </xdr:from>
    <xdr:to>
      <xdr:col>24</xdr:col>
      <xdr:colOff>477371</xdr:colOff>
      <xdr:row>78</xdr:row>
      <xdr:rowOff>161363</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F03BF9EF-8F14-4EB4-AFC3-99293FFB5FA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4420850" y="17830800"/>
              <a:ext cx="5487521" cy="362846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0</xdr:colOff>
      <xdr:row>65</xdr:row>
      <xdr:rowOff>0</xdr:rowOff>
    </xdr:from>
    <xdr:to>
      <xdr:col>32</xdr:col>
      <xdr:colOff>152400</xdr:colOff>
      <xdr:row>78</xdr:row>
      <xdr:rowOff>161363</xdr:rowOff>
    </xdr:to>
    <mc:AlternateContent xmlns:mc="http://schemas.openxmlformats.org/markup-compatibility/2006">
      <mc:Choice xmlns:cx1="http://schemas.microsoft.com/office/drawing/2015/9/8/chartex" Requires="cx1">
        <xdr:graphicFrame macro="">
          <xdr:nvGraphicFramePr>
            <xdr:cNvPr id="20" name="Chart 19">
              <a:extLst>
                <a:ext uri="{FF2B5EF4-FFF2-40B4-BE49-F238E27FC236}">
                  <a16:creationId xmlns:a16="http://schemas.microsoft.com/office/drawing/2014/main" id="{73A7CF17-BAB5-4CC4-A9A4-42C7690A355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0193000" y="17830800"/>
              <a:ext cx="5486400" cy="362846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0</xdr:colOff>
      <xdr:row>79</xdr:row>
      <xdr:rowOff>0</xdr:rowOff>
    </xdr:from>
    <xdr:to>
      <xdr:col>24</xdr:col>
      <xdr:colOff>477371</xdr:colOff>
      <xdr:row>90</xdr:row>
      <xdr:rowOff>161365</xdr:rowOff>
    </xdr:to>
    <mc:AlternateContent xmlns:mc="http://schemas.openxmlformats.org/markup-compatibility/2006">
      <mc:Choice xmlns:cx1="http://schemas.microsoft.com/office/drawing/2015/9/8/chartex" Requires="cx1">
        <xdr:graphicFrame macro="">
          <xdr:nvGraphicFramePr>
            <xdr:cNvPr id="21" name="Chart 20">
              <a:extLst>
                <a:ext uri="{FF2B5EF4-FFF2-40B4-BE49-F238E27FC236}">
                  <a16:creationId xmlns:a16="http://schemas.microsoft.com/office/drawing/2014/main" id="{D43F2A63-A7B3-46F2-8F63-8C5CF96EDC2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4420850" y="21564600"/>
              <a:ext cx="5487521" cy="309506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0</xdr:colOff>
      <xdr:row>79</xdr:row>
      <xdr:rowOff>0</xdr:rowOff>
    </xdr:from>
    <xdr:to>
      <xdr:col>32</xdr:col>
      <xdr:colOff>152400</xdr:colOff>
      <xdr:row>90</xdr:row>
      <xdr:rowOff>161365</xdr:rowOff>
    </xdr:to>
    <mc:AlternateContent xmlns:mc="http://schemas.openxmlformats.org/markup-compatibility/2006">
      <mc:Choice xmlns:cx1="http://schemas.microsoft.com/office/drawing/2015/9/8/chartex" Requires="cx1">
        <xdr:graphicFrame macro="">
          <xdr:nvGraphicFramePr>
            <xdr:cNvPr id="22" name="Chart 21">
              <a:extLst>
                <a:ext uri="{FF2B5EF4-FFF2-40B4-BE49-F238E27FC236}">
                  <a16:creationId xmlns:a16="http://schemas.microsoft.com/office/drawing/2014/main" id="{689EB862-B8A1-44F8-A15F-0BCD2FFD700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20193000" y="21564600"/>
              <a:ext cx="5486400" cy="309506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0</xdr:colOff>
      <xdr:row>91</xdr:row>
      <xdr:rowOff>0</xdr:rowOff>
    </xdr:from>
    <xdr:to>
      <xdr:col>24</xdr:col>
      <xdr:colOff>477371</xdr:colOff>
      <xdr:row>104</xdr:row>
      <xdr:rowOff>161364</xdr:rowOff>
    </xdr:to>
    <mc:AlternateContent xmlns:mc="http://schemas.openxmlformats.org/markup-compatibility/2006">
      <mc:Choice xmlns:cx1="http://schemas.microsoft.com/office/drawing/2015/9/8/chartex" Requires="cx1">
        <xdr:graphicFrame macro="">
          <xdr:nvGraphicFramePr>
            <xdr:cNvPr id="23" name="Chart 22">
              <a:extLst>
                <a:ext uri="{FF2B5EF4-FFF2-40B4-BE49-F238E27FC236}">
                  <a16:creationId xmlns:a16="http://schemas.microsoft.com/office/drawing/2014/main" id="{DFAB66CE-8290-482F-B150-EA9B2431955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4420850" y="24765000"/>
              <a:ext cx="5487521" cy="362846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0</xdr:colOff>
      <xdr:row>91</xdr:row>
      <xdr:rowOff>0</xdr:rowOff>
    </xdr:from>
    <xdr:to>
      <xdr:col>32</xdr:col>
      <xdr:colOff>152400</xdr:colOff>
      <xdr:row>104</xdr:row>
      <xdr:rowOff>161364</xdr:rowOff>
    </xdr:to>
    <mc:AlternateContent xmlns:mc="http://schemas.openxmlformats.org/markup-compatibility/2006">
      <mc:Choice xmlns:cx1="http://schemas.microsoft.com/office/drawing/2015/9/8/chartex" Requires="cx1">
        <xdr:graphicFrame macro="">
          <xdr:nvGraphicFramePr>
            <xdr:cNvPr id="24" name="Chart 23">
              <a:extLst>
                <a:ext uri="{FF2B5EF4-FFF2-40B4-BE49-F238E27FC236}">
                  <a16:creationId xmlns:a16="http://schemas.microsoft.com/office/drawing/2014/main" id="{4894F962-69DB-4C37-9821-6815903470F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20193000" y="24765000"/>
              <a:ext cx="5486400" cy="362846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0</xdr:colOff>
      <xdr:row>105</xdr:row>
      <xdr:rowOff>0</xdr:rowOff>
    </xdr:from>
    <xdr:to>
      <xdr:col>24</xdr:col>
      <xdr:colOff>477371</xdr:colOff>
      <xdr:row>118</xdr:row>
      <xdr:rowOff>161365</xdr:rowOff>
    </xdr:to>
    <mc:AlternateContent xmlns:mc="http://schemas.openxmlformats.org/markup-compatibility/2006">
      <mc:Choice xmlns:cx1="http://schemas.microsoft.com/office/drawing/2015/9/8/chartex" Requires="cx1">
        <xdr:graphicFrame macro="">
          <xdr:nvGraphicFramePr>
            <xdr:cNvPr id="25" name="Chart 24">
              <a:extLst>
                <a:ext uri="{FF2B5EF4-FFF2-40B4-BE49-F238E27FC236}">
                  <a16:creationId xmlns:a16="http://schemas.microsoft.com/office/drawing/2014/main" id="{5E90D6C2-424F-48E7-A2CC-7DA8044C06E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14420850" y="28498800"/>
              <a:ext cx="5487521" cy="362846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0</xdr:colOff>
      <xdr:row>105</xdr:row>
      <xdr:rowOff>0</xdr:rowOff>
    </xdr:from>
    <xdr:to>
      <xdr:col>32</xdr:col>
      <xdr:colOff>152400</xdr:colOff>
      <xdr:row>118</xdr:row>
      <xdr:rowOff>161365</xdr:rowOff>
    </xdr:to>
    <mc:AlternateContent xmlns:mc="http://schemas.openxmlformats.org/markup-compatibility/2006">
      <mc:Choice xmlns:cx1="http://schemas.microsoft.com/office/drawing/2015/9/8/chartex" Requires="cx1">
        <xdr:graphicFrame macro="">
          <xdr:nvGraphicFramePr>
            <xdr:cNvPr id="26" name="Chart 25">
              <a:extLst>
                <a:ext uri="{FF2B5EF4-FFF2-40B4-BE49-F238E27FC236}">
                  <a16:creationId xmlns:a16="http://schemas.microsoft.com/office/drawing/2014/main" id="{6495B9CF-0789-4BCC-92C9-039B84D9C7B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20193000" y="28498800"/>
              <a:ext cx="5486400" cy="362846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20</xdr:col>
      <xdr:colOff>0</xdr:colOff>
      <xdr:row>37</xdr:row>
      <xdr:rowOff>0</xdr:rowOff>
    </xdr:from>
    <xdr:to>
      <xdr:col>25</xdr:col>
      <xdr:colOff>477371</xdr:colOff>
      <xdr:row>50</xdr:row>
      <xdr:rowOff>161364</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0FCCE595-207B-44A5-85FC-C0E19BE763D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3744575" y="10363200"/>
              <a:ext cx="5487521" cy="362846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26</xdr:col>
      <xdr:colOff>0</xdr:colOff>
      <xdr:row>37</xdr:row>
      <xdr:rowOff>0</xdr:rowOff>
    </xdr:from>
    <xdr:to>
      <xdr:col>33</xdr:col>
      <xdr:colOff>152400</xdr:colOff>
      <xdr:row>50</xdr:row>
      <xdr:rowOff>161364</xdr:rowOff>
    </xdr:to>
    <mc:AlternateContent xmlns:mc="http://schemas.openxmlformats.org/markup-compatibility/2006">
      <mc:Choice xmlns:cx1="http://schemas.microsoft.com/office/drawing/2015/9/8/chartex" Requires="cx1">
        <xdr:graphicFrame macro="">
          <xdr:nvGraphicFramePr>
            <xdr:cNvPr id="16" name="Chart 15">
              <a:extLst>
                <a:ext uri="{FF2B5EF4-FFF2-40B4-BE49-F238E27FC236}">
                  <a16:creationId xmlns:a16="http://schemas.microsoft.com/office/drawing/2014/main" id="{33FDBFDF-5529-4B39-9C3F-A417D87C050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9516725" y="10363200"/>
              <a:ext cx="5486400" cy="362846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0</xdr:colOff>
      <xdr:row>51</xdr:row>
      <xdr:rowOff>0</xdr:rowOff>
    </xdr:from>
    <xdr:to>
      <xdr:col>25</xdr:col>
      <xdr:colOff>477371</xdr:colOff>
      <xdr:row>64</xdr:row>
      <xdr:rowOff>161365</xdr:rowOff>
    </xdr:to>
    <mc:AlternateContent xmlns:mc="http://schemas.openxmlformats.org/markup-compatibility/2006">
      <mc:Choice xmlns:cx1="http://schemas.microsoft.com/office/drawing/2015/9/8/chartex" Requires="cx1">
        <xdr:graphicFrame macro="">
          <xdr:nvGraphicFramePr>
            <xdr:cNvPr id="17" name="Chart 16">
              <a:extLst>
                <a:ext uri="{FF2B5EF4-FFF2-40B4-BE49-F238E27FC236}">
                  <a16:creationId xmlns:a16="http://schemas.microsoft.com/office/drawing/2014/main" id="{8C12CF5E-DF8D-4713-BE2B-868390F2DDF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3744575" y="14097000"/>
              <a:ext cx="5487521" cy="362846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26</xdr:col>
      <xdr:colOff>0</xdr:colOff>
      <xdr:row>51</xdr:row>
      <xdr:rowOff>0</xdr:rowOff>
    </xdr:from>
    <xdr:to>
      <xdr:col>33</xdr:col>
      <xdr:colOff>152400</xdr:colOff>
      <xdr:row>64</xdr:row>
      <xdr:rowOff>161365</xdr:rowOff>
    </xdr:to>
    <mc:AlternateContent xmlns:mc="http://schemas.openxmlformats.org/markup-compatibility/2006">
      <mc:Choice xmlns:cx1="http://schemas.microsoft.com/office/drawing/2015/9/8/chartex" Requires="cx1">
        <xdr:graphicFrame macro="">
          <xdr:nvGraphicFramePr>
            <xdr:cNvPr id="18" name="Chart 17">
              <a:extLst>
                <a:ext uri="{FF2B5EF4-FFF2-40B4-BE49-F238E27FC236}">
                  <a16:creationId xmlns:a16="http://schemas.microsoft.com/office/drawing/2014/main" id="{9BFAC734-F034-44AC-90DC-DFC51E49B83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9516725" y="14097000"/>
              <a:ext cx="5486400" cy="362846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0</xdr:colOff>
      <xdr:row>65</xdr:row>
      <xdr:rowOff>0</xdr:rowOff>
    </xdr:from>
    <xdr:to>
      <xdr:col>25</xdr:col>
      <xdr:colOff>477371</xdr:colOff>
      <xdr:row>78</xdr:row>
      <xdr:rowOff>161363</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A2B76162-F894-4829-8865-E4D8BADD2CF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3744575" y="17830800"/>
              <a:ext cx="5487521" cy="362846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26</xdr:col>
      <xdr:colOff>0</xdr:colOff>
      <xdr:row>65</xdr:row>
      <xdr:rowOff>0</xdr:rowOff>
    </xdr:from>
    <xdr:to>
      <xdr:col>33</xdr:col>
      <xdr:colOff>152400</xdr:colOff>
      <xdr:row>78</xdr:row>
      <xdr:rowOff>161363</xdr:rowOff>
    </xdr:to>
    <mc:AlternateContent xmlns:mc="http://schemas.openxmlformats.org/markup-compatibility/2006">
      <mc:Choice xmlns:cx1="http://schemas.microsoft.com/office/drawing/2015/9/8/chartex" Requires="cx1">
        <xdr:graphicFrame macro="">
          <xdr:nvGraphicFramePr>
            <xdr:cNvPr id="20" name="Chart 19">
              <a:extLst>
                <a:ext uri="{FF2B5EF4-FFF2-40B4-BE49-F238E27FC236}">
                  <a16:creationId xmlns:a16="http://schemas.microsoft.com/office/drawing/2014/main" id="{A4BBCE4F-DA0D-4538-890A-6B42E1D4BD7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9516725" y="17830800"/>
              <a:ext cx="5486400" cy="362846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0</xdr:colOff>
      <xdr:row>79</xdr:row>
      <xdr:rowOff>0</xdr:rowOff>
    </xdr:from>
    <xdr:to>
      <xdr:col>25</xdr:col>
      <xdr:colOff>477371</xdr:colOff>
      <xdr:row>92</xdr:row>
      <xdr:rowOff>161365</xdr:rowOff>
    </xdr:to>
    <mc:AlternateContent xmlns:mc="http://schemas.openxmlformats.org/markup-compatibility/2006">
      <mc:Choice xmlns:cx1="http://schemas.microsoft.com/office/drawing/2015/9/8/chartex" Requires="cx1">
        <xdr:graphicFrame macro="">
          <xdr:nvGraphicFramePr>
            <xdr:cNvPr id="21" name="Chart 20">
              <a:extLst>
                <a:ext uri="{FF2B5EF4-FFF2-40B4-BE49-F238E27FC236}">
                  <a16:creationId xmlns:a16="http://schemas.microsoft.com/office/drawing/2014/main" id="{EC772922-A043-40DC-92ED-C1C16073D90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3744575" y="21564600"/>
              <a:ext cx="5487521" cy="362846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26</xdr:col>
      <xdr:colOff>0</xdr:colOff>
      <xdr:row>79</xdr:row>
      <xdr:rowOff>0</xdr:rowOff>
    </xdr:from>
    <xdr:to>
      <xdr:col>33</xdr:col>
      <xdr:colOff>152400</xdr:colOff>
      <xdr:row>92</xdr:row>
      <xdr:rowOff>161365</xdr:rowOff>
    </xdr:to>
    <mc:AlternateContent xmlns:mc="http://schemas.openxmlformats.org/markup-compatibility/2006">
      <mc:Choice xmlns:cx1="http://schemas.microsoft.com/office/drawing/2015/9/8/chartex" Requires="cx1">
        <xdr:graphicFrame macro="">
          <xdr:nvGraphicFramePr>
            <xdr:cNvPr id="22" name="Chart 21">
              <a:extLst>
                <a:ext uri="{FF2B5EF4-FFF2-40B4-BE49-F238E27FC236}">
                  <a16:creationId xmlns:a16="http://schemas.microsoft.com/office/drawing/2014/main" id="{4AE3AABE-A424-4E3C-9FA1-2699FA683AE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9516725" y="21564600"/>
              <a:ext cx="5486400" cy="362846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0</xdr:colOff>
      <xdr:row>93</xdr:row>
      <xdr:rowOff>0</xdr:rowOff>
    </xdr:from>
    <xdr:to>
      <xdr:col>25</xdr:col>
      <xdr:colOff>477371</xdr:colOff>
      <xdr:row>106</xdr:row>
      <xdr:rowOff>161363</xdr:rowOff>
    </xdr:to>
    <mc:AlternateContent xmlns:mc="http://schemas.openxmlformats.org/markup-compatibility/2006">
      <mc:Choice xmlns:cx1="http://schemas.microsoft.com/office/drawing/2015/9/8/chartex" Requires="cx1">
        <xdr:graphicFrame macro="">
          <xdr:nvGraphicFramePr>
            <xdr:cNvPr id="23" name="Chart 22">
              <a:extLst>
                <a:ext uri="{FF2B5EF4-FFF2-40B4-BE49-F238E27FC236}">
                  <a16:creationId xmlns:a16="http://schemas.microsoft.com/office/drawing/2014/main" id="{62C82A14-F1BB-4E6A-84F0-7AED42A6949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3744575" y="25298400"/>
              <a:ext cx="5487521" cy="362846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26</xdr:col>
      <xdr:colOff>0</xdr:colOff>
      <xdr:row>93</xdr:row>
      <xdr:rowOff>0</xdr:rowOff>
    </xdr:from>
    <xdr:to>
      <xdr:col>33</xdr:col>
      <xdr:colOff>152400</xdr:colOff>
      <xdr:row>106</xdr:row>
      <xdr:rowOff>161363</xdr:rowOff>
    </xdr:to>
    <mc:AlternateContent xmlns:mc="http://schemas.openxmlformats.org/markup-compatibility/2006">
      <mc:Choice xmlns:cx1="http://schemas.microsoft.com/office/drawing/2015/9/8/chartex" Requires="cx1">
        <xdr:graphicFrame macro="">
          <xdr:nvGraphicFramePr>
            <xdr:cNvPr id="24" name="Chart 23">
              <a:extLst>
                <a:ext uri="{FF2B5EF4-FFF2-40B4-BE49-F238E27FC236}">
                  <a16:creationId xmlns:a16="http://schemas.microsoft.com/office/drawing/2014/main" id="{426F69E3-1E2F-4AB6-B127-F20943AEF00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9516725" y="25298400"/>
              <a:ext cx="5486400" cy="362846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0</xdr:colOff>
      <xdr:row>107</xdr:row>
      <xdr:rowOff>0</xdr:rowOff>
    </xdr:from>
    <xdr:to>
      <xdr:col>25</xdr:col>
      <xdr:colOff>477371</xdr:colOff>
      <xdr:row>121</xdr:row>
      <xdr:rowOff>161366</xdr:rowOff>
    </xdr:to>
    <mc:AlternateContent xmlns:mc="http://schemas.openxmlformats.org/markup-compatibility/2006">
      <mc:Choice xmlns:cx1="http://schemas.microsoft.com/office/drawing/2015/9/8/chartex" Requires="cx1">
        <xdr:graphicFrame macro="">
          <xdr:nvGraphicFramePr>
            <xdr:cNvPr id="25" name="Chart 24">
              <a:extLst>
                <a:ext uri="{FF2B5EF4-FFF2-40B4-BE49-F238E27FC236}">
                  <a16:creationId xmlns:a16="http://schemas.microsoft.com/office/drawing/2014/main" id="{37542079-257A-4729-A16C-3796E90EC1A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13744575" y="29032200"/>
              <a:ext cx="5487521" cy="389516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26</xdr:col>
      <xdr:colOff>0</xdr:colOff>
      <xdr:row>107</xdr:row>
      <xdr:rowOff>0</xdr:rowOff>
    </xdr:from>
    <xdr:to>
      <xdr:col>33</xdr:col>
      <xdr:colOff>152400</xdr:colOff>
      <xdr:row>120</xdr:row>
      <xdr:rowOff>161365</xdr:rowOff>
    </xdr:to>
    <mc:AlternateContent xmlns:mc="http://schemas.openxmlformats.org/markup-compatibility/2006">
      <mc:Choice xmlns:cx1="http://schemas.microsoft.com/office/drawing/2015/9/8/chartex" Requires="cx1">
        <xdr:graphicFrame macro="">
          <xdr:nvGraphicFramePr>
            <xdr:cNvPr id="26" name="Chart 25">
              <a:extLst>
                <a:ext uri="{FF2B5EF4-FFF2-40B4-BE49-F238E27FC236}">
                  <a16:creationId xmlns:a16="http://schemas.microsoft.com/office/drawing/2014/main" id="{7721003E-6DDC-4F37-97F1-3BF7BB97ABE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19516725" y="29032200"/>
              <a:ext cx="5486400" cy="362846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20</xdr:col>
      <xdr:colOff>0</xdr:colOff>
      <xdr:row>10</xdr:row>
      <xdr:rowOff>0</xdr:rowOff>
    </xdr:from>
    <xdr:to>
      <xdr:col>25</xdr:col>
      <xdr:colOff>354106</xdr:colOff>
      <xdr:row>23</xdr:row>
      <xdr:rowOff>161365</xdr:rowOff>
    </xdr:to>
    <mc:AlternateContent xmlns:mc="http://schemas.openxmlformats.org/markup-compatibility/2006">
      <mc:Choice xmlns:cx1="http://schemas.microsoft.com/office/drawing/2015/9/8/chartex" Requires="cx1">
        <xdr:graphicFrame macro="">
          <xdr:nvGraphicFramePr>
            <xdr:cNvPr id="17" name="Chart 16">
              <a:extLst>
                <a:ext uri="{FF2B5EF4-FFF2-40B4-BE49-F238E27FC236}">
                  <a16:creationId xmlns:a16="http://schemas.microsoft.com/office/drawing/2014/main" id="{AC7EEF71-1B78-44DC-BF67-86858554F7D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3744575" y="3162300"/>
              <a:ext cx="5488081" cy="362846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0</xdr:colOff>
      <xdr:row>24</xdr:row>
      <xdr:rowOff>0</xdr:rowOff>
    </xdr:from>
    <xdr:to>
      <xdr:col>25</xdr:col>
      <xdr:colOff>354106</xdr:colOff>
      <xdr:row>37</xdr:row>
      <xdr:rowOff>161365</xdr:rowOff>
    </xdr:to>
    <mc:AlternateContent xmlns:mc="http://schemas.openxmlformats.org/markup-compatibility/2006">
      <mc:Choice xmlns:cx1="http://schemas.microsoft.com/office/drawing/2015/9/8/chartex" Requires="cx1">
        <xdr:graphicFrame macro="">
          <xdr:nvGraphicFramePr>
            <xdr:cNvPr id="18" name="Chart 17">
              <a:extLst>
                <a:ext uri="{FF2B5EF4-FFF2-40B4-BE49-F238E27FC236}">
                  <a16:creationId xmlns:a16="http://schemas.microsoft.com/office/drawing/2014/main" id="{B8E81713-593B-4DBB-BFFB-358C95AAE93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3744575" y="6896100"/>
              <a:ext cx="5488081" cy="362846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26</xdr:col>
      <xdr:colOff>0</xdr:colOff>
      <xdr:row>10</xdr:row>
      <xdr:rowOff>0</xdr:rowOff>
    </xdr:from>
    <xdr:to>
      <xdr:col>33</xdr:col>
      <xdr:colOff>152400</xdr:colOff>
      <xdr:row>23</xdr:row>
      <xdr:rowOff>161364</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349B492B-B428-4D78-85B6-1D960F06222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9640550" y="3162300"/>
              <a:ext cx="5486400" cy="362846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26</xdr:col>
      <xdr:colOff>0</xdr:colOff>
      <xdr:row>24</xdr:row>
      <xdr:rowOff>0</xdr:rowOff>
    </xdr:from>
    <xdr:to>
      <xdr:col>33</xdr:col>
      <xdr:colOff>152400</xdr:colOff>
      <xdr:row>37</xdr:row>
      <xdr:rowOff>161365</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7CEB661E-D8F0-44FA-BDAF-31504EA2A3F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9640550" y="6896100"/>
              <a:ext cx="5486400" cy="362846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0</xdr:colOff>
      <xdr:row>38</xdr:row>
      <xdr:rowOff>0</xdr:rowOff>
    </xdr:from>
    <xdr:to>
      <xdr:col>25</xdr:col>
      <xdr:colOff>354106</xdr:colOff>
      <xdr:row>51</xdr:row>
      <xdr:rowOff>161365</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5004A4AA-8F62-430C-BA16-7668B59787E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3744575" y="10629900"/>
              <a:ext cx="5488081" cy="362846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26</xdr:col>
      <xdr:colOff>0</xdr:colOff>
      <xdr:row>38</xdr:row>
      <xdr:rowOff>0</xdr:rowOff>
    </xdr:from>
    <xdr:to>
      <xdr:col>33</xdr:col>
      <xdr:colOff>152400</xdr:colOff>
      <xdr:row>51</xdr:row>
      <xdr:rowOff>161366</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92580587-5E94-4D2D-B73B-15D52ECB199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9640550" y="10629900"/>
              <a:ext cx="5486400" cy="362846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67"/>
  <sheetViews>
    <sheetView zoomScale="60" zoomScaleNormal="60" workbookViewId="0">
      <selection activeCell="M23" sqref="M23"/>
    </sheetView>
  </sheetViews>
  <sheetFormatPr defaultColWidth="8.88671875" defaultRowHeight="15" x14ac:dyDescent="0.2"/>
  <cols>
    <col min="1" max="1" width="8.88671875" style="1"/>
    <col min="2" max="2" width="5.77734375" style="1" customWidth="1"/>
    <col min="3" max="3" width="7.77734375" style="1" customWidth="1"/>
    <col min="4" max="4" width="20.77734375" style="1" customWidth="1"/>
    <col min="5" max="5" width="7.77734375" style="1" customWidth="1"/>
    <col min="6" max="6" width="20.77734375" style="1" customWidth="1"/>
    <col min="7" max="7" width="5.77734375" style="1" customWidth="1"/>
    <col min="8" max="8" width="7.77734375" style="1" customWidth="1"/>
    <col min="9" max="9" width="20.77734375" style="1" customWidth="1"/>
    <col min="10" max="10" width="7.77734375" style="1" customWidth="1"/>
    <col min="11" max="11" width="20.77734375" style="1" customWidth="1"/>
    <col min="12" max="12" width="5.77734375" style="1" customWidth="1"/>
    <col min="13" max="13" width="7.77734375" style="1" customWidth="1"/>
    <col min="14" max="14" width="30.77734375" style="1" customWidth="1"/>
    <col min="15" max="15" width="5.77734375" style="1" customWidth="1"/>
    <col min="16" max="16" width="7.77734375" style="1" customWidth="1"/>
    <col min="17" max="17" width="25.77734375" style="1" customWidth="1"/>
    <col min="18" max="18" width="5.77734375" style="1" customWidth="1"/>
    <col min="19" max="16384" width="8.88671875" style="1"/>
  </cols>
  <sheetData>
    <row r="1" spans="1:18" ht="15.75" thickBot="1" x14ac:dyDescent="0.25">
      <c r="A1" s="65"/>
    </row>
    <row r="2" spans="1:18" ht="15" customHeight="1" x14ac:dyDescent="0.2">
      <c r="B2" s="219" t="s">
        <v>225</v>
      </c>
      <c r="C2" s="220"/>
      <c r="D2" s="220"/>
      <c r="E2" s="220"/>
      <c r="F2" s="220"/>
      <c r="G2" s="220"/>
      <c r="H2" s="220"/>
      <c r="I2" s="220"/>
      <c r="J2" s="220"/>
      <c r="K2" s="220"/>
      <c r="L2" s="220"/>
      <c r="M2" s="220"/>
      <c r="N2" s="220"/>
      <c r="O2" s="220"/>
      <c r="P2" s="220"/>
      <c r="Q2" s="220"/>
      <c r="R2" s="221"/>
    </row>
    <row r="3" spans="1:18" ht="15.75" customHeight="1" thickBot="1" x14ac:dyDescent="0.25">
      <c r="B3" s="222"/>
      <c r="C3" s="223"/>
      <c r="D3" s="223"/>
      <c r="E3" s="223"/>
      <c r="F3" s="223"/>
      <c r="G3" s="223"/>
      <c r="H3" s="223"/>
      <c r="I3" s="223"/>
      <c r="J3" s="223"/>
      <c r="K3" s="223"/>
      <c r="L3" s="223"/>
      <c r="M3" s="223"/>
      <c r="N3" s="223"/>
      <c r="O3" s="223"/>
      <c r="P3" s="223"/>
      <c r="Q3" s="223"/>
      <c r="R3" s="224"/>
    </row>
    <row r="4" spans="1:18" ht="15.75" x14ac:dyDescent="0.25">
      <c r="B4" s="123"/>
      <c r="C4" s="124"/>
      <c r="D4" s="124"/>
      <c r="E4" s="124"/>
      <c r="F4" s="124"/>
      <c r="G4" s="124"/>
      <c r="H4" s="124"/>
      <c r="I4" s="124"/>
      <c r="J4" s="124"/>
      <c r="K4" s="125"/>
      <c r="L4" s="124"/>
      <c r="M4" s="124"/>
      <c r="N4" s="124"/>
      <c r="O4" s="124"/>
      <c r="P4" s="124"/>
      <c r="Q4" s="124"/>
      <c r="R4" s="126"/>
    </row>
    <row r="5" spans="1:18" ht="20.25" x14ac:dyDescent="0.35">
      <c r="B5" s="32"/>
      <c r="C5" s="33"/>
      <c r="D5" s="34"/>
      <c r="E5" s="35"/>
      <c r="F5" s="35"/>
      <c r="G5" s="36"/>
      <c r="H5" s="36"/>
      <c r="I5" s="37" t="s">
        <v>982</v>
      </c>
      <c r="J5" s="35"/>
      <c r="K5" s="35"/>
      <c r="L5" s="36"/>
      <c r="M5" s="37" t="s">
        <v>268</v>
      </c>
      <c r="N5" s="35"/>
      <c r="O5" s="34"/>
      <c r="P5" s="38"/>
      <c r="Q5" s="35"/>
      <c r="R5" s="39"/>
    </row>
    <row r="6" spans="1:18" ht="19.5" x14ac:dyDescent="0.25">
      <c r="B6" s="11"/>
      <c r="C6" s="12"/>
      <c r="D6" s="12"/>
      <c r="E6" s="13"/>
      <c r="F6" s="13"/>
      <c r="G6" s="14"/>
      <c r="H6" s="14"/>
      <c r="I6" s="14"/>
      <c r="J6" s="13"/>
      <c r="K6" s="13"/>
      <c r="L6" s="14"/>
      <c r="M6" s="14"/>
      <c r="N6" s="13"/>
      <c r="O6" s="12"/>
      <c r="P6" s="16"/>
      <c r="Q6" s="13"/>
      <c r="R6" s="17"/>
    </row>
    <row r="7" spans="1:18" ht="20.25" x14ac:dyDescent="0.35">
      <c r="B7" s="18"/>
      <c r="C7" s="19"/>
      <c r="D7" s="20"/>
      <c r="E7" s="13"/>
      <c r="F7" s="13"/>
      <c r="G7" s="21"/>
      <c r="H7" s="44" t="s">
        <v>226</v>
      </c>
      <c r="I7" s="145" t="s">
        <v>227</v>
      </c>
      <c r="J7" s="48"/>
      <c r="K7" s="48"/>
      <c r="L7" s="44" t="s">
        <v>228</v>
      </c>
      <c r="M7" s="145" t="s">
        <v>208</v>
      </c>
      <c r="N7" s="48"/>
      <c r="O7" s="20"/>
      <c r="P7" s="16"/>
      <c r="Q7" s="13"/>
      <c r="R7" s="17"/>
    </row>
    <row r="8" spans="1:18" ht="20.25" x14ac:dyDescent="0.35">
      <c r="B8" s="18"/>
      <c r="C8" s="19"/>
      <c r="D8" s="20"/>
      <c r="E8" s="13"/>
      <c r="F8" s="13"/>
      <c r="G8" s="21"/>
      <c r="H8" s="44" t="s">
        <v>229</v>
      </c>
      <c r="I8" s="145" t="s">
        <v>230</v>
      </c>
      <c r="J8" s="48"/>
      <c r="K8" s="48"/>
      <c r="L8" s="44" t="s">
        <v>231</v>
      </c>
      <c r="M8" s="145" t="s">
        <v>232</v>
      </c>
      <c r="N8" s="48"/>
      <c r="O8" s="20"/>
      <c r="P8" s="16"/>
      <c r="Q8" s="13"/>
      <c r="R8" s="17"/>
    </row>
    <row r="9" spans="1:18" ht="20.25" x14ac:dyDescent="0.35">
      <c r="B9" s="18"/>
      <c r="C9" s="19"/>
      <c r="D9" s="20"/>
      <c r="E9" s="13"/>
      <c r="F9" s="13"/>
      <c r="G9" s="21"/>
      <c r="H9" s="44" t="s">
        <v>270</v>
      </c>
      <c r="I9" s="145" t="s">
        <v>271</v>
      </c>
      <c r="J9" s="48"/>
      <c r="K9" s="48"/>
      <c r="L9" s="44" t="s">
        <v>235</v>
      </c>
      <c r="M9" s="145" t="s">
        <v>236</v>
      </c>
      <c r="N9" s="48"/>
      <c r="O9" s="20"/>
      <c r="P9" s="16"/>
      <c r="Q9" s="13"/>
      <c r="R9" s="17"/>
    </row>
    <row r="10" spans="1:18" ht="20.25" x14ac:dyDescent="0.35">
      <c r="B10" s="18"/>
      <c r="C10" s="19"/>
      <c r="D10" s="20"/>
      <c r="E10" s="13"/>
      <c r="F10" s="13"/>
      <c r="G10" s="21"/>
      <c r="H10" s="44" t="s">
        <v>233</v>
      </c>
      <c r="I10" s="145" t="s">
        <v>234</v>
      </c>
      <c r="J10" s="48"/>
      <c r="K10" s="48"/>
      <c r="L10" s="44" t="s">
        <v>239</v>
      </c>
      <c r="M10" s="145" t="s">
        <v>240</v>
      </c>
      <c r="N10" s="48"/>
      <c r="O10" s="20"/>
      <c r="P10" s="16"/>
      <c r="Q10" s="13"/>
      <c r="R10" s="17"/>
    </row>
    <row r="11" spans="1:18" ht="20.25" x14ac:dyDescent="0.35">
      <c r="B11" s="18"/>
      <c r="C11" s="19"/>
      <c r="D11" s="20"/>
      <c r="E11" s="13"/>
      <c r="F11" s="13"/>
      <c r="G11" s="21"/>
      <c r="H11" s="44" t="s">
        <v>237</v>
      </c>
      <c r="I11" s="145" t="s">
        <v>238</v>
      </c>
      <c r="J11" s="48"/>
      <c r="K11" s="48"/>
      <c r="L11" s="44" t="s">
        <v>243</v>
      </c>
      <c r="M11" s="145" t="s">
        <v>244</v>
      </c>
      <c r="N11" s="48"/>
      <c r="O11" s="20"/>
      <c r="P11" s="16"/>
      <c r="Q11" s="13"/>
      <c r="R11" s="17"/>
    </row>
    <row r="12" spans="1:18" ht="20.25" x14ac:dyDescent="0.35">
      <c r="B12" s="18"/>
      <c r="C12" s="19"/>
      <c r="D12" s="20"/>
      <c r="E12" s="13"/>
      <c r="F12" s="13"/>
      <c r="G12" s="21"/>
      <c r="H12" s="44" t="s">
        <v>241</v>
      </c>
      <c r="I12" s="145" t="s">
        <v>242</v>
      </c>
      <c r="J12" s="48"/>
      <c r="K12" s="48"/>
      <c r="L12" s="44" t="s">
        <v>247</v>
      </c>
      <c r="M12" s="145" t="s">
        <v>248</v>
      </c>
      <c r="N12" s="48"/>
      <c r="O12" s="20"/>
      <c r="P12" s="16"/>
      <c r="Q12" s="13"/>
      <c r="R12" s="17"/>
    </row>
    <row r="13" spans="1:18" ht="20.25" x14ac:dyDescent="0.35">
      <c r="B13" s="18"/>
      <c r="C13" s="19"/>
      <c r="D13" s="20"/>
      <c r="E13" s="13"/>
      <c r="F13" s="13"/>
      <c r="G13" s="21"/>
      <c r="H13" s="44" t="s">
        <v>245</v>
      </c>
      <c r="I13" s="145" t="s">
        <v>246</v>
      </c>
      <c r="J13" s="48"/>
      <c r="K13" s="48"/>
      <c r="L13" s="44" t="s">
        <v>251</v>
      </c>
      <c r="M13" s="145" t="s">
        <v>252</v>
      </c>
      <c r="N13" s="48"/>
      <c r="O13" s="20"/>
      <c r="P13" s="16"/>
      <c r="Q13" s="13"/>
      <c r="R13" s="17"/>
    </row>
    <row r="14" spans="1:18" ht="20.25" x14ac:dyDescent="0.35">
      <c r="B14" s="18"/>
      <c r="C14" s="19"/>
      <c r="D14" s="20"/>
      <c r="E14" s="13"/>
      <c r="F14" s="13"/>
      <c r="G14" s="21"/>
      <c r="H14" s="44" t="s">
        <v>249</v>
      </c>
      <c r="I14" s="145" t="s">
        <v>250</v>
      </c>
      <c r="J14" s="48"/>
      <c r="K14" s="48"/>
      <c r="L14" s="44" t="s">
        <v>255</v>
      </c>
      <c r="M14" s="145" t="s">
        <v>213</v>
      </c>
      <c r="N14" s="48"/>
      <c r="O14" s="20"/>
      <c r="P14" s="16"/>
      <c r="Q14" s="13"/>
      <c r="R14" s="17"/>
    </row>
    <row r="15" spans="1:18" ht="20.25" x14ac:dyDescent="0.35">
      <c r="B15" s="18"/>
      <c r="C15" s="19"/>
      <c r="D15" s="20"/>
      <c r="E15" s="13"/>
      <c r="F15" s="13"/>
      <c r="G15" s="21"/>
      <c r="H15" s="44" t="s">
        <v>253</v>
      </c>
      <c r="I15" s="145" t="s">
        <v>254</v>
      </c>
      <c r="J15" s="48"/>
      <c r="K15" s="48"/>
      <c r="L15" s="44" t="s">
        <v>258</v>
      </c>
      <c r="M15" s="145" t="s">
        <v>209</v>
      </c>
      <c r="N15" s="48"/>
      <c r="O15" s="20"/>
      <c r="P15" s="16"/>
      <c r="Q15" s="13"/>
      <c r="R15" s="17"/>
    </row>
    <row r="16" spans="1:18" ht="20.25" x14ac:dyDescent="0.35">
      <c r="B16" s="18"/>
      <c r="C16" s="19"/>
      <c r="D16" s="20"/>
      <c r="E16" s="13"/>
      <c r="F16" s="13"/>
      <c r="G16" s="21"/>
      <c r="H16" s="44" t="s">
        <v>256</v>
      </c>
      <c r="I16" s="145" t="s">
        <v>257</v>
      </c>
      <c r="J16" s="48"/>
      <c r="K16" s="48"/>
      <c r="L16" s="44" t="s">
        <v>260</v>
      </c>
      <c r="M16" s="145" t="s">
        <v>261</v>
      </c>
      <c r="N16" s="48"/>
      <c r="O16" s="20"/>
      <c r="P16" s="16"/>
      <c r="Q16" s="13"/>
      <c r="R16" s="17"/>
    </row>
    <row r="17" spans="2:18" ht="20.25" x14ac:dyDescent="0.35">
      <c r="B17" s="18"/>
      <c r="C17" s="19"/>
      <c r="D17" s="20"/>
      <c r="E17" s="13"/>
      <c r="F17" s="13"/>
      <c r="G17" s="21"/>
      <c r="H17" s="44" t="s">
        <v>259</v>
      </c>
      <c r="I17" s="145" t="s">
        <v>272</v>
      </c>
      <c r="J17" s="48"/>
      <c r="K17" s="48"/>
      <c r="L17" s="44" t="s">
        <v>264</v>
      </c>
      <c r="M17" s="145" t="s">
        <v>265</v>
      </c>
      <c r="N17" s="48"/>
      <c r="O17" s="20"/>
      <c r="P17" s="16"/>
      <c r="Q17" s="13"/>
      <c r="R17" s="17"/>
    </row>
    <row r="18" spans="2:18" ht="20.25" x14ac:dyDescent="0.35">
      <c r="B18" s="18"/>
      <c r="C18" s="19"/>
      <c r="D18" s="20"/>
      <c r="E18" s="13"/>
      <c r="F18" s="13"/>
      <c r="G18" s="21"/>
      <c r="H18" s="44" t="s">
        <v>262</v>
      </c>
      <c r="I18" s="145" t="s">
        <v>263</v>
      </c>
      <c r="J18" s="48"/>
      <c r="K18" s="48"/>
      <c r="L18" s="44" t="s">
        <v>0</v>
      </c>
      <c r="M18" s="145" t="s">
        <v>212</v>
      </c>
      <c r="N18" s="48"/>
      <c r="O18" s="20"/>
      <c r="P18" s="16"/>
      <c r="Q18" s="13"/>
      <c r="R18" s="17"/>
    </row>
    <row r="19" spans="2:18" ht="20.25" x14ac:dyDescent="0.35">
      <c r="B19" s="18"/>
      <c r="C19" s="19"/>
      <c r="D19" s="20"/>
      <c r="E19" s="13"/>
      <c r="F19" s="13"/>
      <c r="G19" s="21"/>
      <c r="H19" s="44" t="s">
        <v>266</v>
      </c>
      <c r="I19" s="145" t="s">
        <v>267</v>
      </c>
      <c r="J19" s="48"/>
      <c r="K19" s="48"/>
      <c r="L19" s="44" t="s">
        <v>3</v>
      </c>
      <c r="M19" s="145" t="s">
        <v>211</v>
      </c>
      <c r="N19" s="48"/>
      <c r="O19" s="20"/>
      <c r="P19" s="16"/>
      <c r="Q19" s="13"/>
      <c r="R19" s="17"/>
    </row>
    <row r="20" spans="2:18" ht="20.25" x14ac:dyDescent="0.35">
      <c r="B20" s="18"/>
      <c r="C20" s="19"/>
      <c r="D20" s="20"/>
      <c r="E20" s="13"/>
      <c r="F20" s="13"/>
      <c r="G20" s="21"/>
      <c r="H20" s="44" t="s">
        <v>1</v>
      </c>
      <c r="I20" s="145" t="s">
        <v>2</v>
      </c>
      <c r="J20" s="48"/>
      <c r="K20" s="48"/>
      <c r="L20" s="44" t="s">
        <v>6</v>
      </c>
      <c r="M20" s="145" t="s">
        <v>210</v>
      </c>
      <c r="N20" s="48"/>
      <c r="O20" s="20"/>
      <c r="P20" s="16"/>
      <c r="Q20" s="13"/>
      <c r="R20" s="17"/>
    </row>
    <row r="21" spans="2:18" ht="20.25" x14ac:dyDescent="0.35">
      <c r="B21" s="18"/>
      <c r="C21" s="21"/>
      <c r="D21" s="13"/>
      <c r="E21" s="21"/>
      <c r="F21" s="22"/>
      <c r="G21" s="21"/>
      <c r="H21" s="44" t="s">
        <v>4</v>
      </c>
      <c r="I21" s="145" t="s">
        <v>5</v>
      </c>
      <c r="J21" s="48"/>
      <c r="K21" s="48"/>
      <c r="L21" s="44" t="s">
        <v>9</v>
      </c>
      <c r="M21" s="145" t="s">
        <v>10</v>
      </c>
      <c r="N21" s="48"/>
      <c r="O21" s="20"/>
      <c r="P21" s="16"/>
      <c r="Q21" s="13"/>
      <c r="R21" s="17"/>
    </row>
    <row r="22" spans="2:18" ht="20.25" x14ac:dyDescent="0.35">
      <c r="B22" s="18"/>
      <c r="C22" s="21"/>
      <c r="D22" s="13"/>
      <c r="E22" s="21"/>
      <c r="F22" s="22"/>
      <c r="G22" s="21"/>
      <c r="H22" s="44" t="s">
        <v>7</v>
      </c>
      <c r="I22" s="145" t="s">
        <v>8</v>
      </c>
      <c r="J22" s="48"/>
      <c r="K22" s="48"/>
      <c r="L22" s="44" t="s">
        <v>13</v>
      </c>
      <c r="M22" s="145" t="s">
        <v>14</v>
      </c>
      <c r="N22" s="48"/>
      <c r="O22" s="20"/>
      <c r="P22" s="16"/>
      <c r="Q22" s="13"/>
      <c r="R22" s="17"/>
    </row>
    <row r="23" spans="2:18" ht="20.25" x14ac:dyDescent="0.35">
      <c r="B23" s="18"/>
      <c r="C23" s="21"/>
      <c r="D23" s="13"/>
      <c r="E23" s="21"/>
      <c r="F23" s="22"/>
      <c r="G23" s="21"/>
      <c r="H23" s="44" t="s">
        <v>11</v>
      </c>
      <c r="I23" s="145" t="s">
        <v>12</v>
      </c>
      <c r="J23" s="48"/>
      <c r="K23" s="48"/>
      <c r="L23" s="44" t="s">
        <v>17</v>
      </c>
      <c r="M23" s="145" t="s">
        <v>18</v>
      </c>
      <c r="N23" s="48"/>
      <c r="O23" s="20"/>
      <c r="P23" s="16"/>
      <c r="Q23" s="13"/>
      <c r="R23" s="17"/>
    </row>
    <row r="24" spans="2:18" ht="20.25" x14ac:dyDescent="0.35">
      <c r="B24" s="18"/>
      <c r="C24" s="21"/>
      <c r="D24" s="13"/>
      <c r="E24" s="21"/>
      <c r="F24" s="22"/>
      <c r="G24" s="21"/>
      <c r="H24" s="44" t="s">
        <v>15</v>
      </c>
      <c r="I24" s="145" t="s">
        <v>16</v>
      </c>
      <c r="J24" s="48"/>
      <c r="K24" s="44"/>
      <c r="L24" s="43"/>
      <c r="M24" s="43"/>
      <c r="N24" s="48"/>
      <c r="O24" s="20"/>
      <c r="P24" s="16"/>
      <c r="Q24" s="14"/>
      <c r="R24" s="17"/>
    </row>
    <row r="25" spans="2:18" ht="20.25" x14ac:dyDescent="0.35">
      <c r="B25" s="18"/>
      <c r="C25" s="21"/>
      <c r="D25" s="13"/>
      <c r="E25" s="21"/>
      <c r="F25" s="22"/>
      <c r="G25" s="21"/>
      <c r="H25" s="44" t="s">
        <v>19</v>
      </c>
      <c r="I25" s="145" t="s">
        <v>215</v>
      </c>
      <c r="J25" s="48"/>
      <c r="K25" s="44"/>
      <c r="L25" s="43"/>
      <c r="M25" s="43"/>
      <c r="N25" s="48"/>
      <c r="O25" s="20"/>
      <c r="P25" s="16"/>
      <c r="Q25" s="14"/>
      <c r="R25" s="17"/>
    </row>
    <row r="26" spans="2:18" ht="19.5" x14ac:dyDescent="0.25">
      <c r="B26" s="18"/>
      <c r="C26" s="21"/>
      <c r="D26" s="21"/>
      <c r="E26" s="22"/>
      <c r="F26" s="14"/>
      <c r="G26" s="14"/>
      <c r="H26" s="23"/>
      <c r="I26" s="21"/>
      <c r="J26" s="22"/>
      <c r="K26" s="21"/>
      <c r="L26" s="14"/>
      <c r="M26" s="14"/>
      <c r="N26" s="13"/>
      <c r="O26" s="20"/>
      <c r="P26" s="16"/>
      <c r="Q26" s="14"/>
      <c r="R26" s="17"/>
    </row>
    <row r="27" spans="2:18" ht="19.5" x14ac:dyDescent="0.25">
      <c r="B27" s="18"/>
      <c r="C27" s="21"/>
      <c r="D27" s="21"/>
      <c r="E27" s="22"/>
      <c r="F27" s="14"/>
      <c r="G27" s="14"/>
      <c r="H27" s="23"/>
      <c r="I27" s="21"/>
      <c r="J27" s="22"/>
      <c r="K27" s="21"/>
      <c r="L27" s="14"/>
      <c r="M27" s="14"/>
      <c r="N27" s="13"/>
      <c r="O27" s="20"/>
      <c r="P27" s="16"/>
      <c r="Q27" s="14"/>
      <c r="R27" s="17"/>
    </row>
    <row r="28" spans="2:18" ht="20.25" x14ac:dyDescent="0.2">
      <c r="B28" s="18"/>
      <c r="C28" s="127"/>
      <c r="D28" s="128" t="s">
        <v>20</v>
      </c>
      <c r="E28" s="143"/>
      <c r="F28" s="129"/>
      <c r="G28" s="36"/>
      <c r="H28" s="127"/>
      <c r="I28" s="128" t="s">
        <v>20</v>
      </c>
      <c r="J28" s="130"/>
      <c r="K28" s="146"/>
      <c r="L28" s="36"/>
      <c r="M28" s="127"/>
      <c r="N28" s="131" t="s">
        <v>20</v>
      </c>
      <c r="O28" s="40"/>
      <c r="P28" s="127"/>
      <c r="Q28" s="131" t="s">
        <v>20</v>
      </c>
      <c r="R28" s="17"/>
    </row>
    <row r="29" spans="2:18" ht="20.25" x14ac:dyDescent="0.2">
      <c r="B29" s="18"/>
      <c r="C29" s="132"/>
      <c r="D29" s="41" t="s">
        <v>21</v>
      </c>
      <c r="E29" s="144"/>
      <c r="F29" s="133"/>
      <c r="G29" s="36"/>
      <c r="H29" s="132"/>
      <c r="I29" s="41" t="s">
        <v>22</v>
      </c>
      <c r="J29" s="37"/>
      <c r="K29" s="133"/>
      <c r="L29" s="36"/>
      <c r="M29" s="132"/>
      <c r="N29" s="135" t="s">
        <v>23</v>
      </c>
      <c r="O29" s="40"/>
      <c r="P29" s="132"/>
      <c r="Q29" s="135" t="s">
        <v>24</v>
      </c>
      <c r="R29" s="17"/>
    </row>
    <row r="30" spans="2:18" ht="19.5" x14ac:dyDescent="0.25">
      <c r="B30" s="24"/>
      <c r="C30" s="136"/>
      <c r="D30" s="14"/>
      <c r="E30" s="14"/>
      <c r="F30" s="137"/>
      <c r="G30" s="25"/>
      <c r="H30" s="136"/>
      <c r="I30" s="14"/>
      <c r="J30" s="15"/>
      <c r="K30" s="147"/>
      <c r="L30" s="23"/>
      <c r="M30" s="136"/>
      <c r="N30" s="138"/>
      <c r="O30" s="23"/>
      <c r="P30" s="136"/>
      <c r="Q30" s="138"/>
      <c r="R30" s="26"/>
    </row>
    <row r="31" spans="2:18" ht="20.25" x14ac:dyDescent="0.35">
      <c r="B31" s="24"/>
      <c r="C31" s="139" t="s">
        <v>1019</v>
      </c>
      <c r="D31" s="43" t="s">
        <v>204</v>
      </c>
      <c r="E31" s="44" t="s">
        <v>1050</v>
      </c>
      <c r="F31" s="140" t="s">
        <v>202</v>
      </c>
      <c r="G31" s="45"/>
      <c r="H31" s="139" t="s">
        <v>1019</v>
      </c>
      <c r="I31" s="43" t="s">
        <v>25</v>
      </c>
      <c r="J31" s="44" t="s">
        <v>1052</v>
      </c>
      <c r="K31" s="140" t="s">
        <v>26</v>
      </c>
      <c r="L31" s="45"/>
      <c r="M31" s="139" t="s">
        <v>1019</v>
      </c>
      <c r="N31" s="140" t="s">
        <v>27</v>
      </c>
      <c r="O31" s="45"/>
      <c r="P31" s="139" t="s">
        <v>1019</v>
      </c>
      <c r="Q31" s="140" t="s">
        <v>28</v>
      </c>
      <c r="R31" s="26"/>
    </row>
    <row r="32" spans="2:18" ht="20.25" x14ac:dyDescent="0.2">
      <c r="B32" s="27"/>
      <c r="C32" s="139" t="s">
        <v>1020</v>
      </c>
      <c r="D32" s="43" t="s">
        <v>29</v>
      </c>
      <c r="E32" s="44" t="s">
        <v>1051</v>
      </c>
      <c r="F32" s="140" t="s">
        <v>30</v>
      </c>
      <c r="G32" s="42"/>
      <c r="H32" s="139" t="s">
        <v>1020</v>
      </c>
      <c r="I32" s="43" t="s">
        <v>31</v>
      </c>
      <c r="J32" s="44" t="s">
        <v>1053</v>
      </c>
      <c r="K32" s="140" t="s">
        <v>165</v>
      </c>
      <c r="L32" s="42"/>
      <c r="M32" s="139" t="s">
        <v>1020</v>
      </c>
      <c r="N32" s="140" t="s">
        <v>32</v>
      </c>
      <c r="O32" s="36"/>
      <c r="P32" s="139" t="s">
        <v>1020</v>
      </c>
      <c r="Q32" s="140" t="s">
        <v>33</v>
      </c>
      <c r="R32" s="17"/>
    </row>
    <row r="33" spans="2:18" ht="20.25" x14ac:dyDescent="0.2">
      <c r="B33" s="27"/>
      <c r="C33" s="139" t="s">
        <v>1021</v>
      </c>
      <c r="D33" s="43" t="s">
        <v>159</v>
      </c>
      <c r="E33" s="44" t="s">
        <v>1052</v>
      </c>
      <c r="F33" s="140" t="s">
        <v>34</v>
      </c>
      <c r="G33" s="42"/>
      <c r="H33" s="139" t="s">
        <v>1021</v>
      </c>
      <c r="I33" s="43" t="s">
        <v>35</v>
      </c>
      <c r="J33" s="44" t="s">
        <v>1054</v>
      </c>
      <c r="K33" s="140" t="s">
        <v>36</v>
      </c>
      <c r="L33" s="37"/>
      <c r="M33" s="139" t="s">
        <v>1021</v>
      </c>
      <c r="N33" s="140" t="s">
        <v>37</v>
      </c>
      <c r="O33" s="36"/>
      <c r="P33" s="139" t="s">
        <v>1021</v>
      </c>
      <c r="Q33" s="140" t="s">
        <v>38</v>
      </c>
      <c r="R33" s="17"/>
    </row>
    <row r="34" spans="2:18" ht="20.25" x14ac:dyDescent="0.2">
      <c r="B34" s="11"/>
      <c r="C34" s="139" t="s">
        <v>1022</v>
      </c>
      <c r="D34" s="43" t="s">
        <v>39</v>
      </c>
      <c r="E34" s="44" t="s">
        <v>1053</v>
      </c>
      <c r="F34" s="140" t="s">
        <v>40</v>
      </c>
      <c r="G34" s="36"/>
      <c r="H34" s="139" t="s">
        <v>1022</v>
      </c>
      <c r="I34" s="43" t="s">
        <v>41</v>
      </c>
      <c r="J34" s="44" t="s">
        <v>1055</v>
      </c>
      <c r="K34" s="140" t="s">
        <v>42</v>
      </c>
      <c r="L34" s="36"/>
      <c r="M34" s="139" t="s">
        <v>1022</v>
      </c>
      <c r="N34" s="140" t="s">
        <v>43</v>
      </c>
      <c r="O34" s="36"/>
      <c r="P34" s="139" t="s">
        <v>1022</v>
      </c>
      <c r="Q34" s="140" t="s">
        <v>44</v>
      </c>
      <c r="R34" s="17"/>
    </row>
    <row r="35" spans="2:18" ht="20.25" x14ac:dyDescent="0.2">
      <c r="B35" s="11"/>
      <c r="C35" s="139" t="s">
        <v>1023</v>
      </c>
      <c r="D35" s="43" t="s">
        <v>45</v>
      </c>
      <c r="E35" s="44" t="s">
        <v>1054</v>
      </c>
      <c r="F35" s="140" t="s">
        <v>46</v>
      </c>
      <c r="G35" s="36"/>
      <c r="H35" s="139" t="s">
        <v>1023</v>
      </c>
      <c r="I35" s="43" t="s">
        <v>47</v>
      </c>
      <c r="J35" s="44" t="s">
        <v>1056</v>
      </c>
      <c r="K35" s="140" t="s">
        <v>48</v>
      </c>
      <c r="L35" s="36"/>
      <c r="M35" s="139" t="s">
        <v>1023</v>
      </c>
      <c r="N35" s="140" t="s">
        <v>49</v>
      </c>
      <c r="O35" s="36"/>
      <c r="P35" s="139" t="s">
        <v>1023</v>
      </c>
      <c r="Q35" s="140" t="s">
        <v>50</v>
      </c>
      <c r="R35" s="17"/>
    </row>
    <row r="36" spans="2:18" ht="20.25" x14ac:dyDescent="0.2">
      <c r="B36" s="11"/>
      <c r="C36" s="139" t="s">
        <v>1024</v>
      </c>
      <c r="D36" s="43" t="s">
        <v>51</v>
      </c>
      <c r="E36" s="44" t="s">
        <v>1055</v>
      </c>
      <c r="F36" s="140" t="s">
        <v>52</v>
      </c>
      <c r="G36" s="36"/>
      <c r="H36" s="139" t="s">
        <v>1024</v>
      </c>
      <c r="I36" s="43" t="s">
        <v>53</v>
      </c>
      <c r="J36" s="44" t="s">
        <v>1057</v>
      </c>
      <c r="K36" s="140" t="s">
        <v>54</v>
      </c>
      <c r="L36" s="36"/>
      <c r="M36" s="139" t="s">
        <v>1024</v>
      </c>
      <c r="N36" s="140" t="s">
        <v>55</v>
      </c>
      <c r="O36" s="36"/>
      <c r="P36" s="139" t="s">
        <v>1024</v>
      </c>
      <c r="Q36" s="140" t="s">
        <v>56</v>
      </c>
      <c r="R36" s="17"/>
    </row>
    <row r="37" spans="2:18" ht="20.25" x14ac:dyDescent="0.2">
      <c r="B37" s="11"/>
      <c r="C37" s="139" t="s">
        <v>1025</v>
      </c>
      <c r="D37" s="43" t="s">
        <v>57</v>
      </c>
      <c r="E37" s="44" t="s">
        <v>1056</v>
      </c>
      <c r="F37" s="140" t="s">
        <v>184</v>
      </c>
      <c r="G37" s="36"/>
      <c r="H37" s="139" t="s">
        <v>1025</v>
      </c>
      <c r="I37" s="43" t="s">
        <v>58</v>
      </c>
      <c r="J37" s="44" t="s">
        <v>1058</v>
      </c>
      <c r="K37" s="140" t="s">
        <v>59</v>
      </c>
      <c r="L37" s="36"/>
      <c r="M37" s="139" t="s">
        <v>1025</v>
      </c>
      <c r="N37" s="140" t="s">
        <v>60</v>
      </c>
      <c r="O37" s="36"/>
      <c r="P37" s="139" t="s">
        <v>1025</v>
      </c>
      <c r="Q37" s="140" t="s">
        <v>49</v>
      </c>
      <c r="R37" s="17"/>
    </row>
    <row r="38" spans="2:18" ht="20.25" x14ac:dyDescent="0.2">
      <c r="B38" s="11"/>
      <c r="C38" s="139" t="s">
        <v>1026</v>
      </c>
      <c r="D38" s="43" t="s">
        <v>61</v>
      </c>
      <c r="E38" s="44" t="s">
        <v>1057</v>
      </c>
      <c r="F38" s="140" t="s">
        <v>62</v>
      </c>
      <c r="G38" s="36"/>
      <c r="H38" s="139" t="s">
        <v>1026</v>
      </c>
      <c r="I38" s="43" t="s">
        <v>63</v>
      </c>
      <c r="J38" s="44" t="s">
        <v>1059</v>
      </c>
      <c r="K38" s="140" t="s">
        <v>64</v>
      </c>
      <c r="L38" s="36"/>
      <c r="M38" s="139" t="s">
        <v>1026</v>
      </c>
      <c r="N38" s="140" t="s">
        <v>65</v>
      </c>
      <c r="O38" s="36"/>
      <c r="P38" s="139" t="s">
        <v>1026</v>
      </c>
      <c r="Q38" s="140" t="s">
        <v>66</v>
      </c>
      <c r="R38" s="17"/>
    </row>
    <row r="39" spans="2:18" ht="20.25" x14ac:dyDescent="0.2">
      <c r="B39" s="11"/>
      <c r="C39" s="139" t="s">
        <v>1027</v>
      </c>
      <c r="D39" s="43" t="s">
        <v>67</v>
      </c>
      <c r="E39" s="44" t="s">
        <v>1058</v>
      </c>
      <c r="F39" s="140" t="s">
        <v>68</v>
      </c>
      <c r="G39" s="36"/>
      <c r="H39" s="139" t="s">
        <v>1027</v>
      </c>
      <c r="I39" s="43" t="s">
        <v>69</v>
      </c>
      <c r="J39" s="44" t="s">
        <v>1060</v>
      </c>
      <c r="K39" s="140" t="s">
        <v>70</v>
      </c>
      <c r="L39" s="36"/>
      <c r="M39" s="139" t="s">
        <v>1027</v>
      </c>
      <c r="N39" s="140" t="s">
        <v>71</v>
      </c>
      <c r="O39" s="36"/>
      <c r="P39" s="139" t="s">
        <v>1027</v>
      </c>
      <c r="Q39" s="140" t="s">
        <v>72</v>
      </c>
      <c r="R39" s="17"/>
    </row>
    <row r="40" spans="2:18" ht="20.25" x14ac:dyDescent="0.2">
      <c r="B40" s="11"/>
      <c r="C40" s="139" t="s">
        <v>1028</v>
      </c>
      <c r="D40" s="43" t="s">
        <v>158</v>
      </c>
      <c r="E40" s="44" t="s">
        <v>1059</v>
      </c>
      <c r="F40" s="140" t="s">
        <v>177</v>
      </c>
      <c r="G40" s="36"/>
      <c r="H40" s="139" t="s">
        <v>1028</v>
      </c>
      <c r="I40" s="43" t="s">
        <v>73</v>
      </c>
      <c r="J40" s="44" t="s">
        <v>1061</v>
      </c>
      <c r="K40" s="140" t="s">
        <v>74</v>
      </c>
      <c r="L40" s="36"/>
      <c r="M40" s="139" t="s">
        <v>1028</v>
      </c>
      <c r="N40" s="140" t="s">
        <v>75</v>
      </c>
      <c r="O40" s="36"/>
      <c r="P40" s="139" t="s">
        <v>1028</v>
      </c>
      <c r="Q40" s="140" t="s">
        <v>76</v>
      </c>
      <c r="R40" s="17"/>
    </row>
    <row r="41" spans="2:18" ht="20.25" x14ac:dyDescent="0.2">
      <c r="B41" s="11"/>
      <c r="C41" s="139" t="s">
        <v>1029</v>
      </c>
      <c r="D41" s="43" t="s">
        <v>77</v>
      </c>
      <c r="E41" s="44" t="s">
        <v>1060</v>
      </c>
      <c r="F41" s="140" t="s">
        <v>155</v>
      </c>
      <c r="G41" s="36"/>
      <c r="H41" s="139" t="s">
        <v>1029</v>
      </c>
      <c r="I41" s="43" t="s">
        <v>78</v>
      </c>
      <c r="J41" s="44" t="s">
        <v>1062</v>
      </c>
      <c r="K41" s="140" t="s">
        <v>79</v>
      </c>
      <c r="L41" s="36"/>
      <c r="M41" s="139" t="s">
        <v>1029</v>
      </c>
      <c r="N41" s="140" t="s">
        <v>199</v>
      </c>
      <c r="O41" s="36"/>
      <c r="P41" s="139" t="s">
        <v>1029</v>
      </c>
      <c r="Q41" s="140" t="s">
        <v>74</v>
      </c>
      <c r="R41" s="17"/>
    </row>
    <row r="42" spans="2:18" ht="20.25" x14ac:dyDescent="0.2">
      <c r="B42" s="11"/>
      <c r="C42" s="139" t="s">
        <v>1030</v>
      </c>
      <c r="D42" s="43" t="s">
        <v>80</v>
      </c>
      <c r="E42" s="44" t="s">
        <v>1061</v>
      </c>
      <c r="F42" s="140" t="s">
        <v>81</v>
      </c>
      <c r="G42" s="36"/>
      <c r="H42" s="139" t="s">
        <v>1030</v>
      </c>
      <c r="I42" s="43" t="s">
        <v>82</v>
      </c>
      <c r="J42" s="44" t="s">
        <v>1063</v>
      </c>
      <c r="K42" s="140" t="s">
        <v>83</v>
      </c>
      <c r="L42" s="36"/>
      <c r="M42" s="139" t="s">
        <v>1030</v>
      </c>
      <c r="N42" s="140" t="s">
        <v>84</v>
      </c>
      <c r="O42" s="36"/>
      <c r="P42" s="139" t="s">
        <v>1030</v>
      </c>
      <c r="Q42" s="140" t="s">
        <v>71</v>
      </c>
      <c r="R42" s="17"/>
    </row>
    <row r="43" spans="2:18" ht="20.25" x14ac:dyDescent="0.2">
      <c r="B43" s="11"/>
      <c r="C43" s="139" t="s">
        <v>1031</v>
      </c>
      <c r="D43" s="43" t="s">
        <v>85</v>
      </c>
      <c r="E43" s="44" t="s">
        <v>1062</v>
      </c>
      <c r="F43" s="140" t="s">
        <v>86</v>
      </c>
      <c r="G43" s="36"/>
      <c r="H43" s="139" t="s">
        <v>1031</v>
      </c>
      <c r="I43" s="43" t="s">
        <v>87</v>
      </c>
      <c r="J43" s="44" t="s">
        <v>1064</v>
      </c>
      <c r="K43" s="140" t="s">
        <v>176</v>
      </c>
      <c r="L43" s="36"/>
      <c r="M43" s="139" t="s">
        <v>1031</v>
      </c>
      <c r="N43" s="140" t="s">
        <v>88</v>
      </c>
      <c r="O43" s="36"/>
      <c r="P43" s="139" t="s">
        <v>1031</v>
      </c>
      <c r="Q43" s="140" t="s">
        <v>89</v>
      </c>
      <c r="R43" s="17"/>
    </row>
    <row r="44" spans="2:18" ht="20.25" x14ac:dyDescent="0.2">
      <c r="B44" s="11"/>
      <c r="C44" s="139" t="s">
        <v>1032</v>
      </c>
      <c r="D44" s="43" t="s">
        <v>90</v>
      </c>
      <c r="E44" s="44" t="s">
        <v>1063</v>
      </c>
      <c r="F44" s="140" t="s">
        <v>91</v>
      </c>
      <c r="G44" s="36"/>
      <c r="H44" s="139" t="s">
        <v>1032</v>
      </c>
      <c r="I44" s="43" t="s">
        <v>92</v>
      </c>
      <c r="J44" s="44" t="s">
        <v>1065</v>
      </c>
      <c r="K44" s="140" t="s">
        <v>93</v>
      </c>
      <c r="L44" s="36"/>
      <c r="M44" s="139" t="s">
        <v>1032</v>
      </c>
      <c r="N44" s="140" t="s">
        <v>94</v>
      </c>
      <c r="O44" s="36"/>
      <c r="P44" s="139" t="s">
        <v>1032</v>
      </c>
      <c r="Q44" s="140" t="s">
        <v>95</v>
      </c>
      <c r="R44" s="17"/>
    </row>
    <row r="45" spans="2:18" ht="20.25" x14ac:dyDescent="0.2">
      <c r="B45" s="11"/>
      <c r="C45" s="139" t="s">
        <v>1033</v>
      </c>
      <c r="D45" s="43" t="s">
        <v>96</v>
      </c>
      <c r="E45" s="44" t="s">
        <v>1064</v>
      </c>
      <c r="F45" s="140" t="s">
        <v>97</v>
      </c>
      <c r="G45" s="36"/>
      <c r="H45" s="139" t="s">
        <v>1033</v>
      </c>
      <c r="I45" s="43" t="s">
        <v>98</v>
      </c>
      <c r="J45" s="44" t="s">
        <v>1066</v>
      </c>
      <c r="K45" s="140" t="s">
        <v>99</v>
      </c>
      <c r="L45" s="36"/>
      <c r="M45" s="132"/>
      <c r="N45" s="134"/>
      <c r="O45" s="36"/>
      <c r="P45" s="139" t="s">
        <v>1033</v>
      </c>
      <c r="Q45" s="140" t="s">
        <v>100</v>
      </c>
      <c r="R45" s="17"/>
    </row>
    <row r="46" spans="2:18" ht="20.25" x14ac:dyDescent="0.2">
      <c r="B46" s="11"/>
      <c r="C46" s="139" t="s">
        <v>1034</v>
      </c>
      <c r="D46" s="43" t="s">
        <v>49</v>
      </c>
      <c r="E46" s="44" t="s">
        <v>1065</v>
      </c>
      <c r="F46" s="140" t="s">
        <v>101</v>
      </c>
      <c r="G46" s="36"/>
      <c r="H46" s="139" t="s">
        <v>1034</v>
      </c>
      <c r="I46" s="43" t="s">
        <v>102</v>
      </c>
      <c r="J46" s="44" t="s">
        <v>1067</v>
      </c>
      <c r="K46" s="140" t="s">
        <v>103</v>
      </c>
      <c r="L46" s="36"/>
      <c r="M46" s="132"/>
      <c r="N46" s="134"/>
      <c r="O46" s="36"/>
      <c r="P46" s="139" t="s">
        <v>1034</v>
      </c>
      <c r="Q46" s="140" t="s">
        <v>104</v>
      </c>
      <c r="R46" s="17"/>
    </row>
    <row r="47" spans="2:18" ht="20.25" x14ac:dyDescent="0.2">
      <c r="B47" s="11"/>
      <c r="C47" s="139" t="s">
        <v>1035</v>
      </c>
      <c r="D47" s="43" t="s">
        <v>55</v>
      </c>
      <c r="E47" s="44" t="s">
        <v>1066</v>
      </c>
      <c r="F47" s="140" t="s">
        <v>105</v>
      </c>
      <c r="G47" s="36"/>
      <c r="H47" s="139" t="s">
        <v>1035</v>
      </c>
      <c r="I47" s="43" t="s">
        <v>106</v>
      </c>
      <c r="J47" s="44" t="s">
        <v>1068</v>
      </c>
      <c r="K47" s="140" t="s">
        <v>107</v>
      </c>
      <c r="L47" s="36"/>
      <c r="M47" s="132"/>
      <c r="N47" s="134"/>
      <c r="O47" s="36"/>
      <c r="P47" s="139" t="s">
        <v>1035</v>
      </c>
      <c r="Q47" s="140" t="s">
        <v>108</v>
      </c>
      <c r="R47" s="17"/>
    </row>
    <row r="48" spans="2:18" ht="20.25" x14ac:dyDescent="0.2">
      <c r="B48" s="11"/>
      <c r="C48" s="139" t="s">
        <v>1036</v>
      </c>
      <c r="D48" s="43" t="s">
        <v>109</v>
      </c>
      <c r="E48" s="44" t="s">
        <v>1067</v>
      </c>
      <c r="F48" s="140" t="s">
        <v>110</v>
      </c>
      <c r="G48" s="36"/>
      <c r="H48" s="139" t="s">
        <v>1036</v>
      </c>
      <c r="I48" s="43" t="s">
        <v>158</v>
      </c>
      <c r="J48" s="44" t="s">
        <v>1069</v>
      </c>
      <c r="K48" s="140" t="s">
        <v>111</v>
      </c>
      <c r="L48" s="36"/>
      <c r="M48" s="132"/>
      <c r="N48" s="134"/>
      <c r="O48" s="36"/>
      <c r="P48" s="139" t="s">
        <v>1036</v>
      </c>
      <c r="Q48" s="140" t="s">
        <v>179</v>
      </c>
      <c r="R48" s="17"/>
    </row>
    <row r="49" spans="2:18" ht="20.25" x14ac:dyDescent="0.2">
      <c r="B49" s="11"/>
      <c r="C49" s="139" t="s">
        <v>1037</v>
      </c>
      <c r="D49" s="43" t="s">
        <v>112</v>
      </c>
      <c r="E49" s="44" t="s">
        <v>1068</v>
      </c>
      <c r="F49" s="140" t="s">
        <v>113</v>
      </c>
      <c r="G49" s="36"/>
      <c r="H49" s="139" t="s">
        <v>1037</v>
      </c>
      <c r="I49" s="43" t="s">
        <v>77</v>
      </c>
      <c r="J49" s="44" t="s">
        <v>1070</v>
      </c>
      <c r="K49" s="140" t="s">
        <v>114</v>
      </c>
      <c r="L49" s="36"/>
      <c r="M49" s="132"/>
      <c r="N49" s="134"/>
      <c r="O49" s="36"/>
      <c r="P49" s="139" t="s">
        <v>1037</v>
      </c>
      <c r="Q49" s="140" t="s">
        <v>115</v>
      </c>
      <c r="R49" s="17"/>
    </row>
    <row r="50" spans="2:18" ht="20.25" x14ac:dyDescent="0.2">
      <c r="B50" s="11"/>
      <c r="C50" s="139" t="s">
        <v>1038</v>
      </c>
      <c r="D50" s="43" t="s">
        <v>116</v>
      </c>
      <c r="E50" s="44" t="s">
        <v>1069</v>
      </c>
      <c r="F50" s="140" t="s">
        <v>117</v>
      </c>
      <c r="G50" s="36"/>
      <c r="H50" s="139" t="s">
        <v>1038</v>
      </c>
      <c r="I50" s="43" t="s">
        <v>118</v>
      </c>
      <c r="J50" s="44" t="s">
        <v>1071</v>
      </c>
      <c r="K50" s="140" t="s">
        <v>119</v>
      </c>
      <c r="L50" s="36"/>
      <c r="M50" s="132"/>
      <c r="N50" s="134"/>
      <c r="O50" s="36"/>
      <c r="P50" s="139" t="s">
        <v>1038</v>
      </c>
      <c r="Q50" s="140" t="s">
        <v>214</v>
      </c>
      <c r="R50" s="17"/>
    </row>
    <row r="51" spans="2:18" ht="20.25" x14ac:dyDescent="0.2">
      <c r="B51" s="11"/>
      <c r="C51" s="139" t="s">
        <v>1039</v>
      </c>
      <c r="D51" s="43" t="s">
        <v>120</v>
      </c>
      <c r="E51" s="44" t="s">
        <v>1070</v>
      </c>
      <c r="F51" s="140" t="s">
        <v>88</v>
      </c>
      <c r="G51" s="36"/>
      <c r="H51" s="139" t="s">
        <v>1039</v>
      </c>
      <c r="I51" s="43" t="s">
        <v>56</v>
      </c>
      <c r="J51" s="44" t="s">
        <v>1072</v>
      </c>
      <c r="K51" s="140" t="s">
        <v>121</v>
      </c>
      <c r="L51" s="36"/>
      <c r="M51" s="132"/>
      <c r="N51" s="134"/>
      <c r="O51" s="36"/>
      <c r="P51" s="139" t="s">
        <v>1039</v>
      </c>
      <c r="Q51" s="140" t="s">
        <v>122</v>
      </c>
      <c r="R51" s="17"/>
    </row>
    <row r="52" spans="2:18" ht="20.25" x14ac:dyDescent="0.2">
      <c r="B52" s="11"/>
      <c r="C52" s="139" t="s">
        <v>1040</v>
      </c>
      <c r="D52" s="43" t="s">
        <v>123</v>
      </c>
      <c r="E52" s="44" t="s">
        <v>1071</v>
      </c>
      <c r="F52" s="140" t="s">
        <v>124</v>
      </c>
      <c r="G52" s="36"/>
      <c r="H52" s="139" t="s">
        <v>1040</v>
      </c>
      <c r="I52" s="43" t="s">
        <v>125</v>
      </c>
      <c r="J52" s="44" t="s">
        <v>1073</v>
      </c>
      <c r="K52" s="140" t="s">
        <v>126</v>
      </c>
      <c r="L52" s="36"/>
      <c r="M52" s="132"/>
      <c r="N52" s="134"/>
      <c r="O52" s="36"/>
      <c r="P52" s="132"/>
      <c r="Q52" s="134"/>
      <c r="R52" s="17"/>
    </row>
    <row r="53" spans="2:18" ht="20.25" x14ac:dyDescent="0.2">
      <c r="B53" s="11"/>
      <c r="C53" s="139" t="s">
        <v>1041</v>
      </c>
      <c r="D53" s="43" t="s">
        <v>127</v>
      </c>
      <c r="E53" s="44" t="s">
        <v>1072</v>
      </c>
      <c r="F53" s="140" t="s">
        <v>128</v>
      </c>
      <c r="G53" s="36"/>
      <c r="H53" s="139" t="s">
        <v>1041</v>
      </c>
      <c r="I53" s="43" t="s">
        <v>85</v>
      </c>
      <c r="J53" s="44" t="s">
        <v>1074</v>
      </c>
      <c r="K53" s="140" t="s">
        <v>179</v>
      </c>
      <c r="L53" s="36"/>
      <c r="M53" s="132"/>
      <c r="N53" s="134"/>
      <c r="O53" s="36"/>
      <c r="P53" s="132"/>
      <c r="Q53" s="134"/>
      <c r="R53" s="17"/>
    </row>
    <row r="54" spans="2:18" ht="20.25" x14ac:dyDescent="0.2">
      <c r="B54" s="11"/>
      <c r="C54" s="139" t="s">
        <v>1042</v>
      </c>
      <c r="D54" s="43" t="s">
        <v>129</v>
      </c>
      <c r="E54" s="44" t="s">
        <v>1073</v>
      </c>
      <c r="F54" s="140" t="s">
        <v>130</v>
      </c>
      <c r="G54" s="36"/>
      <c r="H54" s="139" t="s">
        <v>1042</v>
      </c>
      <c r="I54" s="43" t="s">
        <v>131</v>
      </c>
      <c r="J54" s="44" t="s">
        <v>1075</v>
      </c>
      <c r="K54" s="140" t="s">
        <v>124</v>
      </c>
      <c r="L54" s="36"/>
      <c r="M54" s="132"/>
      <c r="N54" s="134"/>
      <c r="O54" s="36"/>
      <c r="P54" s="132"/>
      <c r="Q54" s="134"/>
      <c r="R54" s="17"/>
    </row>
    <row r="55" spans="2:18" ht="20.25" x14ac:dyDescent="0.2">
      <c r="B55" s="11"/>
      <c r="C55" s="139" t="s">
        <v>1043</v>
      </c>
      <c r="D55" s="43" t="s">
        <v>132</v>
      </c>
      <c r="E55" s="44" t="s">
        <v>1074</v>
      </c>
      <c r="F55" s="140" t="s">
        <v>133</v>
      </c>
      <c r="G55" s="36"/>
      <c r="H55" s="139" t="s">
        <v>1043</v>
      </c>
      <c r="I55" s="43" t="s">
        <v>96</v>
      </c>
      <c r="J55" s="44" t="s">
        <v>1076</v>
      </c>
      <c r="K55" s="140" t="s">
        <v>134</v>
      </c>
      <c r="L55" s="36"/>
      <c r="M55" s="132"/>
      <c r="N55" s="134"/>
      <c r="O55" s="36"/>
      <c r="P55" s="132"/>
      <c r="Q55" s="134"/>
      <c r="R55" s="17"/>
    </row>
    <row r="56" spans="2:18" ht="20.25" x14ac:dyDescent="0.2">
      <c r="B56" s="11"/>
      <c r="C56" s="139" t="s">
        <v>1044</v>
      </c>
      <c r="D56" s="43" t="s">
        <v>135</v>
      </c>
      <c r="E56" s="44" t="s">
        <v>1075</v>
      </c>
      <c r="F56" s="140" t="s">
        <v>122</v>
      </c>
      <c r="G56" s="36"/>
      <c r="H56" s="139" t="s">
        <v>1044</v>
      </c>
      <c r="I56" s="43" t="s">
        <v>136</v>
      </c>
      <c r="J56" s="44" t="s">
        <v>1077</v>
      </c>
      <c r="K56" s="140" t="s">
        <v>128</v>
      </c>
      <c r="L56" s="36"/>
      <c r="M56" s="132"/>
      <c r="N56" s="134"/>
      <c r="O56" s="36"/>
      <c r="P56" s="132"/>
      <c r="Q56" s="134"/>
      <c r="R56" s="17"/>
    </row>
    <row r="57" spans="2:18" ht="20.25" x14ac:dyDescent="0.2">
      <c r="B57" s="11"/>
      <c r="C57" s="139" t="s">
        <v>1045</v>
      </c>
      <c r="D57" s="43" t="s">
        <v>198</v>
      </c>
      <c r="E57" s="44" t="s">
        <v>1076</v>
      </c>
      <c r="F57" s="140" t="s">
        <v>137</v>
      </c>
      <c r="G57" s="36"/>
      <c r="H57" s="139" t="s">
        <v>1045</v>
      </c>
      <c r="I57" s="43" t="s">
        <v>138</v>
      </c>
      <c r="J57" s="44" t="s">
        <v>1078</v>
      </c>
      <c r="K57" s="140" t="s">
        <v>214</v>
      </c>
      <c r="L57" s="36"/>
      <c r="M57" s="132"/>
      <c r="N57" s="134"/>
      <c r="O57" s="36"/>
      <c r="P57" s="132"/>
      <c r="Q57" s="134"/>
      <c r="R57" s="17"/>
    </row>
    <row r="58" spans="2:18" ht="20.25" x14ac:dyDescent="0.2">
      <c r="B58" s="11"/>
      <c r="C58" s="139" t="s">
        <v>1046</v>
      </c>
      <c r="D58" s="43" t="s">
        <v>83</v>
      </c>
      <c r="E58" s="44" t="s">
        <v>1077</v>
      </c>
      <c r="F58" s="140" t="s">
        <v>139</v>
      </c>
      <c r="G58" s="36"/>
      <c r="H58" s="139" t="s">
        <v>1046</v>
      </c>
      <c r="I58" s="43" t="s">
        <v>55</v>
      </c>
      <c r="J58" s="44" t="s">
        <v>1079</v>
      </c>
      <c r="K58" s="140" t="s">
        <v>140</v>
      </c>
      <c r="L58" s="36"/>
      <c r="M58" s="132"/>
      <c r="N58" s="134"/>
      <c r="O58" s="36"/>
      <c r="P58" s="132"/>
      <c r="Q58" s="134"/>
      <c r="R58" s="17"/>
    </row>
    <row r="59" spans="2:18" ht="20.25" x14ac:dyDescent="0.2">
      <c r="B59" s="11"/>
      <c r="C59" s="139" t="s">
        <v>1047</v>
      </c>
      <c r="D59" s="43" t="s">
        <v>176</v>
      </c>
      <c r="E59" s="44" t="s">
        <v>1078</v>
      </c>
      <c r="F59" s="140" t="s">
        <v>141</v>
      </c>
      <c r="G59" s="36"/>
      <c r="H59" s="139" t="s">
        <v>1047</v>
      </c>
      <c r="I59" s="43" t="s">
        <v>109</v>
      </c>
      <c r="J59" s="44" t="s">
        <v>1080</v>
      </c>
      <c r="K59" s="140" t="s">
        <v>122</v>
      </c>
      <c r="L59" s="36"/>
      <c r="M59" s="132"/>
      <c r="N59" s="134"/>
      <c r="O59" s="36"/>
      <c r="P59" s="132"/>
      <c r="Q59" s="134"/>
      <c r="R59" s="17"/>
    </row>
    <row r="60" spans="2:18" ht="20.25" x14ac:dyDescent="0.2">
      <c r="B60" s="11"/>
      <c r="C60" s="139" t="s">
        <v>1048</v>
      </c>
      <c r="D60" s="43" t="s">
        <v>142</v>
      </c>
      <c r="E60" s="44" t="s">
        <v>1079</v>
      </c>
      <c r="F60" s="140" t="s">
        <v>143</v>
      </c>
      <c r="G60" s="36"/>
      <c r="H60" s="139" t="s">
        <v>1048</v>
      </c>
      <c r="I60" s="43" t="s">
        <v>116</v>
      </c>
      <c r="J60" s="44" t="s">
        <v>1081</v>
      </c>
      <c r="K60" s="140" t="s">
        <v>137</v>
      </c>
      <c r="L60" s="36"/>
      <c r="M60" s="132"/>
      <c r="N60" s="134"/>
      <c r="O60" s="36"/>
      <c r="P60" s="132"/>
      <c r="Q60" s="134"/>
      <c r="R60" s="17"/>
    </row>
    <row r="61" spans="2:18" ht="20.25" x14ac:dyDescent="0.2">
      <c r="B61" s="11"/>
      <c r="C61" s="139" t="s">
        <v>1049</v>
      </c>
      <c r="D61" s="43" t="s">
        <v>144</v>
      </c>
      <c r="E61" s="44" t="s">
        <v>1080</v>
      </c>
      <c r="F61" s="140" t="s">
        <v>145</v>
      </c>
      <c r="G61" s="36"/>
      <c r="H61" s="139" t="s">
        <v>1049</v>
      </c>
      <c r="I61" s="43" t="s">
        <v>146</v>
      </c>
      <c r="J61" s="44" t="s">
        <v>1082</v>
      </c>
      <c r="K61" s="140" t="s">
        <v>139</v>
      </c>
      <c r="L61" s="36"/>
      <c r="M61" s="132"/>
      <c r="N61" s="134"/>
      <c r="O61" s="36"/>
      <c r="P61" s="132"/>
      <c r="Q61" s="134"/>
      <c r="R61" s="17"/>
    </row>
    <row r="62" spans="2:18" ht="20.25" x14ac:dyDescent="0.2">
      <c r="B62" s="11"/>
      <c r="C62" s="139"/>
      <c r="D62" s="44"/>
      <c r="E62" s="44"/>
      <c r="F62" s="134"/>
      <c r="G62" s="36"/>
      <c r="H62" s="139" t="s">
        <v>1050</v>
      </c>
      <c r="I62" s="43" t="s">
        <v>147</v>
      </c>
      <c r="J62" s="44" t="s">
        <v>1083</v>
      </c>
      <c r="K62" s="140" t="s">
        <v>148</v>
      </c>
      <c r="L62" s="36"/>
      <c r="M62" s="132"/>
      <c r="N62" s="134"/>
      <c r="O62" s="36"/>
      <c r="P62" s="132"/>
      <c r="Q62" s="134"/>
      <c r="R62" s="17"/>
    </row>
    <row r="63" spans="2:18" ht="20.25" x14ac:dyDescent="0.2">
      <c r="B63" s="11"/>
      <c r="C63" s="132"/>
      <c r="D63" s="36"/>
      <c r="E63" s="36"/>
      <c r="F63" s="134"/>
      <c r="G63" s="36"/>
      <c r="H63" s="139" t="s">
        <v>1051</v>
      </c>
      <c r="I63" s="43" t="s">
        <v>127</v>
      </c>
      <c r="J63" s="44" t="s">
        <v>1084</v>
      </c>
      <c r="K63" s="140" t="s">
        <v>143</v>
      </c>
      <c r="L63" s="36"/>
      <c r="M63" s="132"/>
      <c r="N63" s="134"/>
      <c r="O63" s="36"/>
      <c r="P63" s="132"/>
      <c r="Q63" s="134"/>
      <c r="R63" s="17"/>
    </row>
    <row r="64" spans="2:18" ht="20.25" x14ac:dyDescent="0.2">
      <c r="B64" s="11"/>
      <c r="C64" s="132"/>
      <c r="D64" s="36"/>
      <c r="E64" s="36"/>
      <c r="F64" s="134"/>
      <c r="G64" s="36"/>
      <c r="H64" s="132"/>
      <c r="I64" s="36"/>
      <c r="J64" s="44" t="s">
        <v>1085</v>
      </c>
      <c r="K64" s="140" t="s">
        <v>149</v>
      </c>
      <c r="L64" s="36"/>
      <c r="M64" s="132"/>
      <c r="N64" s="134"/>
      <c r="O64" s="36"/>
      <c r="P64" s="132"/>
      <c r="Q64" s="134"/>
      <c r="R64" s="17"/>
    </row>
    <row r="65" spans="2:18" ht="20.25" x14ac:dyDescent="0.2">
      <c r="B65" s="11"/>
      <c r="C65" s="46"/>
      <c r="D65" s="141"/>
      <c r="E65" s="141"/>
      <c r="F65" s="47"/>
      <c r="G65" s="36"/>
      <c r="H65" s="46"/>
      <c r="I65" s="141"/>
      <c r="J65" s="142"/>
      <c r="K65" s="148"/>
      <c r="L65" s="36"/>
      <c r="M65" s="46"/>
      <c r="N65" s="47"/>
      <c r="O65" s="36"/>
      <c r="P65" s="46"/>
      <c r="Q65" s="47"/>
      <c r="R65" s="17"/>
    </row>
    <row r="66" spans="2:18" ht="19.5" x14ac:dyDescent="0.25">
      <c r="B66" s="11"/>
      <c r="C66" s="13"/>
      <c r="D66" s="13"/>
      <c r="E66" s="13"/>
      <c r="F66" s="13"/>
      <c r="G66" s="14"/>
      <c r="H66" s="13"/>
      <c r="I66" s="13"/>
      <c r="J66" s="13"/>
      <c r="K66" s="13"/>
      <c r="L66" s="14"/>
      <c r="M66" s="13"/>
      <c r="N66" s="13"/>
      <c r="O66" s="14"/>
      <c r="P66" s="13"/>
      <c r="Q66" s="13"/>
      <c r="R66" s="17"/>
    </row>
    <row r="67" spans="2:18" ht="20.25" thickBot="1" x14ac:dyDescent="0.4">
      <c r="B67" s="28"/>
      <c r="C67" s="29"/>
      <c r="D67" s="29"/>
      <c r="E67" s="29"/>
      <c r="F67" s="29"/>
      <c r="G67" s="29"/>
      <c r="H67" s="29"/>
      <c r="I67" s="29"/>
      <c r="J67" s="30"/>
      <c r="K67" s="29"/>
      <c r="L67" s="29"/>
      <c r="M67" s="29"/>
      <c r="N67" s="29"/>
      <c r="O67" s="29"/>
      <c r="P67" s="29"/>
      <c r="Q67" s="29"/>
      <c r="R67" s="31"/>
    </row>
  </sheetData>
  <mergeCells count="1">
    <mergeCell ref="B2:R3"/>
  </mergeCells>
  <phoneticPr fontId="4" type="noConversion"/>
  <printOptions horizontalCentered="1" verticalCentered="1"/>
  <pageMargins left="0.5" right="0.5" top="0.5" bottom="0.5" header="0.3" footer="0.3"/>
  <pageSetup scale="40" orientation="landscape" r:id="rId1"/>
  <headerFooter>
    <oddFooter xml:space="preserve">&amp;C&amp;"Times New Roman,Regular"&amp;18 </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15BBA-401C-4F42-BF87-FC75F246736C}">
  <dimension ref="A1:AH379"/>
  <sheetViews>
    <sheetView topLeftCell="C1" zoomScale="85" zoomScaleNormal="85" workbookViewId="0">
      <pane xSplit="1" ySplit="1" topLeftCell="D14" activePane="bottomRight" state="frozen"/>
      <selection activeCell="C1" sqref="C1"/>
      <selection pane="topRight" activeCell="D1" sqref="D1"/>
      <selection pane="bottomLeft" activeCell="C2" sqref="C2"/>
      <selection pane="bottomRight" activeCell="P11" sqref="P11"/>
    </sheetView>
  </sheetViews>
  <sheetFormatPr defaultColWidth="8.88671875" defaultRowHeight="15.75" x14ac:dyDescent="0.25"/>
  <cols>
    <col min="1" max="1" width="7.77734375" hidden="1" customWidth="1"/>
    <col min="2" max="2" width="14.77734375" hidden="1" customWidth="1"/>
    <col min="3" max="3" width="22.6640625" style="182" customWidth="1"/>
    <col min="4" max="4" width="5.5546875" style="182" customWidth="1"/>
    <col min="5" max="5" width="7" style="182" bestFit="1" customWidth="1"/>
    <col min="6" max="6" width="12.109375" style="182" customWidth="1"/>
    <col min="7" max="7" width="5.21875" hidden="1" customWidth="1"/>
    <col min="8" max="8" width="3.21875" hidden="1" customWidth="1"/>
    <col min="9" max="9" width="15.44140625" style="182" hidden="1" customWidth="1"/>
    <col min="10" max="14" width="10.77734375" style="182" customWidth="1"/>
    <col min="15" max="15" width="10.77734375" style="182" hidden="1" customWidth="1"/>
    <col min="16" max="16" width="17.88671875" style="182" customWidth="1"/>
    <col min="17" max="19" width="10.77734375" style="182" customWidth="1"/>
    <col min="20" max="20" width="8.88671875" style="182"/>
    <col min="21" max="21" width="17.5546875" style="182" customWidth="1"/>
    <col min="22" max="22" width="15.6640625" style="182" customWidth="1"/>
    <col min="23" max="16384" width="8.88671875" style="182"/>
  </cols>
  <sheetData>
    <row r="1" spans="1:34" s="181" customFormat="1" ht="60" customHeight="1" x14ac:dyDescent="0.25">
      <c r="A1" s="168"/>
      <c r="B1" s="168" t="s">
        <v>183</v>
      </c>
      <c r="C1" s="181" t="s">
        <v>2279</v>
      </c>
      <c r="D1" s="181" t="s">
        <v>185</v>
      </c>
      <c r="E1" s="181" t="s">
        <v>174</v>
      </c>
      <c r="F1" s="181" t="s">
        <v>2263</v>
      </c>
      <c r="G1" s="168" t="s">
        <v>2262</v>
      </c>
      <c r="H1" s="168" t="s">
        <v>2264</v>
      </c>
      <c r="I1" s="181" t="s">
        <v>2256</v>
      </c>
      <c r="J1" s="181" t="s">
        <v>2257</v>
      </c>
      <c r="K1" s="181" t="s">
        <v>2261</v>
      </c>
      <c r="L1" s="181" t="s">
        <v>2260</v>
      </c>
      <c r="M1" s="181" t="s">
        <v>2259</v>
      </c>
      <c r="N1" s="181" t="s">
        <v>2258</v>
      </c>
      <c r="O1" s="181" t="s">
        <v>2266</v>
      </c>
      <c r="P1" s="181" t="s">
        <v>2265</v>
      </c>
      <c r="Q1" s="181" t="s">
        <v>2267</v>
      </c>
      <c r="R1" s="181" t="s">
        <v>2268</v>
      </c>
      <c r="S1" s="181" t="s">
        <v>2269</v>
      </c>
    </row>
    <row r="2" spans="1:34" ht="21" customHeight="1" x14ac:dyDescent="0.25">
      <c r="A2" s="167" t="s">
        <v>452</v>
      </c>
      <c r="B2" t="s">
        <v>1414</v>
      </c>
      <c r="C2" s="210" t="s">
        <v>1738</v>
      </c>
      <c r="D2" s="210" t="s">
        <v>191</v>
      </c>
      <c r="E2" s="210">
        <v>23760</v>
      </c>
      <c r="F2" s="210" t="s">
        <v>1739</v>
      </c>
      <c r="G2" s="210" t="s">
        <v>1275</v>
      </c>
      <c r="H2" s="210">
        <v>36</v>
      </c>
      <c r="I2" s="211">
        <v>22282</v>
      </c>
      <c r="J2" s="211">
        <v>2860</v>
      </c>
      <c r="K2" s="211">
        <v>2460</v>
      </c>
      <c r="L2" s="211">
        <v>2460</v>
      </c>
      <c r="M2" s="210">
        <v>2435</v>
      </c>
      <c r="N2" s="210">
        <v>2435</v>
      </c>
      <c r="O2" s="210"/>
      <c r="P2" s="212" t="s">
        <v>213</v>
      </c>
      <c r="Q2" s="213" t="s">
        <v>12</v>
      </c>
      <c r="R2" s="210"/>
      <c r="S2" s="210">
        <v>16142.8</v>
      </c>
    </row>
    <row r="3" spans="1:34" ht="21" customHeight="1" x14ac:dyDescent="0.25">
      <c r="A3" s="167" t="s">
        <v>454</v>
      </c>
      <c r="B3" t="s">
        <v>1414</v>
      </c>
      <c r="C3" s="210" t="s">
        <v>1745</v>
      </c>
      <c r="D3" s="210" t="s">
        <v>195</v>
      </c>
      <c r="E3" s="210">
        <v>23600</v>
      </c>
      <c r="F3" s="210" t="s">
        <v>1254</v>
      </c>
      <c r="G3" s="210" t="s">
        <v>1188</v>
      </c>
      <c r="H3" s="210">
        <v>36</v>
      </c>
      <c r="I3" s="211">
        <v>21367</v>
      </c>
      <c r="J3" s="211">
        <v>1088</v>
      </c>
      <c r="K3" s="211">
        <v>856</v>
      </c>
      <c r="L3" s="211">
        <v>856</v>
      </c>
      <c r="M3" s="210">
        <v>856</v>
      </c>
      <c r="N3" s="210">
        <v>827</v>
      </c>
      <c r="O3" s="210"/>
      <c r="P3" s="212" t="s">
        <v>213</v>
      </c>
      <c r="Q3" s="213" t="s">
        <v>12</v>
      </c>
      <c r="R3" s="210"/>
      <c r="S3" s="210">
        <v>7661.2</v>
      </c>
      <c r="U3" s="182" t="s">
        <v>2265</v>
      </c>
      <c r="V3" s="182" t="s">
        <v>2275</v>
      </c>
      <c r="W3" s="182" t="s">
        <v>2276</v>
      </c>
      <c r="X3" s="195" t="s">
        <v>2257</v>
      </c>
      <c r="Y3" s="195" t="s">
        <v>2261</v>
      </c>
      <c r="Z3" s="195" t="s">
        <v>2260</v>
      </c>
      <c r="AA3" s="195" t="s">
        <v>2259</v>
      </c>
      <c r="AB3" s="195" t="s">
        <v>2258</v>
      </c>
      <c r="AC3" s="195" t="s">
        <v>2269</v>
      </c>
      <c r="AH3" s="182" t="s">
        <v>206</v>
      </c>
    </row>
    <row r="4" spans="1:34" ht="21" customHeight="1" x14ac:dyDescent="0.25">
      <c r="A4" s="167" t="s">
        <v>497</v>
      </c>
      <c r="B4" t="s">
        <v>1492</v>
      </c>
      <c r="C4" t="s">
        <v>1816</v>
      </c>
      <c r="D4" t="s">
        <v>190</v>
      </c>
      <c r="E4">
        <v>1655</v>
      </c>
      <c r="F4" t="s">
        <v>1564</v>
      </c>
      <c r="G4" t="s">
        <v>1182</v>
      </c>
      <c r="H4">
        <v>36</v>
      </c>
      <c r="I4" s="167">
        <v>31413</v>
      </c>
      <c r="J4" s="167">
        <v>49.2</v>
      </c>
      <c r="K4" s="167">
        <v>30.8</v>
      </c>
      <c r="L4" s="167">
        <v>30.8</v>
      </c>
      <c r="M4">
        <v>0</v>
      </c>
      <c r="N4">
        <v>0</v>
      </c>
      <c r="O4"/>
      <c r="P4" s="170" t="s">
        <v>213</v>
      </c>
      <c r="Q4" s="175" t="s">
        <v>12</v>
      </c>
      <c r="R4"/>
      <c r="S4">
        <v>0</v>
      </c>
      <c r="U4" s="170" t="s">
        <v>213</v>
      </c>
      <c r="V4" s="175" t="s">
        <v>12</v>
      </c>
      <c r="W4" s="182">
        <f>COUNTIFS($P$2:$P$377,$U4,$Q$2:$Q$377,$V4)</f>
        <v>347</v>
      </c>
      <c r="X4" s="182">
        <f>AVERAGEIFS($J$2:$J$377,$P$2:$P$377,$U4,$Q$2:$Q$377,$V4)</f>
        <v>15.347694524495692</v>
      </c>
      <c r="Y4" s="182">
        <f>AVERAGEIFS($K$2:$K$377,$P$2:$P$377,$U4,$Q$2:$Q$377,$V4)</f>
        <v>13.067435158501453</v>
      </c>
      <c r="Z4" s="182">
        <f>AVERAGEIFS($L$2:$L$377,$P$2:$P$377,$U4,$Q$2:$Q$377,$V4)</f>
        <v>13.067435158501453</v>
      </c>
      <c r="AA4" s="182">
        <f>AVERAGEIFS($M$2:$M$377,$P$2:$P$377,$U4,$Q$2:$Q$377,$V4)</f>
        <v>12.255619596541797</v>
      </c>
      <c r="AB4" s="182">
        <f>AVERAGEIFS($N$2:$N$377,$P$2:$P$377,$U4,$Q$2:$Q$377,$V4)</f>
        <v>12.17291066282422</v>
      </c>
      <c r="AC4" s="182">
        <f>AVERAGEIFS($S$2:$S$377,$P$2:$P$377,$U4,$Q$2:$Q$377,$V4)</f>
        <v>83.703458213256596</v>
      </c>
    </row>
    <row r="5" spans="1:34" ht="21" customHeight="1" x14ac:dyDescent="0.25">
      <c r="A5" s="167" t="s">
        <v>490</v>
      </c>
      <c r="B5" t="s">
        <v>1492</v>
      </c>
      <c r="C5" t="s">
        <v>1804</v>
      </c>
      <c r="D5" t="s">
        <v>190</v>
      </c>
      <c r="E5">
        <v>24011</v>
      </c>
      <c r="F5" t="s">
        <v>1805</v>
      </c>
      <c r="G5" t="s">
        <v>1806</v>
      </c>
      <c r="H5">
        <v>36</v>
      </c>
      <c r="I5" s="167">
        <v>34973</v>
      </c>
      <c r="J5" s="167">
        <v>44</v>
      </c>
      <c r="K5" s="167">
        <v>43.7</v>
      </c>
      <c r="L5" s="167">
        <v>43.7</v>
      </c>
      <c r="M5">
        <v>0</v>
      </c>
      <c r="N5">
        <v>0</v>
      </c>
      <c r="O5"/>
      <c r="P5" s="170" t="s">
        <v>213</v>
      </c>
      <c r="Q5" s="175" t="s">
        <v>12</v>
      </c>
      <c r="R5"/>
      <c r="S5">
        <v>201.6</v>
      </c>
      <c r="U5" s="171" t="s">
        <v>244</v>
      </c>
      <c r="V5" s="176" t="s">
        <v>2270</v>
      </c>
      <c r="W5" s="182">
        <f>COUNTIFS($P$2:$P$377,$U5,$Q$2:$Q$377,$V5)</f>
        <v>2</v>
      </c>
      <c r="X5" s="182">
        <f>AVERAGEIFS($J$2:$J$377,$P$2:$P$377,$U5,$Q$2:$Q$377,$V5)</f>
        <v>5</v>
      </c>
      <c r="Y5" s="182">
        <f>AVERAGEIFS($K$2:$K$377,$P$2:$P$377,$U5,$Q$2:$Q$377,$V5)</f>
        <v>5</v>
      </c>
      <c r="Z5" s="182">
        <f>AVERAGEIFS($L$2:$L$377,$P$2:$P$377,$U5,$Q$2:$Q$377,$V5)</f>
        <v>5</v>
      </c>
      <c r="AA5" s="182">
        <f>AVERAGEIFS($M$2:$M$377,$P$2:$P$377,$U5,$Q$2:$Q$377,$V5)</f>
        <v>0</v>
      </c>
      <c r="AB5" s="182">
        <f>AVERAGEIFS($N$2:$N$377,$P$2:$P$377,$U5,$Q$2:$Q$377,$V5)</f>
        <v>0</v>
      </c>
      <c r="AC5" s="182">
        <f>AVERAGEIFS($S$2:$S$377,$P$2:$P$377,$U5,$Q$2:$Q$377,$V5)</f>
        <v>0</v>
      </c>
    </row>
    <row r="6" spans="1:34" ht="21" customHeight="1" x14ac:dyDescent="0.25">
      <c r="A6" s="167" t="s">
        <v>430</v>
      </c>
      <c r="B6" t="s">
        <v>1435</v>
      </c>
      <c r="C6" t="s">
        <v>1529</v>
      </c>
      <c r="D6" t="s">
        <v>190</v>
      </c>
      <c r="E6">
        <v>24058</v>
      </c>
      <c r="F6" t="s">
        <v>1528</v>
      </c>
      <c r="G6" t="s">
        <v>1182</v>
      </c>
      <c r="H6">
        <v>36</v>
      </c>
      <c r="I6" s="167">
        <v>10959</v>
      </c>
      <c r="J6" s="167">
        <v>37.6</v>
      </c>
      <c r="K6" s="167">
        <v>46.9</v>
      </c>
      <c r="L6" s="167">
        <v>46.9</v>
      </c>
      <c r="M6">
        <v>37.6</v>
      </c>
      <c r="N6">
        <v>37.6</v>
      </c>
      <c r="O6"/>
      <c r="P6" s="170" t="s">
        <v>213</v>
      </c>
      <c r="Q6" s="175" t="s">
        <v>12</v>
      </c>
      <c r="R6"/>
      <c r="S6">
        <v>173.2</v>
      </c>
      <c r="U6" s="171" t="s">
        <v>244</v>
      </c>
      <c r="V6" s="178" t="s">
        <v>250</v>
      </c>
      <c r="W6" s="182">
        <f>COUNTIFS($P$2:$P$377,$U6,$Q$2:$Q$377,$V6)</f>
        <v>1</v>
      </c>
      <c r="X6" s="182">
        <f>AVERAGEIFS($J$2:$J$377,$P$2:$P$377,$U6,$Q$2:$Q$377,$V6)</f>
        <v>20</v>
      </c>
      <c r="Y6" s="182">
        <f>AVERAGEIFS($K$2:$K$377,$P$2:$P$377,$U6,$Q$2:$Q$377,$V6)</f>
        <v>0</v>
      </c>
      <c r="Z6" s="182">
        <f>AVERAGEIFS($L$2:$L$377,$P$2:$P$377,$U6,$Q$2:$Q$377,$V6)</f>
        <v>0</v>
      </c>
      <c r="AA6" s="182">
        <f>AVERAGEIFS($M$2:$M$377,$P$2:$P$377,$U6,$Q$2:$Q$377,$V6)</f>
        <v>0</v>
      </c>
      <c r="AB6" s="182">
        <f>AVERAGEIFS($N$2:$N$377,$P$2:$P$377,$U6,$Q$2:$Q$377,$V6)</f>
        <v>0</v>
      </c>
      <c r="AC6" s="182">
        <f>AVERAGEIFS($S$2:$S$377,$P$2:$P$377,$U6,$Q$2:$Q$377,$V6)</f>
        <v>0</v>
      </c>
    </row>
    <row r="7" spans="1:34" ht="21" customHeight="1" x14ac:dyDescent="0.25">
      <c r="A7" s="167" t="s">
        <v>646</v>
      </c>
      <c r="B7" t="s">
        <v>1607</v>
      </c>
      <c r="C7" t="s">
        <v>1296</v>
      </c>
      <c r="D7" t="s">
        <v>193</v>
      </c>
      <c r="E7">
        <v>23778</v>
      </c>
      <c r="F7" t="s">
        <v>1297</v>
      </c>
      <c r="G7" t="s">
        <v>1298</v>
      </c>
      <c r="H7">
        <v>36</v>
      </c>
      <c r="I7" s="167">
        <v>31413</v>
      </c>
      <c r="J7" s="167">
        <v>32.6</v>
      </c>
      <c r="K7" s="167">
        <v>40.4</v>
      </c>
      <c r="L7" s="167">
        <v>40.4</v>
      </c>
      <c r="M7">
        <v>32.6</v>
      </c>
      <c r="N7">
        <v>32.6</v>
      </c>
      <c r="O7"/>
      <c r="P7" s="170" t="s">
        <v>213</v>
      </c>
      <c r="Q7" s="175" t="s">
        <v>12</v>
      </c>
      <c r="R7"/>
      <c r="S7">
        <v>147.9</v>
      </c>
      <c r="U7" s="172" t="s">
        <v>10</v>
      </c>
      <c r="V7" s="177" t="s">
        <v>5</v>
      </c>
      <c r="W7" s="182">
        <f>COUNTIFS($P$2:$P$377,$U7,$Q$2:$Q$377,$V7)</f>
        <v>2</v>
      </c>
      <c r="X7" s="182">
        <f>AVERAGEIFS($J$2:$J$377,$P$2:$P$377,$U7,$Q$2:$Q$377,$V7)</f>
        <v>28.25</v>
      </c>
      <c r="Y7" s="182">
        <f>AVERAGEIFS($K$2:$K$377,$P$2:$P$377,$U7,$Q$2:$Q$377,$V7)</f>
        <v>28.2</v>
      </c>
      <c r="Z7" s="182">
        <f>AVERAGEIFS($L$2:$L$377,$P$2:$P$377,$U7,$Q$2:$Q$377,$V7)</f>
        <v>28.2</v>
      </c>
      <c r="AA7" s="182">
        <f>AVERAGEIFS($M$2:$M$377,$P$2:$P$377,$U7,$Q$2:$Q$377,$V7)</f>
        <v>15.75</v>
      </c>
      <c r="AB7" s="182">
        <f>AVERAGEIFS($N$2:$N$377,$P$2:$P$377,$U7,$Q$2:$Q$377,$V7)</f>
        <v>15.75</v>
      </c>
      <c r="AC7" s="182">
        <f>AVERAGEIFS($S$2:$S$377,$P$2:$P$377,$U7,$Q$2:$Q$377,$V7)</f>
        <v>24.4</v>
      </c>
    </row>
    <row r="8" spans="1:34" ht="21" customHeight="1" x14ac:dyDescent="0.25">
      <c r="A8" s="167" t="s">
        <v>431</v>
      </c>
      <c r="B8" t="s">
        <v>1435</v>
      </c>
      <c r="C8" t="s">
        <v>1530</v>
      </c>
      <c r="D8" t="s">
        <v>190</v>
      </c>
      <c r="E8">
        <v>24058</v>
      </c>
      <c r="F8" t="s">
        <v>1512</v>
      </c>
      <c r="G8" t="s">
        <v>1182</v>
      </c>
      <c r="H8">
        <v>36</v>
      </c>
      <c r="I8" s="167">
        <v>18994</v>
      </c>
      <c r="J8" s="167">
        <v>30</v>
      </c>
      <c r="K8" s="167">
        <v>35.799999999999997</v>
      </c>
      <c r="L8" s="167">
        <v>35.799999999999997</v>
      </c>
      <c r="M8">
        <v>30</v>
      </c>
      <c r="N8">
        <v>30</v>
      </c>
      <c r="O8"/>
      <c r="P8" s="170" t="s">
        <v>213</v>
      </c>
      <c r="Q8" s="175" t="s">
        <v>12</v>
      </c>
      <c r="R8"/>
      <c r="S8">
        <v>103.5</v>
      </c>
      <c r="U8" s="209" t="s">
        <v>18</v>
      </c>
      <c r="V8" s="180" t="s">
        <v>215</v>
      </c>
      <c r="W8" s="182">
        <f>COUNTIFS($P$2:$P$377,$U8,$Q$2:$Q$377,$V8)</f>
        <v>24</v>
      </c>
      <c r="X8" s="182">
        <f>AVERAGEIFS($J$2:$J$377,$P$2:$P$377,$U8,$Q$2:$Q$377,$V8)</f>
        <v>82.718750000000014</v>
      </c>
      <c r="Y8" s="182">
        <f>AVERAGEIFS($K$2:$K$377,$P$2:$P$377,$U8,$Q$2:$Q$377,$V8)</f>
        <v>75.658333333333346</v>
      </c>
      <c r="Z8" s="182">
        <f>AVERAGEIFS($L$2:$L$377,$P$2:$P$377,$U8,$Q$2:$Q$377,$V8)</f>
        <v>75.658333333333346</v>
      </c>
      <c r="AA8" s="182">
        <f>AVERAGEIFS($M$2:$M$377,$P$2:$P$377,$U8,$Q$2:$Q$377,$V8)</f>
        <v>72.466666666666683</v>
      </c>
      <c r="AB8" s="182">
        <f>AVERAGEIFS($N$2:$N$377,$P$2:$P$377,$U8,$Q$2:$Q$377,$V8)</f>
        <v>72.466666666666683</v>
      </c>
      <c r="AC8" s="182">
        <f>AVERAGEIFS($S$2:$S$377,$P$2:$P$377,$U8,$Q$2:$Q$377,$V8)</f>
        <v>166.04583333333332</v>
      </c>
    </row>
    <row r="9" spans="1:34" ht="21" customHeight="1" x14ac:dyDescent="0.25">
      <c r="A9" s="167" t="s">
        <v>535</v>
      </c>
      <c r="B9" t="s">
        <v>1376</v>
      </c>
      <c r="C9" t="s">
        <v>1957</v>
      </c>
      <c r="D9" t="s">
        <v>190</v>
      </c>
      <c r="E9">
        <v>23643</v>
      </c>
      <c r="F9" t="s">
        <v>1911</v>
      </c>
      <c r="G9" t="s">
        <v>1190</v>
      </c>
      <c r="H9">
        <v>36</v>
      </c>
      <c r="I9" s="167">
        <v>32843</v>
      </c>
      <c r="J9" s="167">
        <v>29</v>
      </c>
      <c r="K9" s="167">
        <v>0</v>
      </c>
      <c r="L9" s="167">
        <v>0</v>
      </c>
      <c r="M9">
        <v>0</v>
      </c>
      <c r="N9">
        <v>0</v>
      </c>
      <c r="O9"/>
      <c r="P9" s="170" t="s">
        <v>213</v>
      </c>
      <c r="Q9" s="175" t="s">
        <v>12</v>
      </c>
      <c r="R9"/>
      <c r="S9">
        <v>0</v>
      </c>
    </row>
    <row r="10" spans="1:34" ht="21" customHeight="1" x14ac:dyDescent="0.25">
      <c r="A10" s="167" t="s">
        <v>453</v>
      </c>
      <c r="B10" t="s">
        <v>1414</v>
      </c>
      <c r="C10" t="s">
        <v>1741</v>
      </c>
      <c r="D10" t="s">
        <v>186</v>
      </c>
      <c r="E10">
        <v>23608</v>
      </c>
      <c r="F10" t="s">
        <v>1325</v>
      </c>
      <c r="G10">
        <v>105</v>
      </c>
      <c r="H10">
        <v>36</v>
      </c>
      <c r="I10" s="167">
        <v>19694</v>
      </c>
      <c r="J10" s="167">
        <v>25</v>
      </c>
      <c r="K10" s="167">
        <v>22</v>
      </c>
      <c r="L10" s="167">
        <v>22</v>
      </c>
      <c r="M10">
        <v>25</v>
      </c>
      <c r="N10">
        <v>25</v>
      </c>
      <c r="O10"/>
      <c r="P10" s="170" t="s">
        <v>213</v>
      </c>
      <c r="Q10" s="175" t="s">
        <v>12</v>
      </c>
      <c r="R10"/>
      <c r="S10">
        <v>7.3</v>
      </c>
      <c r="U10" s="182" t="s">
        <v>2290</v>
      </c>
    </row>
    <row r="11" spans="1:34" ht="21" customHeight="1" x14ac:dyDescent="0.25">
      <c r="A11" s="167" t="s">
        <v>434</v>
      </c>
      <c r="B11" t="s">
        <v>1435</v>
      </c>
      <c r="C11" t="s">
        <v>1488</v>
      </c>
      <c r="D11" t="s">
        <v>193</v>
      </c>
      <c r="E11">
        <v>24056</v>
      </c>
      <c r="F11" t="s">
        <v>1489</v>
      </c>
      <c r="G11" t="s">
        <v>1188</v>
      </c>
      <c r="H11">
        <v>36</v>
      </c>
      <c r="I11" s="167">
        <v>20090</v>
      </c>
      <c r="J11" s="167">
        <v>22.5</v>
      </c>
      <c r="K11" s="167">
        <v>24.4</v>
      </c>
      <c r="L11" s="167">
        <v>24.4</v>
      </c>
      <c r="M11">
        <v>22.5</v>
      </c>
      <c r="N11">
        <v>22.5</v>
      </c>
      <c r="O11"/>
      <c r="P11" s="170" t="s">
        <v>213</v>
      </c>
      <c r="Q11" s="175" t="s">
        <v>12</v>
      </c>
      <c r="R11"/>
      <c r="S11">
        <v>98.7</v>
      </c>
    </row>
    <row r="12" spans="1:34" ht="21" customHeight="1" x14ac:dyDescent="0.25">
      <c r="A12" s="167" t="s">
        <v>435</v>
      </c>
      <c r="B12" t="s">
        <v>1435</v>
      </c>
      <c r="C12" t="s">
        <v>1490</v>
      </c>
      <c r="D12" t="s">
        <v>193</v>
      </c>
      <c r="E12">
        <v>24056</v>
      </c>
      <c r="F12" t="s">
        <v>1489</v>
      </c>
      <c r="G12" t="s">
        <v>1188</v>
      </c>
      <c r="H12">
        <v>36</v>
      </c>
      <c r="I12" s="167">
        <v>20455</v>
      </c>
      <c r="J12" s="167">
        <v>22.5</v>
      </c>
      <c r="K12" s="167">
        <v>24.4</v>
      </c>
      <c r="L12" s="167">
        <v>24.4</v>
      </c>
      <c r="M12">
        <v>22.5</v>
      </c>
      <c r="N12">
        <v>22.5</v>
      </c>
      <c r="O12"/>
      <c r="P12" s="170" t="s">
        <v>213</v>
      </c>
      <c r="Q12" s="175" t="s">
        <v>12</v>
      </c>
      <c r="R12"/>
      <c r="S12">
        <v>99.5</v>
      </c>
    </row>
    <row r="13" spans="1:34" ht="21" customHeight="1" x14ac:dyDescent="0.25">
      <c r="A13" s="167" t="s">
        <v>437</v>
      </c>
      <c r="B13" t="s">
        <v>1435</v>
      </c>
      <c r="C13" t="s">
        <v>1487</v>
      </c>
      <c r="D13" t="s">
        <v>193</v>
      </c>
      <c r="E13">
        <v>24056</v>
      </c>
      <c r="F13" t="s">
        <v>1487</v>
      </c>
      <c r="G13" t="s">
        <v>1188</v>
      </c>
      <c r="H13">
        <v>36</v>
      </c>
      <c r="I13" s="167">
        <v>20821</v>
      </c>
      <c r="J13" s="167">
        <v>22.5</v>
      </c>
      <c r="K13" s="167">
        <v>24.6</v>
      </c>
      <c r="L13" s="167">
        <v>24.6</v>
      </c>
      <c r="M13">
        <v>22.5</v>
      </c>
      <c r="N13">
        <v>22.5</v>
      </c>
      <c r="O13"/>
      <c r="P13" s="170" t="s">
        <v>213</v>
      </c>
      <c r="Q13" s="175" t="s">
        <v>12</v>
      </c>
      <c r="R13"/>
      <c r="S13">
        <v>95.8</v>
      </c>
    </row>
    <row r="14" spans="1:34" ht="21" customHeight="1" x14ac:dyDescent="0.25">
      <c r="A14" s="167" t="s">
        <v>462</v>
      </c>
      <c r="B14" t="s">
        <v>1414</v>
      </c>
      <c r="C14" t="s">
        <v>1759</v>
      </c>
      <c r="D14" t="s">
        <v>192</v>
      </c>
      <c r="E14">
        <v>23528</v>
      </c>
      <c r="F14" t="s">
        <v>1758</v>
      </c>
      <c r="G14" t="s">
        <v>1730</v>
      </c>
      <c r="H14">
        <v>42</v>
      </c>
      <c r="I14" s="167">
        <v>33147</v>
      </c>
      <c r="J14" s="167">
        <v>22</v>
      </c>
      <c r="K14" s="167">
        <v>20.2</v>
      </c>
      <c r="L14" s="167">
        <v>20.2</v>
      </c>
      <c r="M14">
        <v>22</v>
      </c>
      <c r="N14">
        <v>22</v>
      </c>
      <c r="O14"/>
      <c r="P14" s="170" t="s">
        <v>213</v>
      </c>
      <c r="Q14" s="175" t="s">
        <v>12</v>
      </c>
      <c r="R14"/>
      <c r="S14">
        <v>116.3</v>
      </c>
    </row>
    <row r="15" spans="1:34" ht="21" customHeight="1" x14ac:dyDescent="0.25">
      <c r="A15" s="167" t="s">
        <v>436</v>
      </c>
      <c r="B15" t="s">
        <v>1435</v>
      </c>
      <c r="C15" t="s">
        <v>1491</v>
      </c>
      <c r="D15" t="s">
        <v>193</v>
      </c>
      <c r="E15">
        <v>24056</v>
      </c>
      <c r="F15" t="s">
        <v>1491</v>
      </c>
      <c r="G15" t="s">
        <v>1188</v>
      </c>
      <c r="H15">
        <v>36</v>
      </c>
      <c r="I15" s="167">
        <v>19725</v>
      </c>
      <c r="J15" s="167">
        <v>19.350000000000001</v>
      </c>
      <c r="K15" s="167">
        <v>20.9</v>
      </c>
      <c r="L15" s="167">
        <v>20.9</v>
      </c>
      <c r="M15">
        <v>19.399999999999999</v>
      </c>
      <c r="N15">
        <v>19.399999999999999</v>
      </c>
      <c r="O15"/>
      <c r="P15" s="170" t="s">
        <v>213</v>
      </c>
      <c r="Q15" s="175" t="s">
        <v>12</v>
      </c>
      <c r="R15"/>
      <c r="S15">
        <v>83.4</v>
      </c>
    </row>
    <row r="16" spans="1:34" ht="21" customHeight="1" x14ac:dyDescent="0.25">
      <c r="A16" s="167" t="s">
        <v>449</v>
      </c>
      <c r="B16" t="s">
        <v>1435</v>
      </c>
      <c r="C16" t="s">
        <v>1325</v>
      </c>
      <c r="D16" t="s">
        <v>186</v>
      </c>
      <c r="E16">
        <v>23607</v>
      </c>
      <c r="F16" t="s">
        <v>1325</v>
      </c>
      <c r="G16">
        <v>105</v>
      </c>
      <c r="H16">
        <v>36</v>
      </c>
      <c r="I16" s="167">
        <v>20790</v>
      </c>
      <c r="J16" s="167">
        <v>18</v>
      </c>
      <c r="K16" s="167">
        <v>16.3</v>
      </c>
      <c r="L16" s="167">
        <v>16.3</v>
      </c>
      <c r="M16">
        <v>18</v>
      </c>
      <c r="N16">
        <v>18</v>
      </c>
      <c r="O16"/>
      <c r="P16" s="170" t="s">
        <v>213</v>
      </c>
      <c r="Q16" s="175" t="s">
        <v>12</v>
      </c>
      <c r="R16"/>
      <c r="S16">
        <v>95.3</v>
      </c>
    </row>
    <row r="17" spans="1:19" ht="21" customHeight="1" x14ac:dyDescent="0.25">
      <c r="A17" s="167" t="s">
        <v>589</v>
      </c>
      <c r="B17" t="s">
        <v>1485</v>
      </c>
      <c r="C17" t="s">
        <v>2001</v>
      </c>
      <c r="D17" t="s">
        <v>196</v>
      </c>
      <c r="E17">
        <v>23604</v>
      </c>
      <c r="F17" t="s">
        <v>1997</v>
      </c>
      <c r="G17" t="s">
        <v>1315</v>
      </c>
      <c r="H17">
        <v>36</v>
      </c>
      <c r="I17" s="167">
        <v>6757</v>
      </c>
      <c r="J17" s="167">
        <v>18</v>
      </c>
      <c r="K17" s="167">
        <v>16.5</v>
      </c>
      <c r="L17" s="167">
        <v>16.5</v>
      </c>
      <c r="M17">
        <v>18</v>
      </c>
      <c r="N17">
        <v>18</v>
      </c>
      <c r="O17"/>
      <c r="P17" s="170" t="s">
        <v>213</v>
      </c>
      <c r="Q17" s="175" t="s">
        <v>12</v>
      </c>
      <c r="R17"/>
      <c r="S17">
        <v>1.4</v>
      </c>
    </row>
    <row r="18" spans="1:19" ht="21" customHeight="1" x14ac:dyDescent="0.25">
      <c r="A18" s="167" t="s">
        <v>438</v>
      </c>
      <c r="B18" t="s">
        <v>1435</v>
      </c>
      <c r="C18" t="s">
        <v>1467</v>
      </c>
      <c r="D18" t="s">
        <v>193</v>
      </c>
      <c r="E18">
        <v>24049</v>
      </c>
      <c r="F18" t="s">
        <v>1467</v>
      </c>
      <c r="G18" t="s">
        <v>1457</v>
      </c>
      <c r="H18">
        <v>36</v>
      </c>
      <c r="I18" s="167">
        <v>21551</v>
      </c>
      <c r="J18" s="167">
        <v>17.32</v>
      </c>
      <c r="K18" s="167">
        <v>21.7</v>
      </c>
      <c r="L18" s="167">
        <v>21.7</v>
      </c>
      <c r="M18">
        <v>17.3</v>
      </c>
      <c r="N18">
        <v>17.3</v>
      </c>
      <c r="O18"/>
      <c r="P18" s="170" t="s">
        <v>213</v>
      </c>
      <c r="Q18" s="175" t="s">
        <v>12</v>
      </c>
      <c r="R18"/>
      <c r="S18">
        <v>79</v>
      </c>
    </row>
    <row r="19" spans="1:19" ht="21" customHeight="1" x14ac:dyDescent="0.25">
      <c r="A19" s="167" t="s">
        <v>461</v>
      </c>
      <c r="B19" t="s">
        <v>1414</v>
      </c>
      <c r="C19" t="s">
        <v>1757</v>
      </c>
      <c r="D19" t="s">
        <v>192</v>
      </c>
      <c r="E19">
        <v>23528</v>
      </c>
      <c r="F19" t="s">
        <v>1758</v>
      </c>
      <c r="G19" t="s">
        <v>1730</v>
      </c>
      <c r="H19">
        <v>42</v>
      </c>
      <c r="I19" s="167">
        <v>33147</v>
      </c>
      <c r="J19" s="167">
        <v>16</v>
      </c>
      <c r="K19" s="167">
        <v>14.7</v>
      </c>
      <c r="L19" s="167">
        <v>14.7</v>
      </c>
      <c r="M19">
        <v>16</v>
      </c>
      <c r="N19">
        <v>16</v>
      </c>
      <c r="O19"/>
      <c r="P19" s="170" t="s">
        <v>213</v>
      </c>
      <c r="Q19" s="175" t="s">
        <v>12</v>
      </c>
      <c r="R19"/>
      <c r="S19">
        <v>95.2</v>
      </c>
    </row>
    <row r="20" spans="1:19" ht="21" customHeight="1" x14ac:dyDescent="0.25">
      <c r="A20" s="167" t="s">
        <v>433</v>
      </c>
      <c r="B20" t="s">
        <v>1435</v>
      </c>
      <c r="C20" t="s">
        <v>1486</v>
      </c>
      <c r="D20" t="s">
        <v>193</v>
      </c>
      <c r="E20">
        <v>24056</v>
      </c>
      <c r="F20" t="s">
        <v>1487</v>
      </c>
      <c r="G20" t="s">
        <v>1188</v>
      </c>
      <c r="H20">
        <v>36</v>
      </c>
      <c r="I20" s="167">
        <v>20821</v>
      </c>
      <c r="J20" s="167">
        <v>14.4</v>
      </c>
      <c r="K20" s="167">
        <v>15.6</v>
      </c>
      <c r="L20" s="167">
        <v>15.6</v>
      </c>
      <c r="M20">
        <v>14.4</v>
      </c>
      <c r="N20">
        <v>14.4</v>
      </c>
      <c r="O20"/>
      <c r="P20" s="170" t="s">
        <v>213</v>
      </c>
      <c r="Q20" s="175" t="s">
        <v>12</v>
      </c>
      <c r="R20"/>
      <c r="S20">
        <v>60.6</v>
      </c>
    </row>
    <row r="21" spans="1:19" ht="21" customHeight="1" x14ac:dyDescent="0.25">
      <c r="A21" s="167" t="s">
        <v>587</v>
      </c>
      <c r="B21" t="s">
        <v>1510</v>
      </c>
      <c r="C21" t="s">
        <v>1999</v>
      </c>
      <c r="D21" t="s">
        <v>196</v>
      </c>
      <c r="E21">
        <v>23604</v>
      </c>
      <c r="F21" t="s">
        <v>1997</v>
      </c>
      <c r="G21" t="s">
        <v>1315</v>
      </c>
      <c r="H21">
        <v>36</v>
      </c>
      <c r="I21" s="167">
        <v>6757</v>
      </c>
      <c r="J21" s="167">
        <v>13.981999999999999</v>
      </c>
      <c r="K21" s="167">
        <v>11.8</v>
      </c>
      <c r="L21" s="167">
        <v>11.8</v>
      </c>
      <c r="M21">
        <v>14</v>
      </c>
      <c r="N21">
        <v>14</v>
      </c>
      <c r="O21"/>
      <c r="P21" s="170" t="s">
        <v>213</v>
      </c>
      <c r="Q21" s="175" t="s">
        <v>12</v>
      </c>
      <c r="R21"/>
      <c r="S21">
        <v>0.6</v>
      </c>
    </row>
    <row r="22" spans="1:19" ht="21" customHeight="1" x14ac:dyDescent="0.25">
      <c r="A22" s="167" t="s">
        <v>491</v>
      </c>
      <c r="B22" t="s">
        <v>1492</v>
      </c>
      <c r="C22" t="s">
        <v>1807</v>
      </c>
      <c r="D22" t="s">
        <v>190</v>
      </c>
      <c r="E22">
        <v>24028</v>
      </c>
      <c r="F22" t="s">
        <v>1528</v>
      </c>
      <c r="G22" t="s">
        <v>1182</v>
      </c>
      <c r="H22">
        <v>36</v>
      </c>
      <c r="I22" s="167">
        <v>34669</v>
      </c>
      <c r="J22" s="167">
        <v>13.8</v>
      </c>
      <c r="K22" s="167">
        <v>14.8</v>
      </c>
      <c r="L22" s="167">
        <v>14.8</v>
      </c>
      <c r="M22">
        <v>0</v>
      </c>
      <c r="N22">
        <v>0</v>
      </c>
      <c r="O22"/>
      <c r="P22" s="170" t="s">
        <v>213</v>
      </c>
      <c r="Q22" s="175" t="s">
        <v>12</v>
      </c>
      <c r="R22"/>
      <c r="S22">
        <v>76.900000000000006</v>
      </c>
    </row>
    <row r="23" spans="1:19" ht="21" customHeight="1" x14ac:dyDescent="0.25">
      <c r="A23" s="167" t="s">
        <v>588</v>
      </c>
      <c r="B23" t="s">
        <v>1485</v>
      </c>
      <c r="C23" t="s">
        <v>2000</v>
      </c>
      <c r="D23" t="s">
        <v>196</v>
      </c>
      <c r="E23">
        <v>23604</v>
      </c>
      <c r="F23" t="s">
        <v>1997</v>
      </c>
      <c r="G23" t="s">
        <v>1315</v>
      </c>
      <c r="H23">
        <v>36</v>
      </c>
      <c r="I23" s="167">
        <v>6757</v>
      </c>
      <c r="J23" s="167">
        <v>13.59</v>
      </c>
      <c r="K23" s="167">
        <v>11.8</v>
      </c>
      <c r="L23" s="167">
        <v>11.8</v>
      </c>
      <c r="M23">
        <v>13.6</v>
      </c>
      <c r="N23">
        <v>13.6</v>
      </c>
      <c r="O23"/>
      <c r="P23" s="170" t="s">
        <v>213</v>
      </c>
      <c r="Q23" s="175" t="s">
        <v>12</v>
      </c>
      <c r="R23"/>
      <c r="S23">
        <v>1</v>
      </c>
    </row>
    <row r="24" spans="1:19" ht="21" customHeight="1" x14ac:dyDescent="0.25">
      <c r="A24" s="167" t="s">
        <v>498</v>
      </c>
      <c r="B24" t="s">
        <v>1492</v>
      </c>
      <c r="C24" t="s">
        <v>1817</v>
      </c>
      <c r="D24" t="s">
        <v>193</v>
      </c>
      <c r="E24">
        <v>24013</v>
      </c>
      <c r="F24" t="s">
        <v>1474</v>
      </c>
      <c r="G24" t="s">
        <v>1457</v>
      </c>
      <c r="H24">
        <v>36</v>
      </c>
      <c r="I24" s="167">
        <v>31778</v>
      </c>
      <c r="J24" s="167">
        <v>13</v>
      </c>
      <c r="K24" s="167">
        <v>12.6</v>
      </c>
      <c r="L24" s="167">
        <v>12.6</v>
      </c>
      <c r="M24">
        <v>0</v>
      </c>
      <c r="N24">
        <v>0</v>
      </c>
      <c r="O24"/>
      <c r="P24" s="170" t="s">
        <v>213</v>
      </c>
      <c r="Q24" s="175" t="s">
        <v>12</v>
      </c>
      <c r="R24"/>
      <c r="S24">
        <v>57.9</v>
      </c>
    </row>
    <row r="25" spans="1:19" ht="21" customHeight="1" x14ac:dyDescent="0.25">
      <c r="A25" s="167" t="s">
        <v>495</v>
      </c>
      <c r="B25" t="s">
        <v>1492</v>
      </c>
      <c r="C25" t="s">
        <v>1812</v>
      </c>
      <c r="D25" t="s">
        <v>193</v>
      </c>
      <c r="E25">
        <v>24016</v>
      </c>
      <c r="F25" t="s">
        <v>1706</v>
      </c>
      <c r="G25" t="s">
        <v>1438</v>
      </c>
      <c r="H25">
        <v>36</v>
      </c>
      <c r="I25" s="167">
        <v>32021</v>
      </c>
      <c r="J25" s="167">
        <v>12.6</v>
      </c>
      <c r="K25" s="167">
        <v>12</v>
      </c>
      <c r="L25" s="167">
        <v>12</v>
      </c>
      <c r="M25">
        <v>0</v>
      </c>
      <c r="N25">
        <v>0</v>
      </c>
      <c r="O25"/>
      <c r="P25" s="170" t="s">
        <v>213</v>
      </c>
      <c r="Q25" s="175" t="s">
        <v>12</v>
      </c>
      <c r="R25"/>
      <c r="S25">
        <v>47.4</v>
      </c>
    </row>
    <row r="26" spans="1:19" ht="21" customHeight="1" x14ac:dyDescent="0.25">
      <c r="A26" s="167" t="s">
        <v>523</v>
      </c>
      <c r="B26" t="s">
        <v>1376</v>
      </c>
      <c r="C26" t="s">
        <v>1892</v>
      </c>
      <c r="D26" t="s">
        <v>192</v>
      </c>
      <c r="E26">
        <v>23634</v>
      </c>
      <c r="F26" t="s">
        <v>184</v>
      </c>
      <c r="G26" t="s">
        <v>1269</v>
      </c>
      <c r="H26">
        <v>36</v>
      </c>
      <c r="I26" s="167">
        <v>34366</v>
      </c>
      <c r="J26" s="167">
        <v>11.9</v>
      </c>
      <c r="K26" s="167">
        <v>0</v>
      </c>
      <c r="L26" s="167">
        <v>0</v>
      </c>
      <c r="M26">
        <v>0</v>
      </c>
      <c r="N26">
        <v>0</v>
      </c>
      <c r="O26"/>
      <c r="P26" s="170" t="s">
        <v>213</v>
      </c>
      <c r="Q26" s="175" t="s">
        <v>12</v>
      </c>
      <c r="R26"/>
      <c r="S26">
        <v>30.5</v>
      </c>
    </row>
    <row r="27" spans="1:19" ht="21" customHeight="1" x14ac:dyDescent="0.25">
      <c r="A27" s="167" t="s">
        <v>534</v>
      </c>
      <c r="B27" t="s">
        <v>1376</v>
      </c>
      <c r="C27" t="s">
        <v>1910</v>
      </c>
      <c r="D27" t="s">
        <v>190</v>
      </c>
      <c r="E27">
        <v>23643</v>
      </c>
      <c r="F27" t="s">
        <v>1911</v>
      </c>
      <c r="G27" t="s">
        <v>1190</v>
      </c>
      <c r="H27">
        <v>36</v>
      </c>
      <c r="I27" s="167">
        <v>40118</v>
      </c>
      <c r="J27" s="167">
        <v>11.8</v>
      </c>
      <c r="K27" s="167">
        <v>0</v>
      </c>
      <c r="L27" s="167">
        <v>0</v>
      </c>
      <c r="M27">
        <v>0</v>
      </c>
      <c r="N27">
        <v>0</v>
      </c>
      <c r="O27"/>
      <c r="P27" s="170" t="s">
        <v>213</v>
      </c>
      <c r="Q27" s="175" t="s">
        <v>12</v>
      </c>
      <c r="R27"/>
      <c r="S27">
        <v>0.2</v>
      </c>
    </row>
    <row r="28" spans="1:19" ht="21" customHeight="1" x14ac:dyDescent="0.25">
      <c r="A28" s="167" t="s">
        <v>610</v>
      </c>
      <c r="B28" t="s">
        <v>1548</v>
      </c>
      <c r="C28" t="s">
        <v>1185</v>
      </c>
      <c r="D28" t="s">
        <v>190</v>
      </c>
      <c r="E28">
        <v>23527</v>
      </c>
      <c r="F28" t="s">
        <v>1181</v>
      </c>
      <c r="G28" t="s">
        <v>1182</v>
      </c>
      <c r="H28">
        <v>36</v>
      </c>
      <c r="I28" s="167">
        <v>33208</v>
      </c>
      <c r="J28" s="167">
        <v>11.4</v>
      </c>
      <c r="K28" s="167">
        <v>11.3</v>
      </c>
      <c r="L28" s="167">
        <v>11.3</v>
      </c>
      <c r="M28">
        <v>11.4</v>
      </c>
      <c r="N28">
        <v>11.4</v>
      </c>
      <c r="O28"/>
      <c r="P28" s="170" t="s">
        <v>213</v>
      </c>
      <c r="Q28" s="175" t="s">
        <v>12</v>
      </c>
      <c r="R28"/>
      <c r="S28">
        <v>54.8</v>
      </c>
    </row>
    <row r="29" spans="1:19" ht="21" customHeight="1" x14ac:dyDescent="0.25">
      <c r="A29" s="167" t="s">
        <v>942</v>
      </c>
      <c r="B29" t="s">
        <v>1980</v>
      </c>
      <c r="C29" t="s">
        <v>1289</v>
      </c>
      <c r="D29" t="s">
        <v>186</v>
      </c>
      <c r="E29">
        <v>23641</v>
      </c>
      <c r="F29" t="s">
        <v>1290</v>
      </c>
      <c r="G29">
        <v>105</v>
      </c>
      <c r="H29">
        <v>36</v>
      </c>
      <c r="I29" s="167">
        <v>10197</v>
      </c>
      <c r="J29" s="167">
        <v>10.8</v>
      </c>
      <c r="K29" s="167">
        <v>10.8</v>
      </c>
      <c r="L29" s="167">
        <v>10.8</v>
      </c>
      <c r="M29">
        <v>10.6</v>
      </c>
      <c r="N29">
        <v>10.7</v>
      </c>
      <c r="O29"/>
      <c r="P29" s="170" t="s">
        <v>213</v>
      </c>
      <c r="Q29" s="175" t="s">
        <v>12</v>
      </c>
      <c r="R29"/>
      <c r="S29">
        <v>42.3</v>
      </c>
    </row>
    <row r="30" spans="1:19" ht="21" customHeight="1" x14ac:dyDescent="0.25">
      <c r="A30" s="167" t="s">
        <v>563</v>
      </c>
      <c r="B30" t="s">
        <v>1328</v>
      </c>
      <c r="C30" t="s">
        <v>2211</v>
      </c>
      <c r="D30" t="s">
        <v>190</v>
      </c>
      <c r="E30">
        <v>23643</v>
      </c>
      <c r="F30" t="s">
        <v>1932</v>
      </c>
      <c r="G30" t="s">
        <v>1806</v>
      </c>
      <c r="H30">
        <v>36</v>
      </c>
      <c r="I30" s="167">
        <v>32112</v>
      </c>
      <c r="J30" s="167">
        <v>10.5</v>
      </c>
      <c r="K30" s="167">
        <v>0</v>
      </c>
      <c r="L30" s="167">
        <v>0</v>
      </c>
      <c r="M30">
        <v>0</v>
      </c>
      <c r="N30">
        <v>0</v>
      </c>
      <c r="O30"/>
      <c r="P30" s="170" t="s">
        <v>213</v>
      </c>
      <c r="Q30" s="175" t="s">
        <v>12</v>
      </c>
      <c r="R30"/>
      <c r="S30">
        <v>30.3</v>
      </c>
    </row>
    <row r="31" spans="1:19" ht="21" customHeight="1" x14ac:dyDescent="0.25">
      <c r="A31" s="167" t="s">
        <v>361</v>
      </c>
      <c r="B31" t="s">
        <v>1211</v>
      </c>
      <c r="C31" t="s">
        <v>1477</v>
      </c>
      <c r="D31" t="s">
        <v>190</v>
      </c>
      <c r="E31">
        <v>24051</v>
      </c>
      <c r="F31" t="s">
        <v>1474</v>
      </c>
      <c r="G31" t="s">
        <v>1457</v>
      </c>
      <c r="H31">
        <v>36</v>
      </c>
      <c r="I31" s="167">
        <v>8767</v>
      </c>
      <c r="J31" s="167">
        <v>10</v>
      </c>
      <c r="K31" s="167">
        <v>9.5</v>
      </c>
      <c r="L31" s="167">
        <v>9.5</v>
      </c>
      <c r="M31">
        <v>10</v>
      </c>
      <c r="N31">
        <v>10</v>
      </c>
      <c r="O31"/>
      <c r="P31" s="170" t="s">
        <v>213</v>
      </c>
      <c r="Q31" s="175" t="s">
        <v>12</v>
      </c>
      <c r="R31"/>
      <c r="S31">
        <v>24.7</v>
      </c>
    </row>
    <row r="32" spans="1:19" ht="21" customHeight="1" x14ac:dyDescent="0.25">
      <c r="A32" s="167" t="s">
        <v>369</v>
      </c>
      <c r="B32" t="s">
        <v>1211</v>
      </c>
      <c r="C32" t="s">
        <v>1478</v>
      </c>
      <c r="D32" t="s">
        <v>190</v>
      </c>
      <c r="E32">
        <v>24051</v>
      </c>
      <c r="F32" t="s">
        <v>1474</v>
      </c>
      <c r="G32" t="s">
        <v>1457</v>
      </c>
      <c r="H32">
        <v>36</v>
      </c>
      <c r="I32" s="167">
        <v>8767</v>
      </c>
      <c r="J32" s="167">
        <v>10</v>
      </c>
      <c r="K32" s="167">
        <v>9.5</v>
      </c>
      <c r="L32" s="167">
        <v>9.5</v>
      </c>
      <c r="M32">
        <v>10</v>
      </c>
      <c r="N32">
        <v>10</v>
      </c>
      <c r="O32"/>
      <c r="P32" s="170" t="s">
        <v>213</v>
      </c>
      <c r="Q32" s="175" t="s">
        <v>12</v>
      </c>
      <c r="R32"/>
      <c r="S32">
        <v>32.200000000000003</v>
      </c>
    </row>
    <row r="33" spans="1:29" ht="21" customHeight="1" x14ac:dyDescent="0.25">
      <c r="A33" s="167" t="s">
        <v>386</v>
      </c>
      <c r="B33" t="s">
        <v>1001</v>
      </c>
      <c r="C33" t="s">
        <v>1546</v>
      </c>
      <c r="D33" t="s">
        <v>190</v>
      </c>
      <c r="E33">
        <v>24059</v>
      </c>
      <c r="F33" t="s">
        <v>1542</v>
      </c>
      <c r="G33" t="s">
        <v>1096</v>
      </c>
      <c r="H33">
        <v>36</v>
      </c>
      <c r="I33" s="167">
        <v>8767</v>
      </c>
      <c r="J33" s="167">
        <v>10</v>
      </c>
      <c r="K33" s="167">
        <v>9.6</v>
      </c>
      <c r="L33" s="167">
        <v>9.6</v>
      </c>
      <c r="M33">
        <v>10</v>
      </c>
      <c r="N33">
        <v>10</v>
      </c>
      <c r="O33"/>
      <c r="P33" s="170" t="s">
        <v>213</v>
      </c>
      <c r="Q33" s="175" t="s">
        <v>12</v>
      </c>
      <c r="R33"/>
      <c r="S33">
        <v>24.9</v>
      </c>
    </row>
    <row r="34" spans="1:29" ht="21" customHeight="1" x14ac:dyDescent="0.25">
      <c r="A34" s="167" t="s">
        <v>726</v>
      </c>
      <c r="B34" t="s">
        <v>1159</v>
      </c>
      <c r="C34" t="s">
        <v>1493</v>
      </c>
      <c r="D34" t="s">
        <v>193</v>
      </c>
      <c r="E34">
        <v>24057</v>
      </c>
      <c r="F34" t="s">
        <v>1489</v>
      </c>
      <c r="G34" t="s">
        <v>1188</v>
      </c>
      <c r="H34">
        <v>36</v>
      </c>
      <c r="I34" s="167">
        <v>22647</v>
      </c>
      <c r="J34" s="167">
        <v>10</v>
      </c>
      <c r="K34" s="167">
        <v>10</v>
      </c>
      <c r="L34" s="167">
        <v>10</v>
      </c>
      <c r="M34">
        <v>10</v>
      </c>
      <c r="N34">
        <v>10</v>
      </c>
      <c r="O34"/>
      <c r="P34" s="170" t="s">
        <v>213</v>
      </c>
      <c r="Q34" s="175" t="s">
        <v>12</v>
      </c>
      <c r="R34"/>
      <c r="S34">
        <v>68.3</v>
      </c>
    </row>
    <row r="35" spans="1:29" ht="21" customHeight="1" x14ac:dyDescent="0.25">
      <c r="A35" s="167" t="s">
        <v>727</v>
      </c>
      <c r="B35" t="s">
        <v>1159</v>
      </c>
      <c r="C35" t="s">
        <v>1494</v>
      </c>
      <c r="D35" t="s">
        <v>193</v>
      </c>
      <c r="E35">
        <v>24057</v>
      </c>
      <c r="F35" t="s">
        <v>1489</v>
      </c>
      <c r="G35" t="s">
        <v>1188</v>
      </c>
      <c r="H35">
        <v>36</v>
      </c>
      <c r="I35" s="167">
        <v>6576</v>
      </c>
      <c r="J35" s="167">
        <v>10</v>
      </c>
      <c r="K35" s="167">
        <v>10</v>
      </c>
      <c r="L35" s="167">
        <v>10</v>
      </c>
      <c r="M35">
        <v>10</v>
      </c>
      <c r="N35">
        <v>10</v>
      </c>
      <c r="O35"/>
      <c r="P35" s="170" t="s">
        <v>213</v>
      </c>
      <c r="Q35" s="175" t="s">
        <v>12</v>
      </c>
      <c r="R35"/>
      <c r="S35">
        <v>56.4</v>
      </c>
    </row>
    <row r="36" spans="1:29" ht="21" customHeight="1" x14ac:dyDescent="0.25">
      <c r="A36" s="167" t="s">
        <v>728</v>
      </c>
      <c r="B36" t="s">
        <v>1159</v>
      </c>
      <c r="C36" t="s">
        <v>1495</v>
      </c>
      <c r="D36" t="s">
        <v>193</v>
      </c>
      <c r="E36">
        <v>24057</v>
      </c>
      <c r="F36" t="s">
        <v>1489</v>
      </c>
      <c r="G36" t="s">
        <v>1188</v>
      </c>
      <c r="H36">
        <v>36</v>
      </c>
      <c r="I36" s="167">
        <v>10228</v>
      </c>
      <c r="J36" s="167">
        <v>10</v>
      </c>
      <c r="K36" s="167">
        <v>10</v>
      </c>
      <c r="L36" s="167">
        <v>10</v>
      </c>
      <c r="M36">
        <v>10</v>
      </c>
      <c r="N36">
        <v>10</v>
      </c>
      <c r="O36"/>
      <c r="P36" s="170" t="s">
        <v>213</v>
      </c>
      <c r="Q36" s="175" t="s">
        <v>12</v>
      </c>
      <c r="R36"/>
      <c r="S36">
        <v>49.2</v>
      </c>
    </row>
    <row r="37" spans="1:29" ht="21" customHeight="1" x14ac:dyDescent="0.25">
      <c r="A37" s="167" t="s">
        <v>373</v>
      </c>
      <c r="B37" t="s">
        <v>1211</v>
      </c>
      <c r="C37" t="s">
        <v>1511</v>
      </c>
      <c r="D37" t="s">
        <v>190</v>
      </c>
      <c r="E37">
        <v>24058</v>
      </c>
      <c r="F37" t="s">
        <v>1512</v>
      </c>
      <c r="G37" t="s">
        <v>1182</v>
      </c>
      <c r="H37">
        <v>36</v>
      </c>
      <c r="I37" s="167">
        <v>10959</v>
      </c>
      <c r="J37" s="167">
        <v>10</v>
      </c>
      <c r="K37" s="167">
        <v>11.9</v>
      </c>
      <c r="L37" s="167">
        <v>11.9</v>
      </c>
      <c r="M37">
        <v>10</v>
      </c>
      <c r="N37">
        <v>10</v>
      </c>
      <c r="O37"/>
      <c r="P37" s="170" t="s">
        <v>213</v>
      </c>
      <c r="Q37" s="175" t="s">
        <v>12</v>
      </c>
      <c r="R37"/>
      <c r="S37">
        <v>23.6</v>
      </c>
    </row>
    <row r="38" spans="1:29" ht="21" customHeight="1" x14ac:dyDescent="0.25">
      <c r="A38" s="167" t="s">
        <v>374</v>
      </c>
      <c r="B38" t="s">
        <v>1211</v>
      </c>
      <c r="C38" t="s">
        <v>1513</v>
      </c>
      <c r="D38" t="s">
        <v>190</v>
      </c>
      <c r="E38">
        <v>24058</v>
      </c>
      <c r="F38" t="s">
        <v>1512</v>
      </c>
      <c r="G38" t="s">
        <v>1182</v>
      </c>
      <c r="H38">
        <v>36</v>
      </c>
      <c r="I38" s="167">
        <v>10959</v>
      </c>
      <c r="J38" s="167">
        <v>10</v>
      </c>
      <c r="K38" s="167">
        <v>11.9</v>
      </c>
      <c r="L38" s="167">
        <v>11.9</v>
      </c>
      <c r="M38">
        <v>10</v>
      </c>
      <c r="N38">
        <v>10</v>
      </c>
      <c r="O38"/>
      <c r="P38" s="170" t="s">
        <v>213</v>
      </c>
      <c r="Q38" s="175" t="s">
        <v>12</v>
      </c>
      <c r="R38"/>
      <c r="S38">
        <v>30.4</v>
      </c>
    </row>
    <row r="39" spans="1:29" ht="21" customHeight="1" x14ac:dyDescent="0.25">
      <c r="A39" s="167" t="s">
        <v>496</v>
      </c>
      <c r="B39" t="s">
        <v>1492</v>
      </c>
      <c r="C39" t="s">
        <v>1815</v>
      </c>
      <c r="D39" t="s">
        <v>190</v>
      </c>
      <c r="E39">
        <v>1655</v>
      </c>
      <c r="F39" t="s">
        <v>1564</v>
      </c>
      <c r="G39" t="s">
        <v>1182</v>
      </c>
      <c r="H39">
        <v>36</v>
      </c>
      <c r="I39" s="167">
        <v>31413</v>
      </c>
      <c r="J39" s="167">
        <v>9.8000000000000007</v>
      </c>
      <c r="K39" s="167">
        <v>30.8</v>
      </c>
      <c r="L39" s="167">
        <v>30.8</v>
      </c>
      <c r="M39">
        <v>0</v>
      </c>
      <c r="N39">
        <v>0</v>
      </c>
      <c r="O39"/>
      <c r="P39" s="170" t="s">
        <v>213</v>
      </c>
      <c r="Q39" s="175" t="s">
        <v>12</v>
      </c>
      <c r="R39"/>
      <c r="S39">
        <v>320.89999999999998</v>
      </c>
    </row>
    <row r="40" spans="1:29" ht="21" customHeight="1" x14ac:dyDescent="0.25">
      <c r="A40" s="167" t="s">
        <v>480</v>
      </c>
      <c r="B40" t="s">
        <v>1532</v>
      </c>
      <c r="C40" t="s">
        <v>1780</v>
      </c>
      <c r="D40" t="s">
        <v>190</v>
      </c>
      <c r="E40">
        <v>23645</v>
      </c>
      <c r="F40" t="s">
        <v>1779</v>
      </c>
      <c r="G40" t="s">
        <v>1182</v>
      </c>
      <c r="H40">
        <v>36</v>
      </c>
      <c r="I40" s="167">
        <v>30560</v>
      </c>
      <c r="J40" s="167">
        <v>9.3000000000000007</v>
      </c>
      <c r="K40" s="167">
        <v>10</v>
      </c>
      <c r="L40" s="167">
        <v>10</v>
      </c>
      <c r="M40">
        <v>9.3000000000000007</v>
      </c>
      <c r="N40">
        <v>9.3000000000000007</v>
      </c>
      <c r="O40"/>
      <c r="P40" s="170" t="s">
        <v>213</v>
      </c>
      <c r="Q40" s="175" t="s">
        <v>12</v>
      </c>
      <c r="R40"/>
      <c r="S40">
        <v>35.9</v>
      </c>
    </row>
    <row r="41" spans="1:29" ht="21" customHeight="1" x14ac:dyDescent="0.25">
      <c r="A41" s="167" t="s">
        <v>479</v>
      </c>
      <c r="B41" t="s">
        <v>1532</v>
      </c>
      <c r="C41" t="s">
        <v>1778</v>
      </c>
      <c r="D41" t="s">
        <v>190</v>
      </c>
      <c r="E41">
        <v>23645</v>
      </c>
      <c r="F41" t="s">
        <v>1779</v>
      </c>
      <c r="G41" t="s">
        <v>1182</v>
      </c>
      <c r="H41">
        <v>36</v>
      </c>
      <c r="I41" s="167">
        <v>30560</v>
      </c>
      <c r="J41" s="167">
        <v>9.1999999999999993</v>
      </c>
      <c r="K41" s="167">
        <v>10</v>
      </c>
      <c r="L41" s="167">
        <v>10</v>
      </c>
      <c r="M41">
        <v>9.1999999999999993</v>
      </c>
      <c r="N41">
        <v>9.3000000000000007</v>
      </c>
      <c r="O41"/>
      <c r="P41" s="170" t="s">
        <v>213</v>
      </c>
      <c r="Q41" s="175" t="s">
        <v>12</v>
      </c>
      <c r="R41"/>
      <c r="S41">
        <v>33.700000000000003</v>
      </c>
    </row>
    <row r="42" spans="1:29" ht="21" customHeight="1" x14ac:dyDescent="0.25">
      <c r="A42" s="167" t="s">
        <v>492</v>
      </c>
      <c r="B42" t="s">
        <v>1492</v>
      </c>
      <c r="C42" t="s">
        <v>1808</v>
      </c>
      <c r="D42" t="s">
        <v>190</v>
      </c>
      <c r="E42">
        <v>1654</v>
      </c>
      <c r="F42" t="s">
        <v>1006</v>
      </c>
      <c r="G42" t="s">
        <v>163</v>
      </c>
      <c r="H42">
        <v>36</v>
      </c>
      <c r="I42" s="167">
        <v>32112</v>
      </c>
      <c r="J42" s="167">
        <v>9</v>
      </c>
      <c r="K42" s="167">
        <v>8.9</v>
      </c>
      <c r="L42" s="167">
        <v>8.9</v>
      </c>
      <c r="M42">
        <v>0</v>
      </c>
      <c r="N42">
        <v>0</v>
      </c>
      <c r="O42"/>
      <c r="P42" s="170" t="s">
        <v>213</v>
      </c>
      <c r="Q42" s="175" t="s">
        <v>12</v>
      </c>
      <c r="R42"/>
      <c r="S42">
        <v>30.2</v>
      </c>
    </row>
    <row r="43" spans="1:29" ht="21" customHeight="1" x14ac:dyDescent="0.25">
      <c r="A43" s="167" t="s">
        <v>414</v>
      </c>
      <c r="B43" t="s">
        <v>1283</v>
      </c>
      <c r="C43" t="s">
        <v>1523</v>
      </c>
      <c r="D43" t="s">
        <v>190</v>
      </c>
      <c r="E43">
        <v>24058</v>
      </c>
      <c r="F43" t="s">
        <v>1521</v>
      </c>
      <c r="G43" t="s">
        <v>1190</v>
      </c>
      <c r="H43">
        <v>36</v>
      </c>
      <c r="I43" s="167">
        <v>8402</v>
      </c>
      <c r="J43" s="167">
        <v>8.6999999999999993</v>
      </c>
      <c r="K43" s="167">
        <v>9.6999999999999993</v>
      </c>
      <c r="L43" s="167">
        <v>9.6999999999999993</v>
      </c>
      <c r="M43">
        <v>8.6999999999999993</v>
      </c>
      <c r="N43">
        <v>8.6999999999999993</v>
      </c>
      <c r="O43"/>
      <c r="P43" s="170" t="s">
        <v>213</v>
      </c>
      <c r="Q43" s="175" t="s">
        <v>12</v>
      </c>
      <c r="R43"/>
      <c r="S43">
        <v>40.700000000000003</v>
      </c>
    </row>
    <row r="44" spans="1:29" ht="21" customHeight="1" x14ac:dyDescent="0.25">
      <c r="A44" s="167" t="s">
        <v>585</v>
      </c>
      <c r="B44" t="s">
        <v>1510</v>
      </c>
      <c r="C44" t="s">
        <v>1996</v>
      </c>
      <c r="D44" t="s">
        <v>196</v>
      </c>
      <c r="E44">
        <v>23604</v>
      </c>
      <c r="F44" t="s">
        <v>1997</v>
      </c>
      <c r="G44" t="s">
        <v>1315</v>
      </c>
      <c r="H44">
        <v>36</v>
      </c>
      <c r="I44" s="167">
        <v>4931</v>
      </c>
      <c r="J44" s="167">
        <v>8.5</v>
      </c>
      <c r="K44" s="167">
        <v>6.5</v>
      </c>
      <c r="L44" s="167">
        <v>6.5</v>
      </c>
      <c r="M44">
        <v>8.5</v>
      </c>
      <c r="N44">
        <v>8.5</v>
      </c>
      <c r="O44"/>
      <c r="P44" s="170" t="s">
        <v>213</v>
      </c>
      <c r="Q44" s="175" t="s">
        <v>12</v>
      </c>
      <c r="R44"/>
      <c r="S44">
        <v>23</v>
      </c>
    </row>
    <row r="45" spans="1:29" ht="21" customHeight="1" x14ac:dyDescent="0.25">
      <c r="A45" s="167" t="s">
        <v>499</v>
      </c>
      <c r="B45" t="s">
        <v>1492</v>
      </c>
      <c r="C45" t="s">
        <v>1820</v>
      </c>
      <c r="D45" t="s">
        <v>193</v>
      </c>
      <c r="E45">
        <v>24023</v>
      </c>
      <c r="F45" t="s">
        <v>1821</v>
      </c>
      <c r="G45" t="s">
        <v>1188</v>
      </c>
      <c r="H45">
        <v>36</v>
      </c>
      <c r="I45" s="167">
        <v>31382</v>
      </c>
      <c r="J45" s="167">
        <v>8.1999999999999993</v>
      </c>
      <c r="K45" s="167">
        <v>7.5</v>
      </c>
      <c r="L45" s="167">
        <v>7.5</v>
      </c>
      <c r="M45">
        <v>0</v>
      </c>
      <c r="N45">
        <v>0</v>
      </c>
      <c r="O45"/>
      <c r="P45" s="170" t="s">
        <v>213</v>
      </c>
      <c r="Q45" s="175" t="s">
        <v>12</v>
      </c>
      <c r="R45"/>
      <c r="S45">
        <v>23.5</v>
      </c>
    </row>
    <row r="46" spans="1:29" ht="21" customHeight="1" x14ac:dyDescent="0.25">
      <c r="A46" s="167" t="s">
        <v>526</v>
      </c>
      <c r="B46" t="s">
        <v>1376</v>
      </c>
      <c r="C46" t="s">
        <v>1839</v>
      </c>
      <c r="D46" t="s">
        <v>193</v>
      </c>
      <c r="E46">
        <v>23633</v>
      </c>
      <c r="F46" t="s">
        <v>1416</v>
      </c>
      <c r="G46" t="s">
        <v>1298</v>
      </c>
      <c r="H46">
        <v>36</v>
      </c>
      <c r="I46" s="167">
        <v>31413</v>
      </c>
      <c r="J46" s="167">
        <v>8.1</v>
      </c>
      <c r="K46" s="167">
        <v>0</v>
      </c>
      <c r="L46" s="167">
        <v>0</v>
      </c>
      <c r="M46">
        <v>0</v>
      </c>
      <c r="N46">
        <v>0</v>
      </c>
      <c r="O46"/>
      <c r="P46" s="170" t="s">
        <v>213</v>
      </c>
      <c r="Q46" s="175" t="s">
        <v>12</v>
      </c>
      <c r="R46"/>
      <c r="S46">
        <v>11.3</v>
      </c>
      <c r="U46"/>
      <c r="V46"/>
      <c r="W46"/>
      <c r="X46"/>
      <c r="Y46"/>
      <c r="Z46"/>
      <c r="AA46"/>
      <c r="AB46"/>
      <c r="AC46"/>
    </row>
    <row r="47" spans="1:29" ht="21" customHeight="1" x14ac:dyDescent="0.25">
      <c r="A47" s="167" t="s">
        <v>412</v>
      </c>
      <c r="B47" t="s">
        <v>1283</v>
      </c>
      <c r="C47" t="s">
        <v>1520</v>
      </c>
      <c r="D47" t="s">
        <v>190</v>
      </c>
      <c r="E47">
        <v>24058</v>
      </c>
      <c r="F47" t="s">
        <v>1521</v>
      </c>
      <c r="G47" t="s">
        <v>1190</v>
      </c>
      <c r="H47">
        <v>36</v>
      </c>
      <c r="I47" s="167">
        <v>39873</v>
      </c>
      <c r="J47" s="167">
        <v>8</v>
      </c>
      <c r="K47" s="167">
        <v>0</v>
      </c>
      <c r="L47" s="167">
        <v>0</v>
      </c>
      <c r="M47">
        <v>0</v>
      </c>
      <c r="N47">
        <v>0</v>
      </c>
      <c r="O47"/>
      <c r="P47" s="170" t="s">
        <v>213</v>
      </c>
      <c r="Q47" s="175" t="s">
        <v>12</v>
      </c>
      <c r="R47"/>
      <c r="S47">
        <v>29.7</v>
      </c>
      <c r="U47"/>
      <c r="V47"/>
      <c r="W47"/>
      <c r="X47"/>
      <c r="Y47"/>
      <c r="Z47"/>
      <c r="AA47"/>
      <c r="AB47"/>
      <c r="AC47"/>
    </row>
    <row r="48" spans="1:29" ht="21" customHeight="1" x14ac:dyDescent="0.25">
      <c r="A48" s="167" t="s">
        <v>581</v>
      </c>
      <c r="B48" t="s">
        <v>1510</v>
      </c>
      <c r="C48" t="s">
        <v>1710</v>
      </c>
      <c r="D48" t="s">
        <v>193</v>
      </c>
      <c r="E48">
        <v>23570</v>
      </c>
      <c r="F48" t="s">
        <v>1711</v>
      </c>
      <c r="G48" t="s">
        <v>1438</v>
      </c>
      <c r="H48">
        <v>36</v>
      </c>
      <c r="I48" s="167">
        <v>31413</v>
      </c>
      <c r="J48" s="167">
        <v>8</v>
      </c>
      <c r="K48" s="167">
        <v>7.3</v>
      </c>
      <c r="L48" s="167">
        <v>7.3</v>
      </c>
      <c r="M48">
        <v>8</v>
      </c>
      <c r="N48">
        <v>8</v>
      </c>
      <c r="O48"/>
      <c r="P48" s="170" t="s">
        <v>213</v>
      </c>
      <c r="Q48" s="175" t="s">
        <v>12</v>
      </c>
      <c r="R48"/>
      <c r="S48">
        <v>34</v>
      </c>
      <c r="U48"/>
      <c r="V48"/>
      <c r="W48"/>
      <c r="X48"/>
      <c r="Y48"/>
      <c r="Z48"/>
      <c r="AA48"/>
      <c r="AB48"/>
      <c r="AC48"/>
    </row>
    <row r="49" spans="1:29" customFormat="1" ht="21" customHeight="1" x14ac:dyDescent="0.25">
      <c r="A49" s="167" t="s">
        <v>716</v>
      </c>
      <c r="B49" t="s">
        <v>1007</v>
      </c>
      <c r="C49" t="s">
        <v>1459</v>
      </c>
      <c r="D49" t="s">
        <v>193</v>
      </c>
      <c r="E49">
        <v>24048</v>
      </c>
      <c r="F49" t="s">
        <v>1460</v>
      </c>
      <c r="G49" t="s">
        <v>1438</v>
      </c>
      <c r="H49">
        <v>36</v>
      </c>
      <c r="I49" s="167">
        <v>9133</v>
      </c>
      <c r="J49" s="167">
        <v>7.5</v>
      </c>
      <c r="K49" s="167">
        <v>8</v>
      </c>
      <c r="L49" s="167">
        <v>8</v>
      </c>
      <c r="M49">
        <v>7.5</v>
      </c>
      <c r="N49">
        <v>7.5</v>
      </c>
      <c r="P49" s="170" t="s">
        <v>213</v>
      </c>
      <c r="Q49" s="175" t="s">
        <v>12</v>
      </c>
      <c r="S49">
        <v>13.5</v>
      </c>
    </row>
    <row r="50" spans="1:29" customFormat="1" ht="21" customHeight="1" x14ac:dyDescent="0.25">
      <c r="A50" s="167" t="s">
        <v>879</v>
      </c>
      <c r="B50" t="s">
        <v>2109</v>
      </c>
      <c r="C50" t="s">
        <v>1461</v>
      </c>
      <c r="D50" t="s">
        <v>193</v>
      </c>
      <c r="E50">
        <v>24048</v>
      </c>
      <c r="F50" t="s">
        <v>1460</v>
      </c>
      <c r="G50" t="s">
        <v>1438</v>
      </c>
      <c r="H50">
        <v>36</v>
      </c>
      <c r="I50" s="167">
        <v>9133</v>
      </c>
      <c r="J50" s="167">
        <v>7.5</v>
      </c>
      <c r="K50" s="167">
        <v>8</v>
      </c>
      <c r="L50" s="167">
        <v>8</v>
      </c>
      <c r="M50">
        <v>7.5</v>
      </c>
      <c r="N50">
        <v>7.5</v>
      </c>
      <c r="P50" s="170" t="s">
        <v>213</v>
      </c>
      <c r="Q50" s="175" t="s">
        <v>12</v>
      </c>
      <c r="S50">
        <v>25.6</v>
      </c>
    </row>
    <row r="51" spans="1:29" customFormat="1" ht="21" customHeight="1" x14ac:dyDescent="0.25">
      <c r="A51" s="167" t="s">
        <v>666</v>
      </c>
      <c r="B51" t="s">
        <v>1007</v>
      </c>
      <c r="C51" t="s">
        <v>1377</v>
      </c>
      <c r="D51" t="s">
        <v>193</v>
      </c>
      <c r="E51">
        <v>24044</v>
      </c>
      <c r="F51" t="s">
        <v>1378</v>
      </c>
      <c r="G51" t="s">
        <v>1188</v>
      </c>
      <c r="H51">
        <v>36</v>
      </c>
      <c r="I51" s="167">
        <v>8402</v>
      </c>
      <c r="J51" s="167">
        <v>7.5</v>
      </c>
      <c r="K51" s="167">
        <v>8</v>
      </c>
      <c r="L51" s="167">
        <v>8</v>
      </c>
      <c r="M51">
        <v>7.5</v>
      </c>
      <c r="N51">
        <v>7.5</v>
      </c>
      <c r="P51" s="170" t="s">
        <v>213</v>
      </c>
      <c r="Q51" s="175" t="s">
        <v>12</v>
      </c>
      <c r="S51">
        <v>20.399999999999999</v>
      </c>
      <c r="U51" s="182"/>
      <c r="V51" s="182"/>
      <c r="W51" s="182"/>
      <c r="X51" s="182"/>
      <c r="Y51" s="182"/>
      <c r="Z51" s="182"/>
      <c r="AA51" s="182"/>
      <c r="AB51" s="182"/>
      <c r="AC51" s="182"/>
    </row>
    <row r="52" spans="1:29" customFormat="1" ht="21" customHeight="1" x14ac:dyDescent="0.25">
      <c r="A52" s="167" t="s">
        <v>667</v>
      </c>
      <c r="B52" t="s">
        <v>1007</v>
      </c>
      <c r="C52" t="s">
        <v>1379</v>
      </c>
      <c r="D52" t="s">
        <v>193</v>
      </c>
      <c r="E52">
        <v>24044</v>
      </c>
      <c r="F52" t="s">
        <v>1378</v>
      </c>
      <c r="G52" t="s">
        <v>1188</v>
      </c>
      <c r="H52">
        <v>36</v>
      </c>
      <c r="I52" s="167">
        <v>8402</v>
      </c>
      <c r="J52" s="167">
        <v>7.5</v>
      </c>
      <c r="K52" s="167">
        <v>8</v>
      </c>
      <c r="L52" s="167">
        <v>8</v>
      </c>
      <c r="M52">
        <v>7.5</v>
      </c>
      <c r="N52">
        <v>7.5</v>
      </c>
      <c r="P52" s="170" t="s">
        <v>213</v>
      </c>
      <c r="Q52" s="175" t="s">
        <v>12</v>
      </c>
      <c r="S52">
        <v>34.1</v>
      </c>
      <c r="U52" s="182"/>
      <c r="V52" s="182"/>
      <c r="W52" s="182"/>
      <c r="X52" s="182"/>
      <c r="Y52" s="182"/>
      <c r="Z52" s="182"/>
      <c r="AA52" s="182"/>
      <c r="AB52" s="182"/>
      <c r="AC52" s="182"/>
    </row>
    <row r="53" spans="1:29" customFormat="1" ht="21" customHeight="1" x14ac:dyDescent="0.25">
      <c r="A53" s="167" t="s">
        <v>442</v>
      </c>
      <c r="B53" t="s">
        <v>1435</v>
      </c>
      <c r="C53" t="s">
        <v>1324</v>
      </c>
      <c r="D53" t="s">
        <v>186</v>
      </c>
      <c r="E53">
        <v>323627</v>
      </c>
      <c r="F53" t="s">
        <v>1325</v>
      </c>
      <c r="G53">
        <v>105</v>
      </c>
      <c r="H53">
        <v>36</v>
      </c>
      <c r="I53" s="167">
        <v>32478</v>
      </c>
      <c r="J53" s="167">
        <v>7.5</v>
      </c>
      <c r="K53" s="167">
        <v>7.5</v>
      </c>
      <c r="L53" s="167">
        <v>7.5</v>
      </c>
      <c r="M53">
        <v>7.5</v>
      </c>
      <c r="N53">
        <v>7.5</v>
      </c>
      <c r="P53" s="170" t="s">
        <v>213</v>
      </c>
      <c r="Q53" s="175" t="s">
        <v>12</v>
      </c>
      <c r="S53">
        <v>11.5</v>
      </c>
      <c r="U53" s="182"/>
      <c r="V53" s="182"/>
      <c r="W53" s="182"/>
      <c r="X53" s="182"/>
      <c r="Y53" s="182"/>
      <c r="Z53" s="182"/>
      <c r="AA53" s="182"/>
      <c r="AB53" s="182"/>
      <c r="AC53" s="182"/>
    </row>
    <row r="54" spans="1:29" ht="21" customHeight="1" x14ac:dyDescent="0.25">
      <c r="A54" s="167" t="s">
        <v>899</v>
      </c>
      <c r="B54" t="s">
        <v>2109</v>
      </c>
      <c r="C54" t="s">
        <v>1541</v>
      </c>
      <c r="D54" t="s">
        <v>190</v>
      </c>
      <c r="E54">
        <v>24059</v>
      </c>
      <c r="F54" t="s">
        <v>1542</v>
      </c>
      <c r="G54" t="s">
        <v>1096</v>
      </c>
      <c r="H54">
        <v>36</v>
      </c>
      <c r="I54" s="167">
        <v>27030</v>
      </c>
      <c r="J54" s="167">
        <v>7.2</v>
      </c>
      <c r="K54" s="167">
        <v>6.9</v>
      </c>
      <c r="L54" s="167">
        <v>6.9</v>
      </c>
      <c r="M54">
        <v>7.2</v>
      </c>
      <c r="N54">
        <v>7.2</v>
      </c>
      <c r="O54"/>
      <c r="P54" s="170" t="s">
        <v>213</v>
      </c>
      <c r="Q54" s="175" t="s">
        <v>12</v>
      </c>
      <c r="R54"/>
      <c r="S54">
        <v>27.9</v>
      </c>
    </row>
    <row r="55" spans="1:29" ht="21" customHeight="1" x14ac:dyDescent="0.25">
      <c r="A55" s="167" t="s">
        <v>678</v>
      </c>
      <c r="B55" t="s">
        <v>1007</v>
      </c>
      <c r="C55" t="s">
        <v>1543</v>
      </c>
      <c r="D55" t="s">
        <v>190</v>
      </c>
      <c r="E55">
        <v>24059</v>
      </c>
      <c r="F55" t="s">
        <v>1542</v>
      </c>
      <c r="G55" t="s">
        <v>1096</v>
      </c>
      <c r="H55">
        <v>36</v>
      </c>
      <c r="I55" s="167">
        <v>5480</v>
      </c>
      <c r="J55" s="167">
        <v>7.2</v>
      </c>
      <c r="K55" s="167">
        <v>6.9</v>
      </c>
      <c r="L55" s="167">
        <v>6.9</v>
      </c>
      <c r="M55">
        <v>7.2</v>
      </c>
      <c r="N55">
        <v>7.2</v>
      </c>
      <c r="O55"/>
      <c r="P55" s="170" t="s">
        <v>213</v>
      </c>
      <c r="Q55" s="175" t="s">
        <v>12</v>
      </c>
      <c r="R55"/>
      <c r="S55">
        <v>34.200000000000003</v>
      </c>
    </row>
    <row r="56" spans="1:29" ht="21" customHeight="1" x14ac:dyDescent="0.25">
      <c r="A56" s="167" t="s">
        <v>695</v>
      </c>
      <c r="B56" t="s">
        <v>1007</v>
      </c>
      <c r="C56" t="s">
        <v>1544</v>
      </c>
      <c r="D56" t="s">
        <v>190</v>
      </c>
      <c r="E56">
        <v>24059</v>
      </c>
      <c r="F56" t="s">
        <v>1542</v>
      </c>
      <c r="G56" t="s">
        <v>1096</v>
      </c>
      <c r="H56">
        <v>36</v>
      </c>
      <c r="I56" s="167">
        <v>5480</v>
      </c>
      <c r="J56" s="167">
        <v>7.2</v>
      </c>
      <c r="K56" s="167">
        <v>6.9</v>
      </c>
      <c r="L56" s="167">
        <v>6.9</v>
      </c>
      <c r="M56">
        <v>7.2</v>
      </c>
      <c r="N56">
        <v>7.2</v>
      </c>
      <c r="O56"/>
      <c r="P56" s="170" t="s">
        <v>213</v>
      </c>
      <c r="Q56" s="175" t="s">
        <v>12</v>
      </c>
      <c r="R56"/>
      <c r="S56">
        <v>32.299999999999997</v>
      </c>
    </row>
    <row r="57" spans="1:29" ht="21" customHeight="1" x14ac:dyDescent="0.25">
      <c r="A57" s="167" t="s">
        <v>2222</v>
      </c>
      <c r="B57" t="s">
        <v>2047</v>
      </c>
      <c r="C57" t="s">
        <v>1545</v>
      </c>
      <c r="D57" t="s">
        <v>190</v>
      </c>
      <c r="E57">
        <v>24059</v>
      </c>
      <c r="F57" t="s">
        <v>1542</v>
      </c>
      <c r="G57" t="s">
        <v>1096</v>
      </c>
      <c r="H57">
        <v>36</v>
      </c>
      <c r="I57" s="167">
        <v>8037</v>
      </c>
      <c r="J57" s="167">
        <v>7.2</v>
      </c>
      <c r="K57" s="167">
        <v>6.9</v>
      </c>
      <c r="L57" s="167">
        <v>6.9</v>
      </c>
      <c r="M57">
        <v>7.2</v>
      </c>
      <c r="N57">
        <v>7.2</v>
      </c>
      <c r="O57"/>
      <c r="P57" s="170" t="s">
        <v>213</v>
      </c>
      <c r="Q57" s="175" t="s">
        <v>12</v>
      </c>
      <c r="R57"/>
      <c r="S57">
        <v>29.1</v>
      </c>
    </row>
    <row r="58" spans="1:29" ht="21" customHeight="1" x14ac:dyDescent="0.25">
      <c r="A58" s="167" t="s">
        <v>413</v>
      </c>
      <c r="B58" t="s">
        <v>1283</v>
      </c>
      <c r="C58" t="s">
        <v>1522</v>
      </c>
      <c r="D58" t="s">
        <v>190</v>
      </c>
      <c r="E58">
        <v>24058</v>
      </c>
      <c r="F58" t="s">
        <v>1521</v>
      </c>
      <c r="G58" t="s">
        <v>1190</v>
      </c>
      <c r="H58">
        <v>36</v>
      </c>
      <c r="I58" s="167">
        <v>8402</v>
      </c>
      <c r="J58" s="167">
        <v>7.2</v>
      </c>
      <c r="K58" s="167">
        <v>8.1</v>
      </c>
      <c r="L58" s="167">
        <v>8.1</v>
      </c>
      <c r="M58">
        <v>7.2</v>
      </c>
      <c r="N58">
        <v>7.2</v>
      </c>
      <c r="O58"/>
      <c r="P58" s="170" t="s">
        <v>213</v>
      </c>
      <c r="Q58" s="175" t="s">
        <v>12</v>
      </c>
      <c r="R58"/>
      <c r="S58">
        <v>29</v>
      </c>
    </row>
    <row r="59" spans="1:29" ht="21" customHeight="1" x14ac:dyDescent="0.25">
      <c r="A59" s="167" t="s">
        <v>415</v>
      </c>
      <c r="B59" t="s">
        <v>1283</v>
      </c>
      <c r="C59" t="s">
        <v>1524</v>
      </c>
      <c r="D59" t="s">
        <v>190</v>
      </c>
      <c r="E59">
        <v>24058</v>
      </c>
      <c r="F59" t="s">
        <v>1521</v>
      </c>
      <c r="G59" t="s">
        <v>1190</v>
      </c>
      <c r="H59">
        <v>36</v>
      </c>
      <c r="I59" s="167">
        <v>8402</v>
      </c>
      <c r="J59" s="167">
        <v>7.2</v>
      </c>
      <c r="K59" s="167">
        <v>8.1</v>
      </c>
      <c r="L59" s="167">
        <v>8.1</v>
      </c>
      <c r="M59">
        <v>7.2</v>
      </c>
      <c r="N59">
        <v>7.2</v>
      </c>
      <c r="O59"/>
      <c r="P59" s="170" t="s">
        <v>213</v>
      </c>
      <c r="Q59" s="175" t="s">
        <v>12</v>
      </c>
      <c r="R59"/>
      <c r="S59">
        <v>38.4</v>
      </c>
    </row>
    <row r="60" spans="1:29" ht="21" customHeight="1" x14ac:dyDescent="0.25">
      <c r="A60" s="167" t="s">
        <v>427</v>
      </c>
      <c r="B60" t="s">
        <v>1435</v>
      </c>
      <c r="C60" t="s">
        <v>1525</v>
      </c>
      <c r="D60" t="s">
        <v>190</v>
      </c>
      <c r="E60">
        <v>24058</v>
      </c>
      <c r="F60" t="s">
        <v>1521</v>
      </c>
      <c r="G60" t="s">
        <v>1190</v>
      </c>
      <c r="H60">
        <v>36</v>
      </c>
      <c r="I60" s="167">
        <v>8402</v>
      </c>
      <c r="J60" s="167">
        <v>7.2</v>
      </c>
      <c r="K60" s="167">
        <v>8.1</v>
      </c>
      <c r="L60" s="167">
        <v>8.1</v>
      </c>
      <c r="M60">
        <v>7.2</v>
      </c>
      <c r="N60">
        <v>7.2</v>
      </c>
      <c r="O60"/>
      <c r="P60" s="170" t="s">
        <v>213</v>
      </c>
      <c r="Q60" s="175" t="s">
        <v>12</v>
      </c>
      <c r="R60"/>
      <c r="S60">
        <v>22.7</v>
      </c>
    </row>
    <row r="61" spans="1:29" ht="21" customHeight="1" x14ac:dyDescent="0.25">
      <c r="A61" s="167" t="s">
        <v>943</v>
      </c>
      <c r="B61" t="s">
        <v>1980</v>
      </c>
      <c r="C61" t="s">
        <v>1291</v>
      </c>
      <c r="D61" t="s">
        <v>186</v>
      </c>
      <c r="E61">
        <v>23641</v>
      </c>
      <c r="F61" t="s">
        <v>1285</v>
      </c>
      <c r="G61">
        <v>105</v>
      </c>
      <c r="H61">
        <v>36</v>
      </c>
      <c r="I61" s="167">
        <v>10990</v>
      </c>
      <c r="J61" s="167">
        <v>7</v>
      </c>
      <c r="K61" s="167">
        <v>7.9</v>
      </c>
      <c r="L61" s="167">
        <v>7.9</v>
      </c>
      <c r="M61">
        <v>6.9</v>
      </c>
      <c r="N61">
        <v>7</v>
      </c>
      <c r="O61"/>
      <c r="P61" s="170" t="s">
        <v>213</v>
      </c>
      <c r="Q61" s="175" t="s">
        <v>12</v>
      </c>
      <c r="R61"/>
      <c r="S61">
        <v>20.3</v>
      </c>
    </row>
    <row r="62" spans="1:29" ht="21" customHeight="1" x14ac:dyDescent="0.25">
      <c r="A62" s="167" t="s">
        <v>368</v>
      </c>
      <c r="B62" t="s">
        <v>1211</v>
      </c>
      <c r="C62" t="s">
        <v>1372</v>
      </c>
      <c r="D62" t="s">
        <v>192</v>
      </c>
      <c r="E62">
        <v>24043</v>
      </c>
      <c r="F62" t="s">
        <v>1370</v>
      </c>
      <c r="G62" t="s">
        <v>1269</v>
      </c>
      <c r="H62">
        <v>36</v>
      </c>
      <c r="I62" s="167">
        <v>25569</v>
      </c>
      <c r="J62" s="167">
        <v>7</v>
      </c>
      <c r="K62" s="167">
        <v>7.7</v>
      </c>
      <c r="L62" s="167">
        <v>7.7</v>
      </c>
      <c r="M62">
        <v>7</v>
      </c>
      <c r="N62">
        <v>7</v>
      </c>
      <c r="O62"/>
      <c r="P62" s="170" t="s">
        <v>213</v>
      </c>
      <c r="Q62" s="175" t="s">
        <v>12</v>
      </c>
      <c r="R62"/>
      <c r="S62">
        <v>36.5</v>
      </c>
    </row>
    <row r="63" spans="1:29" ht="21" customHeight="1" x14ac:dyDescent="0.25">
      <c r="A63" s="167" t="s">
        <v>370</v>
      </c>
      <c r="B63" t="s">
        <v>1211</v>
      </c>
      <c r="C63" t="s">
        <v>1373</v>
      </c>
      <c r="D63" t="s">
        <v>192</v>
      </c>
      <c r="E63">
        <v>24043</v>
      </c>
      <c r="F63" t="s">
        <v>1370</v>
      </c>
      <c r="G63" t="s">
        <v>1269</v>
      </c>
      <c r="H63">
        <v>36</v>
      </c>
      <c r="I63" s="167">
        <v>25569</v>
      </c>
      <c r="J63" s="167">
        <v>7</v>
      </c>
      <c r="K63" s="167">
        <v>7.7</v>
      </c>
      <c r="L63" s="167">
        <v>7.7</v>
      </c>
      <c r="M63">
        <v>7</v>
      </c>
      <c r="N63">
        <v>7</v>
      </c>
      <c r="O63"/>
      <c r="P63" s="170" t="s">
        <v>213</v>
      </c>
      <c r="Q63" s="175" t="s">
        <v>12</v>
      </c>
      <c r="R63"/>
      <c r="S63">
        <v>40.5</v>
      </c>
    </row>
    <row r="64" spans="1:29" ht="21" customHeight="1" x14ac:dyDescent="0.25">
      <c r="A64" s="167" t="s">
        <v>472</v>
      </c>
      <c r="B64" t="s">
        <v>1476</v>
      </c>
      <c r="C64" t="s">
        <v>1767</v>
      </c>
      <c r="D64" t="s">
        <v>195</v>
      </c>
      <c r="E64">
        <v>23628</v>
      </c>
      <c r="F64" t="s">
        <v>1765</v>
      </c>
      <c r="G64" t="s">
        <v>1581</v>
      </c>
      <c r="H64">
        <v>36</v>
      </c>
      <c r="I64" s="167">
        <v>20668</v>
      </c>
      <c r="J64" s="167">
        <v>7</v>
      </c>
      <c r="K64" s="167">
        <v>8.1999999999999993</v>
      </c>
      <c r="L64" s="167">
        <v>8.1999999999999993</v>
      </c>
      <c r="M64">
        <v>7</v>
      </c>
      <c r="N64">
        <v>7</v>
      </c>
      <c r="O64"/>
      <c r="P64" s="170" t="s">
        <v>213</v>
      </c>
      <c r="Q64" s="175" t="s">
        <v>12</v>
      </c>
      <c r="R64"/>
      <c r="S64">
        <v>0</v>
      </c>
    </row>
    <row r="65" spans="1:19" ht="21" customHeight="1" x14ac:dyDescent="0.25">
      <c r="A65" s="167" t="s">
        <v>566</v>
      </c>
      <c r="B65" t="s">
        <v>1368</v>
      </c>
      <c r="C65" t="s">
        <v>1916</v>
      </c>
      <c r="D65" t="s">
        <v>190</v>
      </c>
      <c r="E65">
        <v>23643</v>
      </c>
      <c r="F65" t="s">
        <v>1917</v>
      </c>
      <c r="G65" t="s">
        <v>1891</v>
      </c>
      <c r="H65">
        <v>36</v>
      </c>
      <c r="I65" s="167">
        <v>41306</v>
      </c>
      <c r="J65" s="167">
        <v>7</v>
      </c>
      <c r="K65" s="167">
        <v>0</v>
      </c>
      <c r="L65" s="167">
        <v>0</v>
      </c>
      <c r="M65">
        <v>0</v>
      </c>
      <c r="N65">
        <v>0</v>
      </c>
      <c r="O65"/>
      <c r="P65" s="170" t="s">
        <v>213</v>
      </c>
      <c r="Q65" s="175" t="s">
        <v>12</v>
      </c>
      <c r="R65"/>
      <c r="S65">
        <v>19.5</v>
      </c>
    </row>
    <row r="66" spans="1:19" ht="21" customHeight="1" x14ac:dyDescent="0.25">
      <c r="A66" s="167" t="s">
        <v>429</v>
      </c>
      <c r="B66" t="s">
        <v>1435</v>
      </c>
      <c r="C66" t="s">
        <v>1527</v>
      </c>
      <c r="D66" t="s">
        <v>190</v>
      </c>
      <c r="E66">
        <v>24058</v>
      </c>
      <c r="F66" t="s">
        <v>1528</v>
      </c>
      <c r="G66" t="s">
        <v>1182</v>
      </c>
      <c r="H66">
        <v>36</v>
      </c>
      <c r="I66" s="167">
        <v>8767</v>
      </c>
      <c r="J66" s="167">
        <v>6.8</v>
      </c>
      <c r="K66" s="167">
        <v>8.4</v>
      </c>
      <c r="L66" s="167">
        <v>8.4</v>
      </c>
      <c r="M66">
        <v>6.8</v>
      </c>
      <c r="N66">
        <v>6.8</v>
      </c>
      <c r="O66"/>
      <c r="P66" s="170" t="s">
        <v>213</v>
      </c>
      <c r="Q66" s="175" t="s">
        <v>12</v>
      </c>
      <c r="R66"/>
      <c r="S66">
        <v>66</v>
      </c>
    </row>
    <row r="67" spans="1:19" ht="21" customHeight="1" x14ac:dyDescent="0.25">
      <c r="A67" s="167" t="s">
        <v>439</v>
      </c>
      <c r="B67" t="s">
        <v>1435</v>
      </c>
      <c r="C67" t="s">
        <v>1468</v>
      </c>
      <c r="D67" t="s">
        <v>193</v>
      </c>
      <c r="E67">
        <v>24049</v>
      </c>
      <c r="F67" t="s">
        <v>1469</v>
      </c>
      <c r="G67" t="s">
        <v>1322</v>
      </c>
      <c r="H67">
        <v>36</v>
      </c>
      <c r="I67" s="167">
        <v>6941</v>
      </c>
      <c r="J67" s="167">
        <v>6.8</v>
      </c>
      <c r="K67" s="167">
        <v>9.6</v>
      </c>
      <c r="L67" s="167">
        <v>9.6</v>
      </c>
      <c r="M67">
        <v>6.8</v>
      </c>
      <c r="N67">
        <v>6.8</v>
      </c>
      <c r="O67"/>
      <c r="P67" s="170" t="s">
        <v>213</v>
      </c>
      <c r="Q67" s="175" t="s">
        <v>12</v>
      </c>
      <c r="R67"/>
      <c r="S67">
        <v>51.9</v>
      </c>
    </row>
    <row r="68" spans="1:19" ht="21" customHeight="1" x14ac:dyDescent="0.25">
      <c r="A68" s="167" t="s">
        <v>440</v>
      </c>
      <c r="B68" t="s">
        <v>1435</v>
      </c>
      <c r="C68" t="s">
        <v>1470</v>
      </c>
      <c r="D68" t="s">
        <v>193</v>
      </c>
      <c r="E68">
        <v>24049</v>
      </c>
      <c r="F68" t="s">
        <v>1469</v>
      </c>
      <c r="G68" t="s">
        <v>1322</v>
      </c>
      <c r="H68">
        <v>36</v>
      </c>
      <c r="I68" s="167">
        <v>6941</v>
      </c>
      <c r="J68" s="167">
        <v>6.4</v>
      </c>
      <c r="K68" s="167">
        <v>9.1</v>
      </c>
      <c r="L68" s="167">
        <v>9.1</v>
      </c>
      <c r="M68">
        <v>6.4</v>
      </c>
      <c r="N68">
        <v>6.4</v>
      </c>
      <c r="O68"/>
      <c r="P68" s="170" t="s">
        <v>213</v>
      </c>
      <c r="Q68" s="175" t="s">
        <v>12</v>
      </c>
      <c r="R68"/>
      <c r="S68">
        <v>54.1</v>
      </c>
    </row>
    <row r="69" spans="1:19" ht="21" customHeight="1" x14ac:dyDescent="0.25">
      <c r="A69" s="167" t="s">
        <v>441</v>
      </c>
      <c r="B69" t="s">
        <v>1435</v>
      </c>
      <c r="C69" t="s">
        <v>1471</v>
      </c>
      <c r="D69" t="s">
        <v>193</v>
      </c>
      <c r="E69">
        <v>24049</v>
      </c>
      <c r="F69" t="s">
        <v>1469</v>
      </c>
      <c r="G69" t="s">
        <v>1322</v>
      </c>
      <c r="H69">
        <v>36</v>
      </c>
      <c r="I69" s="167">
        <v>8037</v>
      </c>
      <c r="J69" s="167">
        <v>6.4</v>
      </c>
      <c r="K69" s="167">
        <v>9.1</v>
      </c>
      <c r="L69" s="167">
        <v>9.1</v>
      </c>
      <c r="M69">
        <v>6.4</v>
      </c>
      <c r="N69">
        <v>6.4</v>
      </c>
      <c r="O69"/>
      <c r="P69" s="170" t="s">
        <v>213</v>
      </c>
      <c r="Q69" s="175" t="s">
        <v>12</v>
      </c>
      <c r="R69"/>
      <c r="S69">
        <v>45.4</v>
      </c>
    </row>
    <row r="70" spans="1:19" ht="21" customHeight="1" x14ac:dyDescent="0.25">
      <c r="A70" s="167" t="s">
        <v>475</v>
      </c>
      <c r="B70" t="s">
        <v>1532</v>
      </c>
      <c r="C70" t="s">
        <v>1770</v>
      </c>
      <c r="D70" t="s">
        <v>195</v>
      </c>
      <c r="E70">
        <v>23628</v>
      </c>
      <c r="F70" t="s">
        <v>1761</v>
      </c>
      <c r="G70" t="s">
        <v>1581</v>
      </c>
      <c r="H70">
        <v>36</v>
      </c>
      <c r="I70" s="167">
        <v>31229</v>
      </c>
      <c r="J70" s="167">
        <v>6.4</v>
      </c>
      <c r="K70" s="167">
        <v>6</v>
      </c>
      <c r="L70" s="167">
        <v>6</v>
      </c>
      <c r="M70">
        <v>6.4</v>
      </c>
      <c r="N70">
        <v>6.4</v>
      </c>
      <c r="O70"/>
      <c r="P70" s="170" t="s">
        <v>213</v>
      </c>
      <c r="Q70" s="175" t="s">
        <v>12</v>
      </c>
      <c r="R70"/>
      <c r="S70">
        <v>41.2</v>
      </c>
    </row>
    <row r="71" spans="1:19" ht="21" customHeight="1" x14ac:dyDescent="0.25">
      <c r="A71" s="167" t="s">
        <v>366</v>
      </c>
      <c r="B71" t="s">
        <v>1211</v>
      </c>
      <c r="C71" t="s">
        <v>1369</v>
      </c>
      <c r="D71" t="s">
        <v>192</v>
      </c>
      <c r="E71">
        <v>24043</v>
      </c>
      <c r="F71" t="s">
        <v>1370</v>
      </c>
      <c r="G71" t="s">
        <v>1269</v>
      </c>
      <c r="H71">
        <v>36</v>
      </c>
      <c r="I71" s="167">
        <v>23377</v>
      </c>
      <c r="J71" s="167">
        <v>6.375</v>
      </c>
      <c r="K71" s="167">
        <v>7</v>
      </c>
      <c r="L71" s="167">
        <v>7</v>
      </c>
      <c r="M71">
        <v>6.4</v>
      </c>
      <c r="N71">
        <v>6.4</v>
      </c>
      <c r="O71"/>
      <c r="P71" s="170" t="s">
        <v>213</v>
      </c>
      <c r="Q71" s="175" t="s">
        <v>12</v>
      </c>
      <c r="R71"/>
      <c r="S71">
        <v>11</v>
      </c>
    </row>
    <row r="72" spans="1:19" ht="21" customHeight="1" x14ac:dyDescent="0.25">
      <c r="A72" s="167" t="s">
        <v>367</v>
      </c>
      <c r="B72" t="s">
        <v>1211</v>
      </c>
      <c r="C72" t="s">
        <v>1371</v>
      </c>
      <c r="D72" t="s">
        <v>192</v>
      </c>
      <c r="E72">
        <v>24043</v>
      </c>
      <c r="F72" t="s">
        <v>1370</v>
      </c>
      <c r="G72" t="s">
        <v>1269</v>
      </c>
      <c r="H72">
        <v>36</v>
      </c>
      <c r="I72" s="167">
        <v>24108</v>
      </c>
      <c r="J72" s="167">
        <v>6.375</v>
      </c>
      <c r="K72" s="167">
        <v>7</v>
      </c>
      <c r="L72" s="167">
        <v>7</v>
      </c>
      <c r="M72">
        <v>6.4</v>
      </c>
      <c r="N72">
        <v>6.4</v>
      </c>
      <c r="O72"/>
      <c r="P72" s="170" t="s">
        <v>213</v>
      </c>
      <c r="Q72" s="175" t="s">
        <v>12</v>
      </c>
      <c r="R72"/>
      <c r="S72">
        <v>16.5</v>
      </c>
    </row>
    <row r="73" spans="1:19" ht="21" customHeight="1" x14ac:dyDescent="0.25">
      <c r="A73" s="167" t="s">
        <v>540</v>
      </c>
      <c r="B73" t="s">
        <v>1376</v>
      </c>
      <c r="C73" t="s">
        <v>1895</v>
      </c>
      <c r="D73" t="s">
        <v>190</v>
      </c>
      <c r="E73">
        <v>23643</v>
      </c>
      <c r="F73" t="s">
        <v>1896</v>
      </c>
      <c r="G73" t="s">
        <v>1096</v>
      </c>
      <c r="H73">
        <v>36</v>
      </c>
      <c r="I73" s="167">
        <v>25934</v>
      </c>
      <c r="J73" s="167">
        <v>6</v>
      </c>
      <c r="K73" s="167">
        <v>0</v>
      </c>
      <c r="L73" s="167">
        <v>0</v>
      </c>
      <c r="M73">
        <v>0</v>
      </c>
      <c r="N73">
        <v>0</v>
      </c>
      <c r="O73"/>
      <c r="P73" s="170" t="s">
        <v>213</v>
      </c>
      <c r="Q73" s="175" t="s">
        <v>12</v>
      </c>
      <c r="R73"/>
      <c r="S73">
        <v>39.799999999999997</v>
      </c>
    </row>
    <row r="74" spans="1:19" ht="21" customHeight="1" x14ac:dyDescent="0.25">
      <c r="A74" s="167" t="s">
        <v>963</v>
      </c>
      <c r="B74" t="s">
        <v>1016</v>
      </c>
      <c r="C74" t="s">
        <v>1332</v>
      </c>
      <c r="D74" t="s">
        <v>192</v>
      </c>
      <c r="E74">
        <v>24041</v>
      </c>
      <c r="F74" t="s">
        <v>1333</v>
      </c>
      <c r="G74" t="s">
        <v>1269</v>
      </c>
      <c r="H74">
        <v>36</v>
      </c>
      <c r="I74" s="167">
        <v>30437</v>
      </c>
      <c r="J74" s="167">
        <v>5</v>
      </c>
      <c r="K74" s="167">
        <v>5.0999999999999996</v>
      </c>
      <c r="L74" s="167">
        <v>5.0999999999999996</v>
      </c>
      <c r="M74">
        <v>5.2</v>
      </c>
      <c r="N74">
        <v>5.2</v>
      </c>
      <c r="O74"/>
      <c r="P74" s="170" t="s">
        <v>213</v>
      </c>
      <c r="Q74" s="175" t="s">
        <v>12</v>
      </c>
      <c r="R74"/>
      <c r="S74">
        <v>20.7</v>
      </c>
    </row>
    <row r="75" spans="1:19" ht="21" customHeight="1" x14ac:dyDescent="0.25">
      <c r="A75" s="167" t="s">
        <v>2221</v>
      </c>
      <c r="B75" t="s">
        <v>2045</v>
      </c>
      <c r="C75" t="s">
        <v>1334</v>
      </c>
      <c r="D75" t="s">
        <v>192</v>
      </c>
      <c r="E75">
        <v>24041</v>
      </c>
      <c r="F75" t="s">
        <v>1333</v>
      </c>
      <c r="G75" t="s">
        <v>1269</v>
      </c>
      <c r="H75">
        <v>36</v>
      </c>
      <c r="I75" s="167">
        <v>30437</v>
      </c>
      <c r="J75" s="167">
        <v>5</v>
      </c>
      <c r="K75" s="167">
        <v>5.0999999999999996</v>
      </c>
      <c r="L75" s="167">
        <v>5.0999999999999996</v>
      </c>
      <c r="M75">
        <v>5.2</v>
      </c>
      <c r="N75">
        <v>5.2</v>
      </c>
      <c r="O75"/>
      <c r="P75" s="170" t="s">
        <v>213</v>
      </c>
      <c r="Q75" s="175" t="s">
        <v>12</v>
      </c>
      <c r="R75"/>
      <c r="S75">
        <v>21</v>
      </c>
    </row>
    <row r="76" spans="1:19" ht="21" customHeight="1" x14ac:dyDescent="0.25">
      <c r="A76" s="167" t="s">
        <v>493</v>
      </c>
      <c r="B76" t="s">
        <v>1492</v>
      </c>
      <c r="C76" t="s">
        <v>1809</v>
      </c>
      <c r="D76" t="s">
        <v>193</v>
      </c>
      <c r="E76">
        <v>23807</v>
      </c>
      <c r="F76" t="s">
        <v>1810</v>
      </c>
      <c r="G76" t="s">
        <v>1457</v>
      </c>
      <c r="H76">
        <v>36</v>
      </c>
      <c r="I76" s="167">
        <v>31229</v>
      </c>
      <c r="J76" s="167">
        <v>5</v>
      </c>
      <c r="K76" s="167">
        <v>6.3</v>
      </c>
      <c r="L76" s="167">
        <v>6.3</v>
      </c>
      <c r="M76">
        <v>0</v>
      </c>
      <c r="N76">
        <v>0</v>
      </c>
      <c r="O76"/>
      <c r="P76" s="170" t="s">
        <v>213</v>
      </c>
      <c r="Q76" s="175" t="s">
        <v>12</v>
      </c>
      <c r="R76"/>
      <c r="S76">
        <v>1.2</v>
      </c>
    </row>
    <row r="77" spans="1:19" ht="21" customHeight="1" x14ac:dyDescent="0.25">
      <c r="A77" s="167" t="s">
        <v>537</v>
      </c>
      <c r="B77" t="s">
        <v>1376</v>
      </c>
      <c r="C77" t="s">
        <v>2209</v>
      </c>
      <c r="D77" t="s">
        <v>190</v>
      </c>
      <c r="E77">
        <v>23643</v>
      </c>
      <c r="F77" t="s">
        <v>1547</v>
      </c>
      <c r="G77" t="s">
        <v>1182</v>
      </c>
      <c r="H77">
        <v>36</v>
      </c>
      <c r="I77" s="167">
        <v>31321</v>
      </c>
      <c r="J77" s="167">
        <v>5</v>
      </c>
      <c r="K77" s="167">
        <v>0</v>
      </c>
      <c r="L77" s="167">
        <v>0</v>
      </c>
      <c r="M77">
        <v>0</v>
      </c>
      <c r="N77">
        <v>0</v>
      </c>
      <c r="O77"/>
      <c r="P77" s="170" t="s">
        <v>213</v>
      </c>
      <c r="Q77" s="175" t="s">
        <v>12</v>
      </c>
      <c r="R77"/>
      <c r="S77">
        <v>22.7</v>
      </c>
    </row>
    <row r="78" spans="1:19" ht="21" customHeight="1" x14ac:dyDescent="0.25">
      <c r="A78" s="167" t="s">
        <v>960</v>
      </c>
      <c r="B78" t="s">
        <v>2002</v>
      </c>
      <c r="C78" t="s">
        <v>1212</v>
      </c>
      <c r="D78" t="s">
        <v>186</v>
      </c>
      <c r="E78">
        <v>23609</v>
      </c>
      <c r="F78" t="s">
        <v>1213</v>
      </c>
      <c r="G78">
        <v>111</v>
      </c>
      <c r="H78">
        <v>36</v>
      </c>
      <c r="I78" s="167">
        <v>8767</v>
      </c>
      <c r="J78" s="167">
        <v>4.8</v>
      </c>
      <c r="K78" s="167">
        <v>5</v>
      </c>
      <c r="L78" s="167">
        <v>5</v>
      </c>
      <c r="M78">
        <v>0</v>
      </c>
      <c r="N78">
        <v>0</v>
      </c>
      <c r="O78"/>
      <c r="P78" s="170" t="s">
        <v>213</v>
      </c>
      <c r="Q78" s="175" t="s">
        <v>12</v>
      </c>
      <c r="R78"/>
      <c r="S78">
        <v>0</v>
      </c>
    </row>
    <row r="79" spans="1:19" ht="21" customHeight="1" x14ac:dyDescent="0.25">
      <c r="A79" s="167" t="s">
        <v>697</v>
      </c>
      <c r="B79" t="s">
        <v>1007</v>
      </c>
      <c r="C79" t="s">
        <v>1214</v>
      </c>
      <c r="D79" t="s">
        <v>186</v>
      </c>
      <c r="E79">
        <v>23609</v>
      </c>
      <c r="F79" t="s">
        <v>1213</v>
      </c>
      <c r="G79">
        <v>111</v>
      </c>
      <c r="H79">
        <v>36</v>
      </c>
      <c r="I79" s="167">
        <v>8767</v>
      </c>
      <c r="J79" s="167">
        <v>4.8</v>
      </c>
      <c r="K79" s="167">
        <v>5.8</v>
      </c>
      <c r="L79" s="167">
        <v>5.8</v>
      </c>
      <c r="M79">
        <v>0</v>
      </c>
      <c r="N79">
        <v>0</v>
      </c>
      <c r="O79"/>
      <c r="P79" s="170" t="s">
        <v>213</v>
      </c>
      <c r="Q79" s="175" t="s">
        <v>12</v>
      </c>
      <c r="R79"/>
      <c r="S79">
        <v>0</v>
      </c>
    </row>
    <row r="80" spans="1:19" ht="21" customHeight="1" x14ac:dyDescent="0.25">
      <c r="A80" s="167" t="s">
        <v>698</v>
      </c>
      <c r="B80" t="s">
        <v>1007</v>
      </c>
      <c r="C80" t="s">
        <v>1215</v>
      </c>
      <c r="D80" t="s">
        <v>186</v>
      </c>
      <c r="E80">
        <v>23609</v>
      </c>
      <c r="F80" t="s">
        <v>1213</v>
      </c>
      <c r="G80">
        <v>111</v>
      </c>
      <c r="H80">
        <v>36</v>
      </c>
      <c r="I80" s="167">
        <v>8767</v>
      </c>
      <c r="J80" s="167">
        <v>4.8</v>
      </c>
      <c r="K80" s="167">
        <v>5</v>
      </c>
      <c r="L80" s="167">
        <v>5</v>
      </c>
      <c r="M80">
        <v>0</v>
      </c>
      <c r="N80">
        <v>0</v>
      </c>
      <c r="O80"/>
      <c r="P80" s="170" t="s">
        <v>213</v>
      </c>
      <c r="Q80" s="175" t="s">
        <v>12</v>
      </c>
      <c r="R80"/>
      <c r="S80">
        <v>0</v>
      </c>
    </row>
    <row r="81" spans="1:19" ht="21" customHeight="1" x14ac:dyDescent="0.25">
      <c r="A81" s="167" t="s">
        <v>718</v>
      </c>
      <c r="B81" t="s">
        <v>1007</v>
      </c>
      <c r="C81" t="s">
        <v>1327</v>
      </c>
      <c r="D81" t="s">
        <v>191</v>
      </c>
      <c r="E81">
        <v>23848</v>
      </c>
      <c r="F81" t="s">
        <v>1300</v>
      </c>
      <c r="G81" t="s">
        <v>1275</v>
      </c>
      <c r="H81">
        <v>36</v>
      </c>
      <c r="I81" s="167">
        <v>15342</v>
      </c>
      <c r="J81" s="167">
        <v>4.68</v>
      </c>
      <c r="K81" s="167">
        <v>3.1</v>
      </c>
      <c r="L81" s="167">
        <v>3.1</v>
      </c>
      <c r="M81">
        <v>4.7</v>
      </c>
      <c r="N81">
        <v>4.7</v>
      </c>
      <c r="O81"/>
      <c r="P81" s="170" t="s">
        <v>213</v>
      </c>
      <c r="Q81" s="175" t="s">
        <v>12</v>
      </c>
      <c r="R81"/>
      <c r="S81">
        <v>9.1999999999999993</v>
      </c>
    </row>
    <row r="82" spans="1:19" ht="21" customHeight="1" x14ac:dyDescent="0.25">
      <c r="A82" s="167" t="s">
        <v>684</v>
      </c>
      <c r="B82" t="s">
        <v>1007</v>
      </c>
      <c r="C82" t="s">
        <v>199</v>
      </c>
      <c r="D82" t="s">
        <v>193</v>
      </c>
      <c r="E82">
        <v>24057</v>
      </c>
      <c r="F82" t="s">
        <v>199</v>
      </c>
      <c r="G82" t="s">
        <v>1188</v>
      </c>
      <c r="H82">
        <v>36</v>
      </c>
      <c r="I82" s="167">
        <v>10228</v>
      </c>
      <c r="J82" s="167">
        <v>4.5</v>
      </c>
      <c r="K82" s="167">
        <v>4.8</v>
      </c>
      <c r="L82" s="167">
        <v>4.8</v>
      </c>
      <c r="M82">
        <v>4.5</v>
      </c>
      <c r="N82">
        <v>4.5</v>
      </c>
      <c r="O82"/>
      <c r="P82" s="170" t="s">
        <v>213</v>
      </c>
      <c r="Q82" s="175" t="s">
        <v>12</v>
      </c>
      <c r="R82"/>
      <c r="S82">
        <v>22.4</v>
      </c>
    </row>
    <row r="83" spans="1:19" ht="21" customHeight="1" x14ac:dyDescent="0.25">
      <c r="A83" s="167" t="s">
        <v>450</v>
      </c>
      <c r="B83" t="s">
        <v>1435</v>
      </c>
      <c r="C83" t="s">
        <v>1734</v>
      </c>
      <c r="D83" t="s">
        <v>193</v>
      </c>
      <c r="E83">
        <v>23743</v>
      </c>
      <c r="F83" t="s">
        <v>1735</v>
      </c>
      <c r="G83" t="s">
        <v>1322</v>
      </c>
      <c r="H83">
        <v>36</v>
      </c>
      <c r="I83" s="167">
        <v>33420</v>
      </c>
      <c r="J83" s="167">
        <v>4.5</v>
      </c>
      <c r="K83" s="167">
        <v>4.5</v>
      </c>
      <c r="L83" s="167">
        <v>4.5</v>
      </c>
      <c r="M83">
        <v>4.5</v>
      </c>
      <c r="N83">
        <v>4.5</v>
      </c>
      <c r="O83"/>
      <c r="P83" s="170" t="s">
        <v>213</v>
      </c>
      <c r="Q83" s="175" t="s">
        <v>12</v>
      </c>
      <c r="R83"/>
      <c r="S83">
        <v>6</v>
      </c>
    </row>
    <row r="84" spans="1:19" ht="21" customHeight="1" x14ac:dyDescent="0.25">
      <c r="A84" s="167" t="s">
        <v>451</v>
      </c>
      <c r="B84" t="s">
        <v>1414</v>
      </c>
      <c r="C84" t="s">
        <v>1736</v>
      </c>
      <c r="D84" t="s">
        <v>193</v>
      </c>
      <c r="E84">
        <v>23743</v>
      </c>
      <c r="F84" t="s">
        <v>1735</v>
      </c>
      <c r="G84" t="s">
        <v>1322</v>
      </c>
      <c r="H84">
        <v>36</v>
      </c>
      <c r="I84" s="167">
        <v>33420</v>
      </c>
      <c r="J84" s="167">
        <v>4.5</v>
      </c>
      <c r="K84" s="167">
        <v>4.5</v>
      </c>
      <c r="L84" s="167">
        <v>4.5</v>
      </c>
      <c r="M84">
        <v>4.5</v>
      </c>
      <c r="N84">
        <v>4.5</v>
      </c>
      <c r="O84"/>
      <c r="P84" s="170" t="s">
        <v>213</v>
      </c>
      <c r="Q84" s="175" t="s">
        <v>12</v>
      </c>
      <c r="R84"/>
      <c r="S84">
        <v>23.2</v>
      </c>
    </row>
    <row r="85" spans="1:19" ht="21" customHeight="1" x14ac:dyDescent="0.25">
      <c r="A85" s="167" t="s">
        <v>658</v>
      </c>
      <c r="B85" t="s">
        <v>1007</v>
      </c>
      <c r="C85" t="s">
        <v>1353</v>
      </c>
      <c r="D85" t="s">
        <v>195</v>
      </c>
      <c r="E85">
        <v>24042</v>
      </c>
      <c r="F85" t="s">
        <v>1353</v>
      </c>
      <c r="G85" t="s">
        <v>1188</v>
      </c>
      <c r="H85">
        <v>36</v>
      </c>
      <c r="I85" s="167">
        <v>9863</v>
      </c>
      <c r="J85" s="167">
        <v>4.4000000000000004</v>
      </c>
      <c r="K85" s="167">
        <v>5</v>
      </c>
      <c r="L85" s="167">
        <v>5</v>
      </c>
      <c r="M85">
        <v>4.4000000000000004</v>
      </c>
      <c r="N85">
        <v>4.4000000000000004</v>
      </c>
      <c r="O85"/>
      <c r="P85" s="170" t="s">
        <v>213</v>
      </c>
      <c r="Q85" s="175" t="s">
        <v>12</v>
      </c>
      <c r="R85"/>
      <c r="S85">
        <v>13.7</v>
      </c>
    </row>
    <row r="86" spans="1:19" ht="21" customHeight="1" x14ac:dyDescent="0.25">
      <c r="A86" s="167" t="s">
        <v>556</v>
      </c>
      <c r="B86" t="s">
        <v>1328</v>
      </c>
      <c r="C86" t="s">
        <v>1924</v>
      </c>
      <c r="D86" t="s">
        <v>193</v>
      </c>
      <c r="E86">
        <v>23633</v>
      </c>
      <c r="F86" t="s">
        <v>1865</v>
      </c>
      <c r="G86" t="s">
        <v>1298</v>
      </c>
      <c r="H86">
        <v>36</v>
      </c>
      <c r="I86" s="167">
        <v>31413</v>
      </c>
      <c r="J86" s="167">
        <v>4.4000000000000004</v>
      </c>
      <c r="K86" s="167">
        <v>0</v>
      </c>
      <c r="L86" s="167">
        <v>0</v>
      </c>
      <c r="M86">
        <v>0</v>
      </c>
      <c r="N86">
        <v>0</v>
      </c>
      <c r="O86"/>
      <c r="P86" s="170" t="s">
        <v>213</v>
      </c>
      <c r="Q86" s="175" t="s">
        <v>12</v>
      </c>
      <c r="R86"/>
      <c r="S86">
        <v>21.4</v>
      </c>
    </row>
    <row r="87" spans="1:19" ht="21" customHeight="1" x14ac:dyDescent="0.25">
      <c r="A87" s="167" t="s">
        <v>512</v>
      </c>
      <c r="B87" t="s">
        <v>1352</v>
      </c>
      <c r="C87" t="s">
        <v>1935</v>
      </c>
      <c r="D87" t="s">
        <v>193</v>
      </c>
      <c r="E87">
        <v>23633</v>
      </c>
      <c r="F87" t="s">
        <v>1936</v>
      </c>
      <c r="G87" t="s">
        <v>1298</v>
      </c>
      <c r="H87">
        <v>36</v>
      </c>
      <c r="I87" s="167">
        <v>32143</v>
      </c>
      <c r="J87" s="167">
        <v>4.2</v>
      </c>
      <c r="K87" s="167">
        <v>0</v>
      </c>
      <c r="L87" s="167">
        <v>0</v>
      </c>
      <c r="M87">
        <v>0</v>
      </c>
      <c r="N87">
        <v>0</v>
      </c>
      <c r="O87"/>
      <c r="P87" s="170" t="s">
        <v>213</v>
      </c>
      <c r="Q87" s="175" t="s">
        <v>12</v>
      </c>
      <c r="R87"/>
      <c r="S87">
        <v>18.8</v>
      </c>
    </row>
    <row r="88" spans="1:19" ht="21" customHeight="1" x14ac:dyDescent="0.25">
      <c r="A88" s="167" t="s">
        <v>662</v>
      </c>
      <c r="B88" t="s">
        <v>1007</v>
      </c>
      <c r="C88" t="s">
        <v>1456</v>
      </c>
      <c r="D88" t="s">
        <v>193</v>
      </c>
      <c r="E88">
        <v>24048</v>
      </c>
      <c r="F88" t="s">
        <v>1437</v>
      </c>
      <c r="G88" t="s">
        <v>1457</v>
      </c>
      <c r="H88">
        <v>36</v>
      </c>
      <c r="I88" s="167">
        <v>10594</v>
      </c>
      <c r="J88" s="167">
        <v>4</v>
      </c>
      <c r="K88" s="167">
        <v>4</v>
      </c>
      <c r="L88" s="167">
        <v>4</v>
      </c>
      <c r="M88">
        <v>4</v>
      </c>
      <c r="N88">
        <v>4</v>
      </c>
      <c r="O88"/>
      <c r="P88" s="170" t="s">
        <v>213</v>
      </c>
      <c r="Q88" s="175" t="s">
        <v>12</v>
      </c>
      <c r="R88"/>
      <c r="S88">
        <v>26</v>
      </c>
    </row>
    <row r="89" spans="1:19" ht="21" customHeight="1" x14ac:dyDescent="0.25">
      <c r="A89" s="167" t="s">
        <v>663</v>
      </c>
      <c r="B89" t="s">
        <v>1007</v>
      </c>
      <c r="C89" t="s">
        <v>1458</v>
      </c>
      <c r="D89" t="s">
        <v>193</v>
      </c>
      <c r="E89">
        <v>24048</v>
      </c>
      <c r="F89" t="s">
        <v>1437</v>
      </c>
      <c r="G89" t="s">
        <v>1457</v>
      </c>
      <c r="H89">
        <v>36</v>
      </c>
      <c r="I89" s="167">
        <v>10594</v>
      </c>
      <c r="J89" s="167">
        <v>4</v>
      </c>
      <c r="K89" s="167">
        <v>4</v>
      </c>
      <c r="L89" s="167">
        <v>4</v>
      </c>
      <c r="M89">
        <v>4</v>
      </c>
      <c r="N89">
        <v>4</v>
      </c>
      <c r="O89"/>
      <c r="P89" s="170" t="s">
        <v>213</v>
      </c>
      <c r="Q89" s="175" t="s">
        <v>12</v>
      </c>
      <c r="R89"/>
      <c r="S89">
        <v>16</v>
      </c>
    </row>
    <row r="90" spans="1:19" ht="21" customHeight="1" x14ac:dyDescent="0.25">
      <c r="A90" s="167" t="s">
        <v>692</v>
      </c>
      <c r="B90" t="s">
        <v>1007</v>
      </c>
      <c r="C90" t="s">
        <v>1415</v>
      </c>
      <c r="D90" t="s">
        <v>193</v>
      </c>
      <c r="E90">
        <v>24047</v>
      </c>
      <c r="F90" t="s">
        <v>1416</v>
      </c>
      <c r="G90" t="s">
        <v>1298</v>
      </c>
      <c r="H90">
        <v>36</v>
      </c>
      <c r="I90" s="167">
        <v>23012</v>
      </c>
      <c r="J90" s="167">
        <v>4</v>
      </c>
      <c r="K90" s="167">
        <v>4.4000000000000004</v>
      </c>
      <c r="L90" s="167">
        <v>4.4000000000000004</v>
      </c>
      <c r="M90">
        <v>4</v>
      </c>
      <c r="N90">
        <v>4</v>
      </c>
      <c r="O90"/>
      <c r="P90" s="170" t="s">
        <v>213</v>
      </c>
      <c r="Q90" s="175" t="s">
        <v>12</v>
      </c>
      <c r="R90"/>
      <c r="S90">
        <v>10.7</v>
      </c>
    </row>
    <row r="91" spans="1:19" ht="21" customHeight="1" x14ac:dyDescent="0.25">
      <c r="A91" s="167" t="s">
        <v>693</v>
      </c>
      <c r="B91" t="s">
        <v>1007</v>
      </c>
      <c r="C91" t="s">
        <v>1417</v>
      </c>
      <c r="D91" t="s">
        <v>193</v>
      </c>
      <c r="E91">
        <v>24047</v>
      </c>
      <c r="F91" t="s">
        <v>1416</v>
      </c>
      <c r="G91" t="s">
        <v>1298</v>
      </c>
      <c r="H91">
        <v>36</v>
      </c>
      <c r="I91" s="167">
        <v>24838</v>
      </c>
      <c r="J91" s="167">
        <v>4</v>
      </c>
      <c r="K91" s="167">
        <v>4.4000000000000004</v>
      </c>
      <c r="L91" s="167">
        <v>4.4000000000000004</v>
      </c>
      <c r="M91">
        <v>4</v>
      </c>
      <c r="N91">
        <v>4</v>
      </c>
      <c r="O91"/>
      <c r="P91" s="170" t="s">
        <v>213</v>
      </c>
      <c r="Q91" s="175" t="s">
        <v>12</v>
      </c>
      <c r="R91"/>
      <c r="S91">
        <v>27.6</v>
      </c>
    </row>
    <row r="92" spans="1:19" ht="21" customHeight="1" x14ac:dyDescent="0.25">
      <c r="A92" s="167" t="s">
        <v>470</v>
      </c>
      <c r="B92" t="s">
        <v>1476</v>
      </c>
      <c r="C92" t="s">
        <v>1764</v>
      </c>
      <c r="D92" t="s">
        <v>195</v>
      </c>
      <c r="E92">
        <v>23628</v>
      </c>
      <c r="F92" t="s">
        <v>1765</v>
      </c>
      <c r="G92" t="s">
        <v>1581</v>
      </c>
      <c r="H92">
        <v>36</v>
      </c>
      <c r="I92" s="167">
        <v>17746</v>
      </c>
      <c r="J92" s="167">
        <v>4</v>
      </c>
      <c r="K92" s="167">
        <v>4.3</v>
      </c>
      <c r="L92" s="167">
        <v>4.3</v>
      </c>
      <c r="M92">
        <v>4</v>
      </c>
      <c r="N92">
        <v>4</v>
      </c>
      <c r="O92"/>
      <c r="P92" s="170" t="s">
        <v>213</v>
      </c>
      <c r="Q92" s="175" t="s">
        <v>12</v>
      </c>
      <c r="R92"/>
      <c r="S92">
        <v>36.700000000000003</v>
      </c>
    </row>
    <row r="93" spans="1:19" ht="21" customHeight="1" x14ac:dyDescent="0.25">
      <c r="A93" s="167" t="s">
        <v>471</v>
      </c>
      <c r="B93" t="s">
        <v>1476</v>
      </c>
      <c r="C93" t="s">
        <v>1766</v>
      </c>
      <c r="D93" t="s">
        <v>195</v>
      </c>
      <c r="E93">
        <v>23628</v>
      </c>
      <c r="F93" t="s">
        <v>1765</v>
      </c>
      <c r="G93" t="s">
        <v>1581</v>
      </c>
      <c r="H93">
        <v>36</v>
      </c>
      <c r="I93" s="167">
        <v>18111</v>
      </c>
      <c r="J93" s="167">
        <v>4</v>
      </c>
      <c r="K93" s="167">
        <v>4.3</v>
      </c>
      <c r="L93" s="167">
        <v>4.3</v>
      </c>
      <c r="M93">
        <v>4</v>
      </c>
      <c r="N93">
        <v>4</v>
      </c>
      <c r="O93"/>
      <c r="P93" s="170" t="s">
        <v>213</v>
      </c>
      <c r="Q93" s="175" t="s">
        <v>12</v>
      </c>
      <c r="R93"/>
      <c r="S93">
        <v>14</v>
      </c>
    </row>
    <row r="94" spans="1:19" ht="21" customHeight="1" x14ac:dyDescent="0.25">
      <c r="A94" s="167" t="s">
        <v>483</v>
      </c>
      <c r="B94" t="s">
        <v>1532</v>
      </c>
      <c r="C94" t="s">
        <v>1774</v>
      </c>
      <c r="D94" t="s">
        <v>195</v>
      </c>
      <c r="E94">
        <v>23628</v>
      </c>
      <c r="F94" t="s">
        <v>1772</v>
      </c>
      <c r="G94" t="s">
        <v>1581</v>
      </c>
      <c r="H94">
        <v>36</v>
      </c>
      <c r="I94" s="167">
        <v>30987</v>
      </c>
      <c r="J94" s="167">
        <v>3.8</v>
      </c>
      <c r="K94" s="167">
        <v>3.7</v>
      </c>
      <c r="L94" s="167">
        <v>3.7</v>
      </c>
      <c r="M94">
        <v>3.8</v>
      </c>
      <c r="N94">
        <v>3.8</v>
      </c>
      <c r="O94"/>
      <c r="P94" s="170" t="s">
        <v>213</v>
      </c>
      <c r="Q94" s="175" t="s">
        <v>12</v>
      </c>
      <c r="R94"/>
      <c r="S94">
        <v>19.100000000000001</v>
      </c>
    </row>
    <row r="95" spans="1:19" ht="21" customHeight="1" x14ac:dyDescent="0.25">
      <c r="A95" s="167" t="s">
        <v>552</v>
      </c>
      <c r="B95" t="s">
        <v>1328</v>
      </c>
      <c r="C95" t="s">
        <v>1897</v>
      </c>
      <c r="D95" t="s">
        <v>190</v>
      </c>
      <c r="E95">
        <v>23643</v>
      </c>
      <c r="F95" t="s">
        <v>1898</v>
      </c>
      <c r="G95" t="s">
        <v>1182</v>
      </c>
      <c r="H95">
        <v>36</v>
      </c>
      <c r="I95" s="167">
        <v>38412</v>
      </c>
      <c r="J95" s="167">
        <v>3.8</v>
      </c>
      <c r="K95" s="167">
        <v>0</v>
      </c>
      <c r="L95" s="167">
        <v>0</v>
      </c>
      <c r="M95">
        <v>0</v>
      </c>
      <c r="N95">
        <v>0</v>
      </c>
      <c r="O95"/>
      <c r="P95" s="170" t="s">
        <v>213</v>
      </c>
      <c r="Q95" s="175" t="s">
        <v>12</v>
      </c>
      <c r="R95"/>
      <c r="S95">
        <v>21.9</v>
      </c>
    </row>
    <row r="96" spans="1:19" ht="21" customHeight="1" x14ac:dyDescent="0.25">
      <c r="A96" s="167" t="s">
        <v>371</v>
      </c>
      <c r="B96" t="s">
        <v>1211</v>
      </c>
      <c r="C96" t="s">
        <v>1374</v>
      </c>
      <c r="D96" t="s">
        <v>192</v>
      </c>
      <c r="E96">
        <v>24043</v>
      </c>
      <c r="F96" t="s">
        <v>1370</v>
      </c>
      <c r="G96" t="s">
        <v>1269</v>
      </c>
      <c r="H96">
        <v>36</v>
      </c>
      <c r="I96" s="167">
        <v>10959</v>
      </c>
      <c r="J96" s="167">
        <v>3.75</v>
      </c>
      <c r="K96" s="167">
        <v>4.0999999999999996</v>
      </c>
      <c r="L96" s="167">
        <v>4.0999999999999996</v>
      </c>
      <c r="M96">
        <v>3.8</v>
      </c>
      <c r="N96">
        <v>3.8</v>
      </c>
      <c r="O96"/>
      <c r="P96" s="170" t="s">
        <v>213</v>
      </c>
      <c r="Q96" s="175" t="s">
        <v>12</v>
      </c>
      <c r="R96"/>
      <c r="S96">
        <v>14.4</v>
      </c>
    </row>
    <row r="97" spans="1:19" ht="21" customHeight="1" x14ac:dyDescent="0.25">
      <c r="A97" s="167" t="s">
        <v>372</v>
      </c>
      <c r="B97" t="s">
        <v>1211</v>
      </c>
      <c r="C97" t="s">
        <v>1375</v>
      </c>
      <c r="D97" t="s">
        <v>192</v>
      </c>
      <c r="E97">
        <v>24043</v>
      </c>
      <c r="F97" t="s">
        <v>1370</v>
      </c>
      <c r="G97" t="s">
        <v>1269</v>
      </c>
      <c r="H97">
        <v>36</v>
      </c>
      <c r="I97" s="167">
        <v>10959</v>
      </c>
      <c r="J97" s="167">
        <v>3.75</v>
      </c>
      <c r="K97" s="167">
        <v>4.0999999999999996</v>
      </c>
      <c r="L97" s="167">
        <v>4.0999999999999996</v>
      </c>
      <c r="M97">
        <v>3.8</v>
      </c>
      <c r="N97">
        <v>3.8</v>
      </c>
      <c r="O97"/>
      <c r="P97" s="170" t="s">
        <v>213</v>
      </c>
      <c r="Q97" s="175" t="s">
        <v>12</v>
      </c>
      <c r="R97"/>
      <c r="S97">
        <v>10.8</v>
      </c>
    </row>
    <row r="98" spans="1:19" ht="21" customHeight="1" x14ac:dyDescent="0.25">
      <c r="A98" s="167" t="s">
        <v>357</v>
      </c>
      <c r="B98" t="s">
        <v>998</v>
      </c>
      <c r="C98" t="s">
        <v>1422</v>
      </c>
      <c r="D98" t="s">
        <v>193</v>
      </c>
      <c r="E98">
        <v>24047</v>
      </c>
      <c r="F98" t="s">
        <v>1423</v>
      </c>
      <c r="G98" t="s">
        <v>1298</v>
      </c>
      <c r="H98">
        <v>36</v>
      </c>
      <c r="I98" s="167">
        <v>9133</v>
      </c>
      <c r="J98" s="167">
        <v>3.6</v>
      </c>
      <c r="K98" s="167">
        <v>3.7</v>
      </c>
      <c r="L98" s="167">
        <v>3.7</v>
      </c>
      <c r="M98">
        <v>3.6</v>
      </c>
      <c r="N98">
        <v>3.6</v>
      </c>
      <c r="O98"/>
      <c r="P98" s="170" t="s">
        <v>213</v>
      </c>
      <c r="Q98" s="175" t="s">
        <v>12</v>
      </c>
      <c r="R98"/>
      <c r="S98">
        <v>16</v>
      </c>
    </row>
    <row r="99" spans="1:19" ht="21" customHeight="1" x14ac:dyDescent="0.25">
      <c r="A99" s="167" t="s">
        <v>358</v>
      </c>
      <c r="B99" t="s">
        <v>1000</v>
      </c>
      <c r="C99" t="s">
        <v>1424</v>
      </c>
      <c r="D99" t="s">
        <v>193</v>
      </c>
      <c r="E99">
        <v>24047</v>
      </c>
      <c r="F99" t="s">
        <v>1423</v>
      </c>
      <c r="G99" t="s">
        <v>1298</v>
      </c>
      <c r="H99">
        <v>36</v>
      </c>
      <c r="I99" s="167">
        <v>9133</v>
      </c>
      <c r="J99" s="167">
        <v>3.6</v>
      </c>
      <c r="K99" s="167">
        <v>3.7</v>
      </c>
      <c r="L99" s="167">
        <v>3.7</v>
      </c>
      <c r="M99">
        <v>3.6</v>
      </c>
      <c r="N99">
        <v>3.6</v>
      </c>
      <c r="O99"/>
      <c r="P99" s="170" t="s">
        <v>213</v>
      </c>
      <c r="Q99" s="175" t="s">
        <v>12</v>
      </c>
      <c r="R99"/>
      <c r="S99">
        <v>21.2</v>
      </c>
    </row>
    <row r="100" spans="1:19" ht="21" customHeight="1" x14ac:dyDescent="0.25">
      <c r="A100" s="167" t="s">
        <v>390</v>
      </c>
      <c r="B100" t="s">
        <v>1252</v>
      </c>
      <c r="C100" t="s">
        <v>1425</v>
      </c>
      <c r="D100" t="s">
        <v>193</v>
      </c>
      <c r="E100">
        <v>24047</v>
      </c>
      <c r="F100" t="s">
        <v>1423</v>
      </c>
      <c r="G100" t="s">
        <v>1298</v>
      </c>
      <c r="H100">
        <v>36</v>
      </c>
      <c r="I100" s="167">
        <v>9133</v>
      </c>
      <c r="J100" s="167">
        <v>3.6</v>
      </c>
      <c r="K100" s="167">
        <v>3.7</v>
      </c>
      <c r="L100" s="167">
        <v>3.7</v>
      </c>
      <c r="M100">
        <v>3.6</v>
      </c>
      <c r="N100">
        <v>3.6</v>
      </c>
      <c r="O100"/>
      <c r="P100" s="170" t="s">
        <v>213</v>
      </c>
      <c r="Q100" s="175" t="s">
        <v>12</v>
      </c>
      <c r="R100"/>
      <c r="S100">
        <v>13.7</v>
      </c>
    </row>
    <row r="101" spans="1:19" ht="21" customHeight="1" x14ac:dyDescent="0.25">
      <c r="A101" s="167" t="s">
        <v>673</v>
      </c>
      <c r="B101" t="s">
        <v>1007</v>
      </c>
      <c r="C101" t="s">
        <v>1496</v>
      </c>
      <c r="D101" t="s">
        <v>193</v>
      </c>
      <c r="E101">
        <v>24057</v>
      </c>
      <c r="F101" t="s">
        <v>1496</v>
      </c>
      <c r="G101" t="s">
        <v>1188</v>
      </c>
      <c r="H101">
        <v>36</v>
      </c>
      <c r="I101" s="167">
        <v>10228</v>
      </c>
      <c r="J101" s="167">
        <v>3.6</v>
      </c>
      <c r="K101" s="167">
        <v>4</v>
      </c>
      <c r="L101" s="167">
        <v>4</v>
      </c>
      <c r="M101">
        <v>3.5</v>
      </c>
      <c r="N101">
        <v>3.5</v>
      </c>
      <c r="O101"/>
      <c r="P101" s="170" t="s">
        <v>213</v>
      </c>
      <c r="Q101" s="175" t="s">
        <v>12</v>
      </c>
      <c r="R101"/>
      <c r="S101">
        <v>21.9</v>
      </c>
    </row>
    <row r="102" spans="1:19" ht="21" customHeight="1" x14ac:dyDescent="0.25">
      <c r="A102" s="167" t="s">
        <v>674</v>
      </c>
      <c r="B102" t="s">
        <v>1007</v>
      </c>
      <c r="C102" t="s">
        <v>1497</v>
      </c>
      <c r="D102" t="s">
        <v>193</v>
      </c>
      <c r="E102">
        <v>24057</v>
      </c>
      <c r="F102" t="s">
        <v>1498</v>
      </c>
      <c r="G102" t="s">
        <v>1188</v>
      </c>
      <c r="H102">
        <v>36</v>
      </c>
      <c r="I102" s="167">
        <v>5115</v>
      </c>
      <c r="J102" s="167">
        <v>3.6</v>
      </c>
      <c r="K102" s="167">
        <v>3.7</v>
      </c>
      <c r="L102" s="167">
        <v>3.7</v>
      </c>
      <c r="M102">
        <v>3.6</v>
      </c>
      <c r="N102">
        <v>3.6</v>
      </c>
      <c r="O102"/>
      <c r="P102" s="170" t="s">
        <v>213</v>
      </c>
      <c r="Q102" s="175" t="s">
        <v>12</v>
      </c>
      <c r="R102"/>
      <c r="S102">
        <v>25.3</v>
      </c>
    </row>
    <row r="103" spans="1:19" ht="21" customHeight="1" x14ac:dyDescent="0.25">
      <c r="A103" s="167" t="s">
        <v>679</v>
      </c>
      <c r="B103" t="s">
        <v>1007</v>
      </c>
      <c r="C103" t="s">
        <v>1499</v>
      </c>
      <c r="D103" t="s">
        <v>193</v>
      </c>
      <c r="E103">
        <v>24057</v>
      </c>
      <c r="F103" t="s">
        <v>1498</v>
      </c>
      <c r="G103" t="s">
        <v>1188</v>
      </c>
      <c r="H103">
        <v>36</v>
      </c>
      <c r="I103" s="167">
        <v>7306</v>
      </c>
      <c r="J103" s="167">
        <v>3.6</v>
      </c>
      <c r="K103" s="167">
        <v>3.7</v>
      </c>
      <c r="L103" s="167">
        <v>3.7</v>
      </c>
      <c r="M103">
        <v>3.6</v>
      </c>
      <c r="N103">
        <v>3.6</v>
      </c>
      <c r="O103"/>
      <c r="P103" s="170" t="s">
        <v>213</v>
      </c>
      <c r="Q103" s="175" t="s">
        <v>12</v>
      </c>
      <c r="R103"/>
      <c r="S103">
        <v>21.2</v>
      </c>
    </row>
    <row r="104" spans="1:19" ht="21" customHeight="1" x14ac:dyDescent="0.25">
      <c r="A104" s="167" t="s">
        <v>473</v>
      </c>
      <c r="B104" t="s">
        <v>1472</v>
      </c>
      <c r="C104" t="s">
        <v>1768</v>
      </c>
      <c r="D104" t="s">
        <v>195</v>
      </c>
      <c r="E104">
        <v>23628</v>
      </c>
      <c r="F104" t="s">
        <v>1761</v>
      </c>
      <c r="G104" t="s">
        <v>1581</v>
      </c>
      <c r="H104">
        <v>36</v>
      </c>
      <c r="I104" s="167">
        <v>10441</v>
      </c>
      <c r="J104" s="167">
        <v>3.6</v>
      </c>
      <c r="K104" s="167">
        <v>3</v>
      </c>
      <c r="L104" s="167">
        <v>3</v>
      </c>
      <c r="M104">
        <v>3.6</v>
      </c>
      <c r="N104">
        <v>3.6</v>
      </c>
      <c r="O104"/>
      <c r="P104" s="170" t="s">
        <v>213</v>
      </c>
      <c r="Q104" s="175" t="s">
        <v>12</v>
      </c>
      <c r="R104"/>
      <c r="S104">
        <v>16.600000000000001</v>
      </c>
    </row>
    <row r="105" spans="1:19" ht="21" customHeight="1" x14ac:dyDescent="0.25">
      <c r="A105" s="167" t="s">
        <v>474</v>
      </c>
      <c r="B105" t="s">
        <v>1472</v>
      </c>
      <c r="C105" t="s">
        <v>1769</v>
      </c>
      <c r="D105" t="s">
        <v>195</v>
      </c>
      <c r="E105">
        <v>23628</v>
      </c>
      <c r="F105" t="s">
        <v>1761</v>
      </c>
      <c r="G105" t="s">
        <v>1581</v>
      </c>
      <c r="H105">
        <v>36</v>
      </c>
      <c r="I105" s="167">
        <v>10441</v>
      </c>
      <c r="J105" s="167">
        <v>3.6</v>
      </c>
      <c r="K105" s="167">
        <v>3</v>
      </c>
      <c r="L105" s="167">
        <v>3</v>
      </c>
      <c r="M105">
        <v>3.6</v>
      </c>
      <c r="N105">
        <v>3.6</v>
      </c>
      <c r="O105"/>
      <c r="P105" s="170" t="s">
        <v>213</v>
      </c>
      <c r="Q105" s="175" t="s">
        <v>12</v>
      </c>
      <c r="R105"/>
      <c r="S105">
        <v>0</v>
      </c>
    </row>
    <row r="106" spans="1:19" ht="21" customHeight="1" x14ac:dyDescent="0.25">
      <c r="A106" s="167" t="s">
        <v>494</v>
      </c>
      <c r="B106" t="s">
        <v>1492</v>
      </c>
      <c r="C106" t="s">
        <v>1811</v>
      </c>
      <c r="D106" t="s">
        <v>193</v>
      </c>
      <c r="E106">
        <v>1656</v>
      </c>
      <c r="F106" t="s">
        <v>111</v>
      </c>
      <c r="G106" t="s">
        <v>1298</v>
      </c>
      <c r="H106">
        <v>36</v>
      </c>
      <c r="I106" s="167">
        <v>31625</v>
      </c>
      <c r="J106" s="167">
        <v>3.6</v>
      </c>
      <c r="K106" s="167">
        <v>3.2</v>
      </c>
      <c r="L106" s="167">
        <v>3.2</v>
      </c>
      <c r="M106">
        <v>0</v>
      </c>
      <c r="N106">
        <v>0</v>
      </c>
      <c r="O106"/>
      <c r="P106" s="170" t="s">
        <v>213</v>
      </c>
      <c r="Q106" s="175" t="s">
        <v>12</v>
      </c>
      <c r="R106"/>
      <c r="S106">
        <v>10.199999999999999</v>
      </c>
    </row>
    <row r="107" spans="1:19" ht="21" customHeight="1" x14ac:dyDescent="0.25">
      <c r="A107" s="167" t="s">
        <v>558</v>
      </c>
      <c r="B107" t="s">
        <v>1328</v>
      </c>
      <c r="C107" t="s">
        <v>1928</v>
      </c>
      <c r="D107" t="s">
        <v>193</v>
      </c>
      <c r="E107">
        <v>23633</v>
      </c>
      <c r="F107" t="s">
        <v>1013</v>
      </c>
      <c r="G107" t="s">
        <v>1188</v>
      </c>
      <c r="H107">
        <v>36</v>
      </c>
      <c r="I107" s="167">
        <v>32112</v>
      </c>
      <c r="J107" s="167">
        <v>3.5</v>
      </c>
      <c r="K107" s="167">
        <v>0</v>
      </c>
      <c r="L107" s="167">
        <v>0</v>
      </c>
      <c r="M107">
        <v>0</v>
      </c>
      <c r="N107">
        <v>0</v>
      </c>
      <c r="O107"/>
      <c r="P107" s="170" t="s">
        <v>213</v>
      </c>
      <c r="Q107" s="175" t="s">
        <v>12</v>
      </c>
      <c r="R107"/>
      <c r="S107">
        <v>9.1999999999999993</v>
      </c>
    </row>
    <row r="108" spans="1:19" ht="21" customHeight="1" x14ac:dyDescent="0.25">
      <c r="A108" s="167" t="s">
        <v>536</v>
      </c>
      <c r="B108" t="s">
        <v>1376</v>
      </c>
      <c r="C108" t="s">
        <v>1926</v>
      </c>
      <c r="D108" t="s">
        <v>193</v>
      </c>
      <c r="E108">
        <v>23633</v>
      </c>
      <c r="F108" t="s">
        <v>1927</v>
      </c>
      <c r="G108" t="s">
        <v>1322</v>
      </c>
      <c r="H108">
        <v>36</v>
      </c>
      <c r="I108" s="167">
        <v>32112</v>
      </c>
      <c r="J108" s="167">
        <v>3.4</v>
      </c>
      <c r="K108" s="167">
        <v>0</v>
      </c>
      <c r="L108" s="167">
        <v>0</v>
      </c>
      <c r="M108">
        <v>0</v>
      </c>
      <c r="N108">
        <v>0</v>
      </c>
      <c r="O108"/>
      <c r="P108" s="170" t="s">
        <v>213</v>
      </c>
      <c r="Q108" s="175" t="s">
        <v>12</v>
      </c>
      <c r="R108"/>
      <c r="S108">
        <v>7.2</v>
      </c>
    </row>
    <row r="109" spans="1:19" ht="21" customHeight="1" x14ac:dyDescent="0.25">
      <c r="A109" s="167" t="s">
        <v>559</v>
      </c>
      <c r="B109" t="s">
        <v>1328</v>
      </c>
      <c r="C109" t="s">
        <v>2210</v>
      </c>
      <c r="D109" t="s">
        <v>192</v>
      </c>
      <c r="E109">
        <v>23634</v>
      </c>
      <c r="F109" t="s">
        <v>1838</v>
      </c>
      <c r="G109" t="s">
        <v>1269</v>
      </c>
      <c r="H109">
        <v>36</v>
      </c>
      <c r="I109" s="167">
        <v>33208</v>
      </c>
      <c r="J109" s="167">
        <v>3.4</v>
      </c>
      <c r="K109" s="167">
        <v>0</v>
      </c>
      <c r="L109" s="167">
        <v>0</v>
      </c>
      <c r="M109">
        <v>0</v>
      </c>
      <c r="N109">
        <v>0</v>
      </c>
      <c r="O109"/>
      <c r="P109" s="170" t="s">
        <v>213</v>
      </c>
      <c r="Q109" s="175" t="s">
        <v>12</v>
      </c>
      <c r="R109"/>
      <c r="S109">
        <v>10.4</v>
      </c>
    </row>
    <row r="110" spans="1:19" ht="21" customHeight="1" x14ac:dyDescent="0.25">
      <c r="A110" s="167" t="s">
        <v>565</v>
      </c>
      <c r="B110" t="s">
        <v>1368</v>
      </c>
      <c r="C110" t="s">
        <v>1837</v>
      </c>
      <c r="D110" t="s">
        <v>190</v>
      </c>
      <c r="E110">
        <v>23643</v>
      </c>
      <c r="F110" t="s">
        <v>1779</v>
      </c>
      <c r="G110" t="s">
        <v>1182</v>
      </c>
      <c r="H110">
        <v>36</v>
      </c>
      <c r="I110" s="167">
        <v>34060</v>
      </c>
      <c r="J110" s="167">
        <v>3.4</v>
      </c>
      <c r="K110" s="167">
        <v>0</v>
      </c>
      <c r="L110" s="167">
        <v>0</v>
      </c>
      <c r="M110">
        <v>0</v>
      </c>
      <c r="N110">
        <v>0</v>
      </c>
      <c r="O110"/>
      <c r="P110" s="170" t="s">
        <v>213</v>
      </c>
      <c r="Q110" s="175" t="s">
        <v>12</v>
      </c>
      <c r="R110"/>
      <c r="S110">
        <v>13.9</v>
      </c>
    </row>
    <row r="111" spans="1:19" ht="21" customHeight="1" x14ac:dyDescent="0.25">
      <c r="A111" s="167" t="s">
        <v>580</v>
      </c>
      <c r="B111" t="s">
        <v>1510</v>
      </c>
      <c r="C111" t="s">
        <v>1708</v>
      </c>
      <c r="D111" t="s">
        <v>193</v>
      </c>
      <c r="E111">
        <v>323593</v>
      </c>
      <c r="F111" t="s">
        <v>1709</v>
      </c>
      <c r="G111" t="s">
        <v>1188</v>
      </c>
      <c r="H111">
        <v>36</v>
      </c>
      <c r="I111" s="167">
        <v>31837</v>
      </c>
      <c r="J111" s="167">
        <v>3.4</v>
      </c>
      <c r="K111" s="167">
        <v>3.5</v>
      </c>
      <c r="L111" s="167">
        <v>3.5</v>
      </c>
      <c r="M111">
        <v>3.4</v>
      </c>
      <c r="N111">
        <v>3.4</v>
      </c>
      <c r="O111"/>
      <c r="P111" s="170" t="s">
        <v>213</v>
      </c>
      <c r="Q111" s="175" t="s">
        <v>12</v>
      </c>
      <c r="R111"/>
      <c r="S111">
        <v>14.9</v>
      </c>
    </row>
    <row r="112" spans="1:19" ht="21" customHeight="1" x14ac:dyDescent="0.25">
      <c r="A112" s="167" t="s">
        <v>609</v>
      </c>
      <c r="B112" t="s">
        <v>1548</v>
      </c>
      <c r="C112" t="s">
        <v>1180</v>
      </c>
      <c r="D112" t="s">
        <v>190</v>
      </c>
      <c r="E112">
        <v>23824</v>
      </c>
      <c r="F112" t="s">
        <v>1181</v>
      </c>
      <c r="G112" t="s">
        <v>1182</v>
      </c>
      <c r="H112">
        <v>36</v>
      </c>
      <c r="I112" s="167">
        <v>32112</v>
      </c>
      <c r="J112" s="167">
        <v>3.3</v>
      </c>
      <c r="K112" s="167">
        <v>3.5</v>
      </c>
      <c r="L112" s="167">
        <v>3.5</v>
      </c>
      <c r="M112">
        <v>3.3</v>
      </c>
      <c r="N112">
        <v>3.3</v>
      </c>
      <c r="O112"/>
      <c r="P112" s="170" t="s">
        <v>213</v>
      </c>
      <c r="Q112" s="175" t="s">
        <v>12</v>
      </c>
      <c r="R112"/>
      <c r="S112">
        <v>15.9</v>
      </c>
    </row>
    <row r="113" spans="1:19" ht="21" customHeight="1" x14ac:dyDescent="0.25">
      <c r="A113" s="167" t="s">
        <v>529</v>
      </c>
      <c r="B113" t="s">
        <v>1376</v>
      </c>
      <c r="C113" t="s">
        <v>1851</v>
      </c>
      <c r="D113" t="s">
        <v>193</v>
      </c>
      <c r="E113">
        <v>23633</v>
      </c>
      <c r="F113" t="s">
        <v>1852</v>
      </c>
      <c r="G113" t="s">
        <v>1438</v>
      </c>
      <c r="H113">
        <v>36</v>
      </c>
      <c r="I113" s="167">
        <v>31413</v>
      </c>
      <c r="J113" s="167">
        <v>3.3</v>
      </c>
      <c r="K113" s="167">
        <v>0</v>
      </c>
      <c r="L113" s="167">
        <v>0</v>
      </c>
      <c r="M113">
        <v>0</v>
      </c>
      <c r="N113">
        <v>0</v>
      </c>
      <c r="O113"/>
      <c r="P113" s="170" t="s">
        <v>213</v>
      </c>
      <c r="Q113" s="175" t="s">
        <v>12</v>
      </c>
      <c r="R113"/>
      <c r="S113">
        <v>7.3</v>
      </c>
    </row>
    <row r="114" spans="1:19" ht="21" customHeight="1" x14ac:dyDescent="0.25">
      <c r="A114" s="167" t="s">
        <v>550</v>
      </c>
      <c r="B114" t="s">
        <v>1328</v>
      </c>
      <c r="C114" t="s">
        <v>1884</v>
      </c>
      <c r="D114" t="s">
        <v>193</v>
      </c>
      <c r="E114">
        <v>23633</v>
      </c>
      <c r="F114" t="s">
        <v>1865</v>
      </c>
      <c r="G114" t="s">
        <v>1298</v>
      </c>
      <c r="H114">
        <v>36</v>
      </c>
      <c r="I114" s="167">
        <v>33390</v>
      </c>
      <c r="J114" s="167">
        <v>3.3</v>
      </c>
      <c r="K114" s="167">
        <v>0</v>
      </c>
      <c r="L114" s="167">
        <v>0</v>
      </c>
      <c r="M114">
        <v>0</v>
      </c>
      <c r="N114">
        <v>0</v>
      </c>
      <c r="O114"/>
      <c r="P114" s="170" t="s">
        <v>213</v>
      </c>
      <c r="Q114" s="175" t="s">
        <v>12</v>
      </c>
      <c r="R114"/>
      <c r="S114">
        <v>4.9000000000000004</v>
      </c>
    </row>
    <row r="115" spans="1:19" ht="21" customHeight="1" x14ac:dyDescent="0.25">
      <c r="A115" s="167" t="s">
        <v>883</v>
      </c>
      <c r="B115" t="s">
        <v>2109</v>
      </c>
      <c r="C115" t="s">
        <v>1536</v>
      </c>
      <c r="D115" t="s">
        <v>190</v>
      </c>
      <c r="E115">
        <v>24059</v>
      </c>
      <c r="F115" t="s">
        <v>1537</v>
      </c>
      <c r="G115" t="s">
        <v>1207</v>
      </c>
      <c r="H115">
        <v>36</v>
      </c>
      <c r="I115" s="167">
        <v>2923</v>
      </c>
      <c r="J115" s="167">
        <v>3.2749999999999999</v>
      </c>
      <c r="K115" s="167">
        <v>4.0999999999999996</v>
      </c>
      <c r="L115" s="167">
        <v>4.0999999999999996</v>
      </c>
      <c r="M115">
        <v>3.3</v>
      </c>
      <c r="N115">
        <v>3.3</v>
      </c>
      <c r="O115"/>
      <c r="P115" s="170" t="s">
        <v>213</v>
      </c>
      <c r="Q115" s="175" t="s">
        <v>12</v>
      </c>
      <c r="R115"/>
      <c r="S115">
        <v>21.5</v>
      </c>
    </row>
    <row r="116" spans="1:19" ht="21" customHeight="1" x14ac:dyDescent="0.25">
      <c r="A116" s="167" t="s">
        <v>970</v>
      </c>
      <c r="B116" t="s">
        <v>2018</v>
      </c>
      <c r="C116" t="s">
        <v>1538</v>
      </c>
      <c r="D116" t="s">
        <v>190</v>
      </c>
      <c r="E116">
        <v>24059</v>
      </c>
      <c r="F116" t="s">
        <v>1537</v>
      </c>
      <c r="G116" t="s">
        <v>1207</v>
      </c>
      <c r="H116">
        <v>36</v>
      </c>
      <c r="I116" s="167">
        <v>2923</v>
      </c>
      <c r="J116" s="167">
        <v>3.2749999999999999</v>
      </c>
      <c r="K116" s="167">
        <v>4.0999999999999996</v>
      </c>
      <c r="L116" s="167">
        <v>4.0999999999999996</v>
      </c>
      <c r="M116">
        <v>3.3</v>
      </c>
      <c r="N116">
        <v>3.3</v>
      </c>
      <c r="O116"/>
      <c r="P116" s="170" t="s">
        <v>213</v>
      </c>
      <c r="Q116" s="175" t="s">
        <v>12</v>
      </c>
      <c r="R116"/>
      <c r="S116">
        <v>19.5</v>
      </c>
    </row>
    <row r="117" spans="1:19" ht="21" customHeight="1" x14ac:dyDescent="0.25">
      <c r="A117" s="167" t="s">
        <v>971</v>
      </c>
      <c r="B117" t="s">
        <v>2018</v>
      </c>
      <c r="C117" t="s">
        <v>1539</v>
      </c>
      <c r="D117" t="s">
        <v>190</v>
      </c>
      <c r="E117">
        <v>24059</v>
      </c>
      <c r="F117" t="s">
        <v>1537</v>
      </c>
      <c r="G117" t="s">
        <v>1207</v>
      </c>
      <c r="H117">
        <v>36</v>
      </c>
      <c r="I117" s="167">
        <v>2923</v>
      </c>
      <c r="J117" s="167">
        <v>3.2749999999999999</v>
      </c>
      <c r="K117" s="167">
        <v>4.0999999999999996</v>
      </c>
      <c r="L117" s="167">
        <v>4.0999999999999996</v>
      </c>
      <c r="M117">
        <v>3.3</v>
      </c>
      <c r="N117">
        <v>3.3</v>
      </c>
      <c r="O117"/>
      <c r="P117" s="170" t="s">
        <v>213</v>
      </c>
      <c r="Q117" s="175" t="s">
        <v>12</v>
      </c>
      <c r="R117"/>
      <c r="S117">
        <v>9.1999999999999993</v>
      </c>
    </row>
    <row r="118" spans="1:19" ht="21" customHeight="1" x14ac:dyDescent="0.25">
      <c r="A118" s="167" t="s">
        <v>858</v>
      </c>
      <c r="B118" t="s">
        <v>2109</v>
      </c>
      <c r="C118" t="s">
        <v>1540</v>
      </c>
      <c r="D118" t="s">
        <v>190</v>
      </c>
      <c r="E118">
        <v>24059</v>
      </c>
      <c r="F118" t="s">
        <v>1537</v>
      </c>
      <c r="G118" t="s">
        <v>1207</v>
      </c>
      <c r="H118">
        <v>36</v>
      </c>
      <c r="I118" s="167">
        <v>2923</v>
      </c>
      <c r="J118" s="167">
        <v>3.2749999999999999</v>
      </c>
      <c r="K118" s="167">
        <v>4.0999999999999996</v>
      </c>
      <c r="L118" s="167">
        <v>4.0999999999999996</v>
      </c>
      <c r="M118">
        <v>3.3</v>
      </c>
      <c r="N118">
        <v>3.3</v>
      </c>
      <c r="O118"/>
      <c r="P118" s="170" t="s">
        <v>213</v>
      </c>
      <c r="Q118" s="175" t="s">
        <v>12</v>
      </c>
      <c r="R118"/>
      <c r="S118">
        <v>19.399999999999999</v>
      </c>
    </row>
    <row r="119" spans="1:19" ht="21" customHeight="1" x14ac:dyDescent="0.25">
      <c r="A119" s="167" t="s">
        <v>956</v>
      </c>
      <c r="B119" t="s">
        <v>2002</v>
      </c>
      <c r="C119" t="s">
        <v>1222</v>
      </c>
      <c r="D119" t="s">
        <v>186</v>
      </c>
      <c r="E119">
        <v>23754</v>
      </c>
      <c r="F119" t="s">
        <v>1223</v>
      </c>
      <c r="G119">
        <v>111</v>
      </c>
      <c r="H119">
        <v>36</v>
      </c>
      <c r="I119" s="167">
        <v>31747</v>
      </c>
      <c r="J119" s="167">
        <v>3.2</v>
      </c>
      <c r="K119" s="167">
        <v>3</v>
      </c>
      <c r="L119" s="167">
        <v>3</v>
      </c>
      <c r="M119">
        <v>0</v>
      </c>
      <c r="N119">
        <v>0</v>
      </c>
      <c r="O119"/>
      <c r="P119" s="170" t="s">
        <v>213</v>
      </c>
      <c r="Q119" s="175" t="s">
        <v>12</v>
      </c>
      <c r="R119"/>
      <c r="S119">
        <v>0</v>
      </c>
    </row>
    <row r="120" spans="1:19" ht="21" customHeight="1" x14ac:dyDescent="0.25">
      <c r="A120" s="167" t="s">
        <v>826</v>
      </c>
      <c r="B120" t="s">
        <v>2109</v>
      </c>
      <c r="C120" t="s">
        <v>1473</v>
      </c>
      <c r="D120" t="s">
        <v>193</v>
      </c>
      <c r="E120">
        <v>24050</v>
      </c>
      <c r="F120" t="s">
        <v>1474</v>
      </c>
      <c r="G120" t="s">
        <v>1457</v>
      </c>
      <c r="H120">
        <v>36</v>
      </c>
      <c r="I120" s="167">
        <v>4384</v>
      </c>
      <c r="J120" s="167">
        <v>3.2</v>
      </c>
      <c r="K120" s="167">
        <v>3.5</v>
      </c>
      <c r="L120" s="167">
        <v>3.5</v>
      </c>
      <c r="M120">
        <v>3.2</v>
      </c>
      <c r="N120">
        <v>3.2</v>
      </c>
      <c r="O120"/>
      <c r="P120" s="170" t="s">
        <v>213</v>
      </c>
      <c r="Q120" s="175" t="s">
        <v>12</v>
      </c>
      <c r="R120"/>
      <c r="S120">
        <v>14.9</v>
      </c>
    </row>
    <row r="121" spans="1:19" ht="21" customHeight="1" x14ac:dyDescent="0.25">
      <c r="A121" s="167" t="s">
        <v>827</v>
      </c>
      <c r="B121" t="s">
        <v>2109</v>
      </c>
      <c r="C121" t="s">
        <v>1475</v>
      </c>
      <c r="D121" t="s">
        <v>193</v>
      </c>
      <c r="E121">
        <v>24050</v>
      </c>
      <c r="F121" t="s">
        <v>1474</v>
      </c>
      <c r="G121" t="s">
        <v>1457</v>
      </c>
      <c r="H121">
        <v>36</v>
      </c>
      <c r="I121" s="167">
        <v>4384</v>
      </c>
      <c r="J121" s="167">
        <v>3.2</v>
      </c>
      <c r="K121" s="167">
        <v>3.5</v>
      </c>
      <c r="L121" s="167">
        <v>3.5</v>
      </c>
      <c r="M121">
        <v>3.2</v>
      </c>
      <c r="N121">
        <v>3.2</v>
      </c>
      <c r="O121"/>
      <c r="P121" s="170" t="s">
        <v>213</v>
      </c>
      <c r="Q121" s="175" t="s">
        <v>12</v>
      </c>
      <c r="R121"/>
      <c r="S121">
        <v>13.4</v>
      </c>
    </row>
    <row r="122" spans="1:19" ht="21" customHeight="1" x14ac:dyDescent="0.25">
      <c r="A122" s="167" t="s">
        <v>476</v>
      </c>
      <c r="B122" t="s">
        <v>1532</v>
      </c>
      <c r="C122" t="s">
        <v>1781</v>
      </c>
      <c r="D122" t="s">
        <v>195</v>
      </c>
      <c r="E122">
        <v>23913</v>
      </c>
      <c r="F122" t="s">
        <v>1761</v>
      </c>
      <c r="G122" t="s">
        <v>1581</v>
      </c>
      <c r="H122">
        <v>36</v>
      </c>
      <c r="I122" s="167">
        <v>33147</v>
      </c>
      <c r="J122" s="167">
        <v>3.2</v>
      </c>
      <c r="K122" s="167">
        <v>3.5</v>
      </c>
      <c r="L122" s="167">
        <v>3.5</v>
      </c>
      <c r="M122">
        <v>0</v>
      </c>
      <c r="N122">
        <v>0</v>
      </c>
      <c r="O122"/>
      <c r="P122" s="170" t="s">
        <v>213</v>
      </c>
      <c r="Q122" s="175" t="s">
        <v>12</v>
      </c>
      <c r="R122"/>
      <c r="S122">
        <v>0</v>
      </c>
    </row>
    <row r="123" spans="1:19" ht="21" customHeight="1" x14ac:dyDescent="0.25">
      <c r="A123" s="167" t="s">
        <v>477</v>
      </c>
      <c r="B123" t="s">
        <v>1532</v>
      </c>
      <c r="C123" t="s">
        <v>1782</v>
      </c>
      <c r="D123" t="s">
        <v>195</v>
      </c>
      <c r="E123">
        <v>23913</v>
      </c>
      <c r="F123" t="s">
        <v>1761</v>
      </c>
      <c r="G123" t="s">
        <v>1581</v>
      </c>
      <c r="H123">
        <v>36</v>
      </c>
      <c r="I123" s="167">
        <v>33147</v>
      </c>
      <c r="J123" s="167">
        <v>3.2</v>
      </c>
      <c r="K123" s="167">
        <v>3.5</v>
      </c>
      <c r="L123" s="167">
        <v>3.5</v>
      </c>
      <c r="M123">
        <v>0</v>
      </c>
      <c r="N123">
        <v>0</v>
      </c>
      <c r="O123"/>
      <c r="P123" s="170" t="s">
        <v>213</v>
      </c>
      <c r="Q123" s="175" t="s">
        <v>12</v>
      </c>
      <c r="R123"/>
      <c r="S123">
        <v>0</v>
      </c>
    </row>
    <row r="124" spans="1:19" ht="21" customHeight="1" x14ac:dyDescent="0.25">
      <c r="A124" s="167" t="s">
        <v>611</v>
      </c>
      <c r="B124" t="s">
        <v>1548</v>
      </c>
      <c r="C124" t="s">
        <v>1186</v>
      </c>
      <c r="D124" t="s">
        <v>193</v>
      </c>
      <c r="E124">
        <v>23735</v>
      </c>
      <c r="F124" t="s">
        <v>1187</v>
      </c>
      <c r="G124" t="s">
        <v>1188</v>
      </c>
      <c r="H124">
        <v>36</v>
      </c>
      <c r="I124" s="167">
        <v>33086</v>
      </c>
      <c r="J124" s="167">
        <v>3.1</v>
      </c>
      <c r="K124" s="167">
        <v>3</v>
      </c>
      <c r="L124" s="167">
        <v>3</v>
      </c>
      <c r="M124">
        <v>3.1</v>
      </c>
      <c r="N124">
        <v>3.1</v>
      </c>
      <c r="O124"/>
      <c r="P124" s="170" t="s">
        <v>213</v>
      </c>
      <c r="Q124" s="175" t="s">
        <v>12</v>
      </c>
      <c r="R124"/>
      <c r="S124">
        <v>14.4</v>
      </c>
    </row>
    <row r="125" spans="1:19" ht="21" customHeight="1" x14ac:dyDescent="0.25">
      <c r="A125" s="167" t="s">
        <v>467</v>
      </c>
      <c r="B125" t="s">
        <v>1476</v>
      </c>
      <c r="C125" t="s">
        <v>1763</v>
      </c>
      <c r="D125" t="s">
        <v>195</v>
      </c>
      <c r="E125">
        <v>23628</v>
      </c>
      <c r="F125" t="s">
        <v>1761</v>
      </c>
      <c r="G125" t="s">
        <v>1581</v>
      </c>
      <c r="H125">
        <v>36</v>
      </c>
      <c r="I125" s="167">
        <v>31656</v>
      </c>
      <c r="J125" s="167">
        <v>3.1</v>
      </c>
      <c r="K125" s="167">
        <v>2.7</v>
      </c>
      <c r="L125" s="167">
        <v>2.7</v>
      </c>
      <c r="M125">
        <v>3.1</v>
      </c>
      <c r="N125">
        <v>3.1</v>
      </c>
      <c r="O125"/>
      <c r="P125" s="170" t="s">
        <v>213</v>
      </c>
      <c r="Q125" s="175" t="s">
        <v>12</v>
      </c>
      <c r="R125"/>
      <c r="S125">
        <v>18.399999999999999</v>
      </c>
    </row>
    <row r="126" spans="1:19" ht="21" customHeight="1" x14ac:dyDescent="0.25">
      <c r="A126" s="167" t="s">
        <v>364</v>
      </c>
      <c r="B126" t="s">
        <v>1211</v>
      </c>
      <c r="C126" t="s">
        <v>1384</v>
      </c>
      <c r="D126" t="s">
        <v>193</v>
      </c>
      <c r="E126">
        <v>24044</v>
      </c>
      <c r="F126" t="s">
        <v>1385</v>
      </c>
      <c r="G126" t="s">
        <v>1188</v>
      </c>
      <c r="H126">
        <v>36</v>
      </c>
      <c r="I126" s="167">
        <v>8767</v>
      </c>
      <c r="J126" s="167">
        <v>3</v>
      </c>
      <c r="K126" s="167">
        <v>2.6</v>
      </c>
      <c r="L126" s="167">
        <v>2.6</v>
      </c>
      <c r="M126">
        <v>3</v>
      </c>
      <c r="N126">
        <v>3</v>
      </c>
      <c r="O126"/>
      <c r="P126" s="170" t="s">
        <v>213</v>
      </c>
      <c r="Q126" s="175" t="s">
        <v>12</v>
      </c>
      <c r="R126"/>
      <c r="S126">
        <v>10.7</v>
      </c>
    </row>
    <row r="127" spans="1:19" ht="21" customHeight="1" x14ac:dyDescent="0.25">
      <c r="A127" s="167" t="s">
        <v>600</v>
      </c>
      <c r="B127" t="s">
        <v>1272</v>
      </c>
      <c r="C127" t="s">
        <v>1386</v>
      </c>
      <c r="D127" t="s">
        <v>193</v>
      </c>
      <c r="E127">
        <v>24044</v>
      </c>
      <c r="F127" t="s">
        <v>1385</v>
      </c>
      <c r="G127" t="s">
        <v>1188</v>
      </c>
      <c r="H127">
        <v>36</v>
      </c>
      <c r="I127" s="167">
        <v>8767</v>
      </c>
      <c r="J127" s="167">
        <v>3</v>
      </c>
      <c r="K127" s="167">
        <v>2.6</v>
      </c>
      <c r="L127" s="167">
        <v>2.6</v>
      </c>
      <c r="M127">
        <v>3</v>
      </c>
      <c r="N127">
        <v>3</v>
      </c>
      <c r="O127"/>
      <c r="P127" s="170" t="s">
        <v>213</v>
      </c>
      <c r="Q127" s="175" t="s">
        <v>12</v>
      </c>
      <c r="R127"/>
      <c r="S127">
        <v>8.6999999999999993</v>
      </c>
    </row>
    <row r="128" spans="1:19" ht="21" customHeight="1" x14ac:dyDescent="0.25">
      <c r="A128" s="167" t="s">
        <v>447</v>
      </c>
      <c r="B128" t="s">
        <v>1435</v>
      </c>
      <c r="C128" t="s">
        <v>1724</v>
      </c>
      <c r="D128" t="s">
        <v>190</v>
      </c>
      <c r="E128">
        <v>24018</v>
      </c>
      <c r="F128" t="s">
        <v>1722</v>
      </c>
      <c r="G128" t="s">
        <v>1096</v>
      </c>
      <c r="H128">
        <v>36</v>
      </c>
      <c r="I128" s="167">
        <v>33420</v>
      </c>
      <c r="J128" s="167">
        <v>3</v>
      </c>
      <c r="K128" s="167">
        <v>3.2</v>
      </c>
      <c r="L128" s="167">
        <v>3.2</v>
      </c>
      <c r="M128">
        <v>3</v>
      </c>
      <c r="N128">
        <v>3</v>
      </c>
      <c r="O128"/>
      <c r="P128" s="170" t="s">
        <v>213</v>
      </c>
      <c r="Q128" s="175" t="s">
        <v>12</v>
      </c>
      <c r="R128"/>
      <c r="S128">
        <v>19.399999999999999</v>
      </c>
    </row>
    <row r="129" spans="1:19" ht="21" customHeight="1" x14ac:dyDescent="0.25">
      <c r="A129" s="167" t="s">
        <v>448</v>
      </c>
      <c r="B129" t="s">
        <v>1435</v>
      </c>
      <c r="C129" t="s">
        <v>1725</v>
      </c>
      <c r="D129" t="s">
        <v>190</v>
      </c>
      <c r="E129">
        <v>24018</v>
      </c>
      <c r="F129" t="s">
        <v>1722</v>
      </c>
      <c r="G129" t="s">
        <v>1096</v>
      </c>
      <c r="H129">
        <v>36</v>
      </c>
      <c r="I129" s="167">
        <v>33420</v>
      </c>
      <c r="J129" s="167">
        <v>3</v>
      </c>
      <c r="K129" s="167">
        <v>3.2</v>
      </c>
      <c r="L129" s="167">
        <v>3.2</v>
      </c>
      <c r="M129">
        <v>3</v>
      </c>
      <c r="N129">
        <v>3</v>
      </c>
      <c r="O129"/>
      <c r="P129" s="170" t="s">
        <v>213</v>
      </c>
      <c r="Q129" s="175" t="s">
        <v>12</v>
      </c>
      <c r="R129"/>
      <c r="S129">
        <v>18.399999999999999</v>
      </c>
    </row>
    <row r="130" spans="1:19" ht="21" customHeight="1" x14ac:dyDescent="0.25">
      <c r="A130" s="167" t="s">
        <v>457</v>
      </c>
      <c r="B130" t="s">
        <v>1414</v>
      </c>
      <c r="C130" t="s">
        <v>1751</v>
      </c>
      <c r="D130" t="s">
        <v>190</v>
      </c>
      <c r="E130">
        <v>24020</v>
      </c>
      <c r="F130" t="s">
        <v>1749</v>
      </c>
      <c r="G130" t="s">
        <v>1182</v>
      </c>
      <c r="H130">
        <v>36</v>
      </c>
      <c r="I130" s="167">
        <v>33420</v>
      </c>
      <c r="J130" s="167">
        <v>3</v>
      </c>
      <c r="K130" s="167">
        <v>3.2</v>
      </c>
      <c r="L130" s="167">
        <v>3.2</v>
      </c>
      <c r="M130">
        <v>3</v>
      </c>
      <c r="N130">
        <v>2.9</v>
      </c>
      <c r="O130"/>
      <c r="P130" s="170" t="s">
        <v>213</v>
      </c>
      <c r="Q130" s="175" t="s">
        <v>12</v>
      </c>
      <c r="R130"/>
      <c r="S130">
        <v>18</v>
      </c>
    </row>
    <row r="131" spans="1:19" ht="21" customHeight="1" x14ac:dyDescent="0.25">
      <c r="A131" s="167" t="s">
        <v>458</v>
      </c>
      <c r="B131" t="s">
        <v>1414</v>
      </c>
      <c r="C131" t="s">
        <v>1752</v>
      </c>
      <c r="D131" t="s">
        <v>190</v>
      </c>
      <c r="E131">
        <v>24020</v>
      </c>
      <c r="F131" t="s">
        <v>1749</v>
      </c>
      <c r="G131" t="s">
        <v>1182</v>
      </c>
      <c r="H131">
        <v>36</v>
      </c>
      <c r="I131" s="167">
        <v>33420</v>
      </c>
      <c r="J131" s="167">
        <v>3</v>
      </c>
      <c r="K131" s="167">
        <v>3.2</v>
      </c>
      <c r="L131" s="167">
        <v>3.2</v>
      </c>
      <c r="M131">
        <v>3</v>
      </c>
      <c r="N131">
        <v>2.9</v>
      </c>
      <c r="O131"/>
      <c r="P131" s="170" t="s">
        <v>213</v>
      </c>
      <c r="Q131" s="175" t="s">
        <v>12</v>
      </c>
      <c r="R131"/>
      <c r="S131">
        <v>19.399999999999999</v>
      </c>
    </row>
    <row r="132" spans="1:19" ht="21" customHeight="1" x14ac:dyDescent="0.25">
      <c r="A132" s="167" t="s">
        <v>541</v>
      </c>
      <c r="B132" t="s">
        <v>1376</v>
      </c>
      <c r="C132" t="s">
        <v>1933</v>
      </c>
      <c r="D132" t="s">
        <v>193</v>
      </c>
      <c r="E132">
        <v>23633</v>
      </c>
      <c r="F132" t="s">
        <v>1187</v>
      </c>
      <c r="G132" t="s">
        <v>1188</v>
      </c>
      <c r="H132">
        <v>36</v>
      </c>
      <c r="I132" s="167">
        <v>30864</v>
      </c>
      <c r="J132" s="167">
        <v>3</v>
      </c>
      <c r="K132" s="167">
        <v>0</v>
      </c>
      <c r="L132" s="167">
        <v>0</v>
      </c>
      <c r="M132">
        <v>0</v>
      </c>
      <c r="N132">
        <v>0</v>
      </c>
      <c r="O132"/>
      <c r="P132" s="170" t="s">
        <v>213</v>
      </c>
      <c r="Q132" s="175" t="s">
        <v>12</v>
      </c>
      <c r="R132"/>
      <c r="S132">
        <v>13.2</v>
      </c>
    </row>
    <row r="133" spans="1:19" ht="21" customHeight="1" x14ac:dyDescent="0.25">
      <c r="A133" s="167" t="s">
        <v>551</v>
      </c>
      <c r="B133" t="s">
        <v>1328</v>
      </c>
      <c r="C133" t="s">
        <v>1824</v>
      </c>
      <c r="D133" t="s">
        <v>193</v>
      </c>
      <c r="E133">
        <v>23633</v>
      </c>
      <c r="F133" t="s">
        <v>1711</v>
      </c>
      <c r="G133" t="s">
        <v>1438</v>
      </c>
      <c r="H133">
        <v>36</v>
      </c>
      <c r="I133" s="167">
        <v>30864</v>
      </c>
      <c r="J133" s="167">
        <v>3</v>
      </c>
      <c r="K133" s="167">
        <v>0</v>
      </c>
      <c r="L133" s="167">
        <v>0</v>
      </c>
      <c r="M133">
        <v>0</v>
      </c>
      <c r="N133">
        <v>0</v>
      </c>
      <c r="O133"/>
      <c r="P133" s="170" t="s">
        <v>213</v>
      </c>
      <c r="Q133" s="175" t="s">
        <v>12</v>
      </c>
      <c r="R133"/>
      <c r="S133">
        <v>8.6999999999999993</v>
      </c>
    </row>
    <row r="134" spans="1:19" ht="21" customHeight="1" x14ac:dyDescent="0.25">
      <c r="A134" s="167" t="s">
        <v>553</v>
      </c>
      <c r="B134" t="s">
        <v>1328</v>
      </c>
      <c r="C134" t="s">
        <v>2108</v>
      </c>
      <c r="D134" t="s">
        <v>190</v>
      </c>
      <c r="E134">
        <v>23643</v>
      </c>
      <c r="F134" t="s">
        <v>1848</v>
      </c>
      <c r="G134" t="s">
        <v>1207</v>
      </c>
      <c r="H134">
        <v>36</v>
      </c>
      <c r="I134" s="167">
        <v>31413</v>
      </c>
      <c r="J134" s="167">
        <v>3</v>
      </c>
      <c r="K134" s="167">
        <v>0</v>
      </c>
      <c r="L134" s="167">
        <v>0</v>
      </c>
      <c r="M134">
        <v>0</v>
      </c>
      <c r="N134">
        <v>0</v>
      </c>
      <c r="O134"/>
      <c r="P134" s="170" t="s">
        <v>213</v>
      </c>
      <c r="Q134" s="175" t="s">
        <v>12</v>
      </c>
      <c r="R134"/>
      <c r="S134">
        <v>8.9</v>
      </c>
    </row>
    <row r="135" spans="1:19" ht="21" customHeight="1" x14ac:dyDescent="0.25">
      <c r="A135" s="167" t="s">
        <v>568</v>
      </c>
      <c r="B135" t="s">
        <v>1368</v>
      </c>
      <c r="C135" t="s">
        <v>1874</v>
      </c>
      <c r="D135" t="s">
        <v>195</v>
      </c>
      <c r="E135">
        <v>24055</v>
      </c>
      <c r="F135" t="s">
        <v>1875</v>
      </c>
      <c r="G135" t="s">
        <v>1581</v>
      </c>
      <c r="H135">
        <v>36</v>
      </c>
      <c r="I135" s="167">
        <v>32112</v>
      </c>
      <c r="J135" s="167">
        <v>3</v>
      </c>
      <c r="K135" s="167">
        <v>0</v>
      </c>
      <c r="L135" s="167">
        <v>0</v>
      </c>
      <c r="M135">
        <v>0</v>
      </c>
      <c r="N135">
        <v>0</v>
      </c>
      <c r="O135"/>
      <c r="P135" s="170" t="s">
        <v>213</v>
      </c>
      <c r="Q135" s="175" t="s">
        <v>12</v>
      </c>
      <c r="R135"/>
      <c r="S135">
        <v>8</v>
      </c>
    </row>
    <row r="136" spans="1:19" ht="21" customHeight="1" x14ac:dyDescent="0.25">
      <c r="A136" s="167" t="s">
        <v>572</v>
      </c>
      <c r="B136" t="s">
        <v>1510</v>
      </c>
      <c r="C136" t="s">
        <v>1934</v>
      </c>
      <c r="D136" t="s">
        <v>193</v>
      </c>
      <c r="E136">
        <v>23633</v>
      </c>
      <c r="F136" t="s">
        <v>1187</v>
      </c>
      <c r="G136" t="s">
        <v>1188</v>
      </c>
      <c r="H136">
        <v>36</v>
      </c>
      <c r="I136" s="167">
        <v>30864</v>
      </c>
      <c r="J136" s="167">
        <v>3</v>
      </c>
      <c r="K136" s="167">
        <v>0</v>
      </c>
      <c r="L136" s="167">
        <v>0</v>
      </c>
      <c r="M136">
        <v>0</v>
      </c>
      <c r="N136">
        <v>0</v>
      </c>
      <c r="O136"/>
      <c r="P136" s="170" t="s">
        <v>213</v>
      </c>
      <c r="Q136" s="175" t="s">
        <v>12</v>
      </c>
      <c r="R136"/>
      <c r="S136">
        <v>12.5</v>
      </c>
    </row>
    <row r="137" spans="1:19" ht="21" customHeight="1" x14ac:dyDescent="0.25">
      <c r="A137" s="167" t="s">
        <v>586</v>
      </c>
      <c r="B137" t="s">
        <v>1510</v>
      </c>
      <c r="C137" t="s">
        <v>1998</v>
      </c>
      <c r="D137" t="s">
        <v>196</v>
      </c>
      <c r="E137">
        <v>23604</v>
      </c>
      <c r="F137" t="s">
        <v>1997</v>
      </c>
      <c r="G137" t="s">
        <v>1315</v>
      </c>
      <c r="H137">
        <v>36</v>
      </c>
      <c r="I137" s="167">
        <v>19207</v>
      </c>
      <c r="J137" s="167">
        <v>3</v>
      </c>
      <c r="K137" s="167">
        <v>3</v>
      </c>
      <c r="L137" s="167">
        <v>3</v>
      </c>
      <c r="M137">
        <v>3</v>
      </c>
      <c r="N137">
        <v>3</v>
      </c>
      <c r="O137"/>
      <c r="P137" s="170" t="s">
        <v>213</v>
      </c>
      <c r="Q137" s="175" t="s">
        <v>12</v>
      </c>
      <c r="R137"/>
      <c r="S137">
        <v>11.4</v>
      </c>
    </row>
    <row r="138" spans="1:19" ht="21" customHeight="1" x14ac:dyDescent="0.25">
      <c r="A138" s="167" t="s">
        <v>612</v>
      </c>
      <c r="B138" t="s">
        <v>1548</v>
      </c>
      <c r="C138" t="s">
        <v>1189</v>
      </c>
      <c r="D138" t="s">
        <v>190</v>
      </c>
      <c r="E138">
        <v>23737</v>
      </c>
      <c r="F138" t="s">
        <v>1189</v>
      </c>
      <c r="G138" t="s">
        <v>1190</v>
      </c>
      <c r="H138">
        <v>36</v>
      </c>
      <c r="I138" s="167">
        <v>32478</v>
      </c>
      <c r="J138" s="167">
        <v>2.9</v>
      </c>
      <c r="K138" s="167">
        <v>3</v>
      </c>
      <c r="L138" s="167">
        <v>3</v>
      </c>
      <c r="M138">
        <v>2.9</v>
      </c>
      <c r="N138">
        <v>2.9</v>
      </c>
      <c r="O138"/>
      <c r="P138" s="170" t="s">
        <v>213</v>
      </c>
      <c r="Q138" s="175" t="s">
        <v>12</v>
      </c>
      <c r="R138"/>
      <c r="S138">
        <v>10.7</v>
      </c>
    </row>
    <row r="139" spans="1:19" ht="21" customHeight="1" x14ac:dyDescent="0.25">
      <c r="A139" s="167" t="s">
        <v>445</v>
      </c>
      <c r="B139" t="s">
        <v>1435</v>
      </c>
      <c r="C139" t="s">
        <v>1721</v>
      </c>
      <c r="D139" t="s">
        <v>190</v>
      </c>
      <c r="E139">
        <v>24018</v>
      </c>
      <c r="F139" t="s">
        <v>1722</v>
      </c>
      <c r="G139" t="s">
        <v>1096</v>
      </c>
      <c r="H139">
        <v>36</v>
      </c>
      <c r="I139" s="167">
        <v>33420</v>
      </c>
      <c r="J139" s="167">
        <v>2.8</v>
      </c>
      <c r="K139" s="167">
        <v>3.2</v>
      </c>
      <c r="L139" s="167">
        <v>3.2</v>
      </c>
      <c r="M139">
        <v>2.8</v>
      </c>
      <c r="N139">
        <v>2.8</v>
      </c>
      <c r="O139"/>
      <c r="P139" s="170" t="s">
        <v>213</v>
      </c>
      <c r="Q139" s="175" t="s">
        <v>12</v>
      </c>
      <c r="R139"/>
      <c r="S139">
        <v>15.6</v>
      </c>
    </row>
    <row r="140" spans="1:19" ht="21" customHeight="1" x14ac:dyDescent="0.25">
      <c r="A140" s="167" t="s">
        <v>446</v>
      </c>
      <c r="B140" t="s">
        <v>1435</v>
      </c>
      <c r="C140" t="s">
        <v>1723</v>
      </c>
      <c r="D140" t="s">
        <v>190</v>
      </c>
      <c r="E140">
        <v>24018</v>
      </c>
      <c r="F140" t="s">
        <v>1722</v>
      </c>
      <c r="G140" t="s">
        <v>1096</v>
      </c>
      <c r="H140">
        <v>36</v>
      </c>
      <c r="I140" s="167">
        <v>33420</v>
      </c>
      <c r="J140" s="167">
        <v>2.8</v>
      </c>
      <c r="K140" s="167">
        <v>3.2</v>
      </c>
      <c r="L140" s="167">
        <v>3.2</v>
      </c>
      <c r="M140">
        <v>2.8</v>
      </c>
      <c r="N140">
        <v>2.8</v>
      </c>
      <c r="O140"/>
      <c r="P140" s="170" t="s">
        <v>213</v>
      </c>
      <c r="Q140" s="175" t="s">
        <v>12</v>
      </c>
      <c r="R140"/>
      <c r="S140">
        <v>16</v>
      </c>
    </row>
    <row r="141" spans="1:19" ht="21" customHeight="1" x14ac:dyDescent="0.25">
      <c r="A141" s="167" t="s">
        <v>455</v>
      </c>
      <c r="B141" t="s">
        <v>1414</v>
      </c>
      <c r="C141" t="s">
        <v>1748</v>
      </c>
      <c r="D141" t="s">
        <v>190</v>
      </c>
      <c r="E141">
        <v>24020</v>
      </c>
      <c r="F141" t="s">
        <v>1749</v>
      </c>
      <c r="G141" t="s">
        <v>1182</v>
      </c>
      <c r="H141">
        <v>36</v>
      </c>
      <c r="I141" s="167">
        <v>33420</v>
      </c>
      <c r="J141" s="167">
        <v>2.8</v>
      </c>
      <c r="K141" s="167">
        <v>3.2</v>
      </c>
      <c r="L141" s="167">
        <v>3.2</v>
      </c>
      <c r="M141">
        <v>2.8</v>
      </c>
      <c r="N141">
        <v>2.9</v>
      </c>
      <c r="O141"/>
      <c r="P141" s="170" t="s">
        <v>213</v>
      </c>
      <c r="Q141" s="175" t="s">
        <v>12</v>
      </c>
      <c r="R141"/>
      <c r="S141">
        <v>12.7</v>
      </c>
    </row>
    <row r="142" spans="1:19" ht="21" customHeight="1" x14ac:dyDescent="0.25">
      <c r="A142" s="167" t="s">
        <v>456</v>
      </c>
      <c r="B142" t="s">
        <v>1414</v>
      </c>
      <c r="C142" t="s">
        <v>1750</v>
      </c>
      <c r="D142" t="s">
        <v>190</v>
      </c>
      <c r="E142">
        <v>24020</v>
      </c>
      <c r="F142" t="s">
        <v>1749</v>
      </c>
      <c r="G142" t="s">
        <v>1182</v>
      </c>
      <c r="H142">
        <v>36</v>
      </c>
      <c r="I142" s="167">
        <v>33420</v>
      </c>
      <c r="J142" s="167">
        <v>2.8</v>
      </c>
      <c r="K142" s="167">
        <v>3.2</v>
      </c>
      <c r="L142" s="167">
        <v>3.2</v>
      </c>
      <c r="M142">
        <v>2.8</v>
      </c>
      <c r="N142">
        <v>2.9</v>
      </c>
      <c r="O142"/>
      <c r="P142" s="170" t="s">
        <v>213</v>
      </c>
      <c r="Q142" s="175" t="s">
        <v>12</v>
      </c>
      <c r="R142"/>
      <c r="S142">
        <v>14.4</v>
      </c>
    </row>
    <row r="143" spans="1:19" ht="21" customHeight="1" x14ac:dyDescent="0.25">
      <c r="A143" s="167" t="s">
        <v>687</v>
      </c>
      <c r="B143" t="s">
        <v>1007</v>
      </c>
      <c r="C143" t="s">
        <v>1506</v>
      </c>
      <c r="D143" t="s">
        <v>193</v>
      </c>
      <c r="E143">
        <v>24057</v>
      </c>
      <c r="F143" t="s">
        <v>1187</v>
      </c>
      <c r="G143" t="s">
        <v>1188</v>
      </c>
      <c r="H143">
        <v>36</v>
      </c>
      <c r="I143" s="167">
        <v>8767</v>
      </c>
      <c r="J143" s="167">
        <v>2.5</v>
      </c>
      <c r="K143" s="167">
        <v>2.1</v>
      </c>
      <c r="L143" s="167">
        <v>2.1</v>
      </c>
      <c r="M143">
        <v>2.6</v>
      </c>
      <c r="N143">
        <v>2.6</v>
      </c>
      <c r="O143"/>
      <c r="P143" s="170" t="s">
        <v>213</v>
      </c>
      <c r="Q143" s="175" t="s">
        <v>12</v>
      </c>
      <c r="R143"/>
      <c r="S143">
        <v>10.9</v>
      </c>
    </row>
    <row r="144" spans="1:19" ht="21" customHeight="1" x14ac:dyDescent="0.25">
      <c r="A144" s="167" t="s">
        <v>688</v>
      </c>
      <c r="B144" t="s">
        <v>1007</v>
      </c>
      <c r="C144" t="s">
        <v>1507</v>
      </c>
      <c r="D144" t="s">
        <v>193</v>
      </c>
      <c r="E144">
        <v>24057</v>
      </c>
      <c r="F144" t="s">
        <v>1187</v>
      </c>
      <c r="G144" t="s">
        <v>1188</v>
      </c>
      <c r="H144">
        <v>36</v>
      </c>
      <c r="I144" s="167">
        <v>8767</v>
      </c>
      <c r="J144" s="167">
        <v>2.5</v>
      </c>
      <c r="K144" s="167">
        <v>2</v>
      </c>
      <c r="L144" s="167">
        <v>2</v>
      </c>
      <c r="M144">
        <v>2.4</v>
      </c>
      <c r="N144">
        <v>2.4</v>
      </c>
      <c r="O144"/>
      <c r="P144" s="170" t="s">
        <v>213</v>
      </c>
      <c r="Q144" s="175" t="s">
        <v>12</v>
      </c>
      <c r="R144"/>
      <c r="S144">
        <v>13.6</v>
      </c>
    </row>
    <row r="145" spans="1:29" ht="21" customHeight="1" x14ac:dyDescent="0.25">
      <c r="A145" s="167" t="s">
        <v>432</v>
      </c>
      <c r="B145" t="s">
        <v>1435</v>
      </c>
      <c r="C145" t="s">
        <v>1531</v>
      </c>
      <c r="D145" t="s">
        <v>190</v>
      </c>
      <c r="E145">
        <v>24058</v>
      </c>
      <c r="F145" t="s">
        <v>1512</v>
      </c>
      <c r="G145" t="s">
        <v>1182</v>
      </c>
      <c r="H145">
        <v>36</v>
      </c>
      <c r="I145" s="167">
        <v>41426</v>
      </c>
      <c r="J145" s="167">
        <v>2.5</v>
      </c>
      <c r="K145" s="167">
        <v>0</v>
      </c>
      <c r="L145" s="167">
        <v>0</v>
      </c>
      <c r="M145">
        <v>0</v>
      </c>
      <c r="N145">
        <v>0</v>
      </c>
      <c r="O145"/>
      <c r="P145" s="170" t="s">
        <v>213</v>
      </c>
      <c r="Q145" s="175" t="s">
        <v>12</v>
      </c>
      <c r="R145"/>
      <c r="S145">
        <v>20.8</v>
      </c>
    </row>
    <row r="146" spans="1:29" ht="21" customHeight="1" x14ac:dyDescent="0.25">
      <c r="A146" s="167" t="s">
        <v>574</v>
      </c>
      <c r="B146" t="s">
        <v>1510</v>
      </c>
      <c r="C146" t="s">
        <v>1830</v>
      </c>
      <c r="D146" t="s">
        <v>190</v>
      </c>
      <c r="E146">
        <v>23643</v>
      </c>
      <c r="F146" t="s">
        <v>1831</v>
      </c>
      <c r="G146" t="s">
        <v>1207</v>
      </c>
      <c r="H146">
        <v>36</v>
      </c>
      <c r="I146" s="167">
        <v>31260</v>
      </c>
      <c r="J146" s="167">
        <v>2.5</v>
      </c>
      <c r="K146" s="167">
        <v>0</v>
      </c>
      <c r="L146" s="167">
        <v>0</v>
      </c>
      <c r="M146">
        <v>0</v>
      </c>
      <c r="N146">
        <v>0</v>
      </c>
      <c r="O146"/>
      <c r="P146" s="170" t="s">
        <v>213</v>
      </c>
      <c r="Q146" s="175" t="s">
        <v>12</v>
      </c>
      <c r="R146"/>
      <c r="S146">
        <v>7.1</v>
      </c>
    </row>
    <row r="147" spans="1:29" ht="21" customHeight="1" x14ac:dyDescent="0.25">
      <c r="A147" s="167" t="s">
        <v>707</v>
      </c>
      <c r="B147" t="s">
        <v>1007</v>
      </c>
      <c r="C147" t="s">
        <v>1413</v>
      </c>
      <c r="D147" t="s">
        <v>196</v>
      </c>
      <c r="E147">
        <v>24046</v>
      </c>
      <c r="F147" t="s">
        <v>1411</v>
      </c>
      <c r="G147" t="s">
        <v>1407</v>
      </c>
      <c r="H147">
        <v>36</v>
      </c>
      <c r="I147" s="167">
        <v>24838</v>
      </c>
      <c r="J147" s="167">
        <v>2.4500000000000002</v>
      </c>
      <c r="K147" s="167">
        <v>1.8</v>
      </c>
      <c r="L147" s="167">
        <v>1.8</v>
      </c>
      <c r="M147">
        <v>2.5</v>
      </c>
      <c r="N147">
        <v>2.5</v>
      </c>
      <c r="O147"/>
      <c r="P147" s="170" t="s">
        <v>213</v>
      </c>
      <c r="Q147" s="175" t="s">
        <v>12</v>
      </c>
      <c r="R147"/>
      <c r="S147">
        <v>8.6999999999999993</v>
      </c>
    </row>
    <row r="148" spans="1:29" ht="21" customHeight="1" x14ac:dyDescent="0.25">
      <c r="A148" s="167" t="s">
        <v>954</v>
      </c>
      <c r="B148" t="s">
        <v>2002</v>
      </c>
      <c r="C148" t="s">
        <v>1216</v>
      </c>
      <c r="D148" t="s">
        <v>186</v>
      </c>
      <c r="E148">
        <v>23610</v>
      </c>
      <c r="F148" t="s">
        <v>1213</v>
      </c>
      <c r="G148">
        <v>111</v>
      </c>
      <c r="H148">
        <v>36</v>
      </c>
      <c r="I148" s="167">
        <v>7306</v>
      </c>
      <c r="J148" s="167">
        <v>2.4</v>
      </c>
      <c r="K148" s="167">
        <v>2.7</v>
      </c>
      <c r="L148" s="167">
        <v>2.7</v>
      </c>
      <c r="M148">
        <v>0</v>
      </c>
      <c r="N148">
        <v>0</v>
      </c>
      <c r="O148"/>
      <c r="P148" s="170" t="s">
        <v>213</v>
      </c>
      <c r="Q148" s="175" t="s">
        <v>12</v>
      </c>
      <c r="R148"/>
      <c r="S148">
        <v>0</v>
      </c>
    </row>
    <row r="149" spans="1:29" ht="21" customHeight="1" x14ac:dyDescent="0.25">
      <c r="A149" s="167" t="s">
        <v>955</v>
      </c>
      <c r="B149" t="s">
        <v>2002</v>
      </c>
      <c r="C149" t="s">
        <v>1217</v>
      </c>
      <c r="D149" t="s">
        <v>186</v>
      </c>
      <c r="E149">
        <v>23610</v>
      </c>
      <c r="F149" t="s">
        <v>1213</v>
      </c>
      <c r="G149">
        <v>111</v>
      </c>
      <c r="H149">
        <v>36</v>
      </c>
      <c r="I149" s="167">
        <v>7306</v>
      </c>
      <c r="J149" s="167">
        <v>2.4</v>
      </c>
      <c r="K149" s="167">
        <v>2.7</v>
      </c>
      <c r="L149" s="167">
        <v>2.7</v>
      </c>
      <c r="M149">
        <v>0</v>
      </c>
      <c r="N149">
        <v>0</v>
      </c>
      <c r="O149"/>
      <c r="P149" s="170" t="s">
        <v>213</v>
      </c>
      <c r="Q149" s="175" t="s">
        <v>12</v>
      </c>
      <c r="R149"/>
      <c r="S149">
        <v>0</v>
      </c>
    </row>
    <row r="150" spans="1:29" ht="21" customHeight="1" x14ac:dyDescent="0.25">
      <c r="A150" s="167" t="s">
        <v>781</v>
      </c>
      <c r="B150" t="s">
        <v>1756</v>
      </c>
      <c r="C150" t="s">
        <v>1263</v>
      </c>
      <c r="D150" t="s">
        <v>186</v>
      </c>
      <c r="E150">
        <v>24148</v>
      </c>
      <c r="F150" t="s">
        <v>1264</v>
      </c>
      <c r="G150" t="s">
        <v>1232</v>
      </c>
      <c r="H150">
        <v>36</v>
      </c>
      <c r="I150" s="167">
        <v>30651</v>
      </c>
      <c r="J150" s="167">
        <v>2.4</v>
      </c>
      <c r="K150" s="167">
        <v>0</v>
      </c>
      <c r="L150" s="167">
        <v>0</v>
      </c>
      <c r="M150">
        <v>0</v>
      </c>
      <c r="N150">
        <v>0</v>
      </c>
      <c r="O150"/>
      <c r="P150" s="170" t="s">
        <v>213</v>
      </c>
      <c r="Q150" s="175" t="s">
        <v>12</v>
      </c>
      <c r="R150"/>
      <c r="S150">
        <v>3.8</v>
      </c>
    </row>
    <row r="151" spans="1:29" ht="21" customHeight="1" x14ac:dyDescent="0.25">
      <c r="A151" s="167" t="s">
        <v>654</v>
      </c>
      <c r="B151" t="s">
        <v>1007</v>
      </c>
      <c r="C151" t="s">
        <v>1363</v>
      </c>
      <c r="D151" t="s">
        <v>195</v>
      </c>
      <c r="E151">
        <v>24042</v>
      </c>
      <c r="F151" t="s">
        <v>1363</v>
      </c>
      <c r="G151" t="s">
        <v>1188</v>
      </c>
      <c r="H151">
        <v>36</v>
      </c>
      <c r="I151" s="167">
        <v>9133</v>
      </c>
      <c r="J151" s="167">
        <v>2.4</v>
      </c>
      <c r="K151" s="167">
        <v>2.4</v>
      </c>
      <c r="L151" s="167">
        <v>2.4</v>
      </c>
      <c r="M151">
        <v>2.4</v>
      </c>
      <c r="N151">
        <v>2.4</v>
      </c>
      <c r="O151"/>
      <c r="P151" s="170" t="s">
        <v>213</v>
      </c>
      <c r="Q151" s="175" t="s">
        <v>12</v>
      </c>
      <c r="R151"/>
      <c r="S151">
        <v>19.8</v>
      </c>
    </row>
    <row r="152" spans="1:29" ht="21" customHeight="1" x14ac:dyDescent="0.25">
      <c r="A152" s="167" t="s">
        <v>443</v>
      </c>
      <c r="B152" t="s">
        <v>1435</v>
      </c>
      <c r="C152" t="s">
        <v>1713</v>
      </c>
      <c r="D152" t="s">
        <v>186</v>
      </c>
      <c r="E152">
        <v>23654</v>
      </c>
      <c r="F152" t="s">
        <v>1714</v>
      </c>
      <c r="G152">
        <v>111</v>
      </c>
      <c r="H152">
        <v>36</v>
      </c>
      <c r="I152" s="167">
        <v>30256</v>
      </c>
      <c r="J152" s="167">
        <v>2.2999999999999998</v>
      </c>
      <c r="K152" s="167">
        <v>1.8</v>
      </c>
      <c r="L152" s="167">
        <v>1.8</v>
      </c>
      <c r="M152">
        <v>2.2999999999999998</v>
      </c>
      <c r="N152">
        <v>2.2999999999999998</v>
      </c>
      <c r="O152"/>
      <c r="P152" s="170" t="s">
        <v>213</v>
      </c>
      <c r="Q152" s="175" t="s">
        <v>12</v>
      </c>
      <c r="R152"/>
      <c r="S152">
        <v>4.5999999999999996</v>
      </c>
    </row>
    <row r="153" spans="1:29" ht="21" customHeight="1" x14ac:dyDescent="0.25">
      <c r="A153" s="167" t="s">
        <v>444</v>
      </c>
      <c r="B153" t="s">
        <v>1435</v>
      </c>
      <c r="C153" t="s">
        <v>1715</v>
      </c>
      <c r="D153" t="s">
        <v>186</v>
      </c>
      <c r="E153">
        <v>23654</v>
      </c>
      <c r="F153" t="s">
        <v>1714</v>
      </c>
      <c r="G153">
        <v>111</v>
      </c>
      <c r="H153">
        <v>36</v>
      </c>
      <c r="I153" s="167">
        <v>30256</v>
      </c>
      <c r="J153" s="167">
        <v>2.2999999999999998</v>
      </c>
      <c r="K153" s="167">
        <v>1.8</v>
      </c>
      <c r="L153" s="167">
        <v>1.8</v>
      </c>
      <c r="M153">
        <v>2.2999999999999998</v>
      </c>
      <c r="N153">
        <v>2.2999999999999998</v>
      </c>
      <c r="O153"/>
      <c r="P153" s="170" t="s">
        <v>213</v>
      </c>
      <c r="Q153" s="175" t="s">
        <v>12</v>
      </c>
      <c r="R153"/>
      <c r="S153">
        <v>8.1</v>
      </c>
    </row>
    <row r="154" spans="1:29" ht="21" customHeight="1" x14ac:dyDescent="0.25">
      <c r="A154" s="167" t="s">
        <v>714</v>
      </c>
      <c r="B154" t="s">
        <v>1007</v>
      </c>
      <c r="C154" t="s">
        <v>1412</v>
      </c>
      <c r="D154" t="s">
        <v>196</v>
      </c>
      <c r="E154">
        <v>24046</v>
      </c>
      <c r="F154" t="s">
        <v>1411</v>
      </c>
      <c r="G154" t="s">
        <v>1407</v>
      </c>
      <c r="H154">
        <v>36</v>
      </c>
      <c r="I154" s="167">
        <v>14977</v>
      </c>
      <c r="J154" s="167">
        <v>2.25</v>
      </c>
      <c r="K154" s="167">
        <v>1.6</v>
      </c>
      <c r="L154" s="167">
        <v>1.6</v>
      </c>
      <c r="M154">
        <v>2.2999999999999998</v>
      </c>
      <c r="N154">
        <v>2.2999999999999998</v>
      </c>
      <c r="O154"/>
      <c r="P154" s="170" t="s">
        <v>213</v>
      </c>
      <c r="Q154" s="175" t="s">
        <v>12</v>
      </c>
      <c r="R154"/>
      <c r="S154">
        <v>8.5</v>
      </c>
    </row>
    <row r="155" spans="1:29" ht="21" customHeight="1" x14ac:dyDescent="0.25">
      <c r="A155" s="167" t="s">
        <v>347</v>
      </c>
      <c r="B155" t="s">
        <v>1179</v>
      </c>
      <c r="C155" t="s">
        <v>1348</v>
      </c>
      <c r="D155" t="s">
        <v>192</v>
      </c>
      <c r="E155">
        <v>24041</v>
      </c>
      <c r="F155" t="s">
        <v>184</v>
      </c>
      <c r="G155" t="s">
        <v>1269</v>
      </c>
      <c r="H155">
        <v>36</v>
      </c>
      <c r="I155" s="167">
        <v>9498</v>
      </c>
      <c r="J155" s="167">
        <v>2.2000000000000002</v>
      </c>
      <c r="K155" s="167">
        <v>1.9</v>
      </c>
      <c r="L155" s="167">
        <v>1.9</v>
      </c>
      <c r="M155">
        <v>2.2999999999999998</v>
      </c>
      <c r="N155">
        <v>2.2999999999999998</v>
      </c>
      <c r="O155"/>
      <c r="P155" s="170" t="s">
        <v>213</v>
      </c>
      <c r="Q155" s="175" t="s">
        <v>12</v>
      </c>
      <c r="R155"/>
      <c r="S155">
        <v>9.6999999999999993</v>
      </c>
    </row>
    <row r="156" spans="1:29" ht="21" customHeight="1" x14ac:dyDescent="0.25">
      <c r="A156" s="167" t="s">
        <v>362</v>
      </c>
      <c r="B156" t="s">
        <v>1211</v>
      </c>
      <c r="C156" t="s">
        <v>1349</v>
      </c>
      <c r="D156" t="s">
        <v>192</v>
      </c>
      <c r="E156">
        <v>24041</v>
      </c>
      <c r="F156" t="s">
        <v>184</v>
      </c>
      <c r="G156" t="s">
        <v>1269</v>
      </c>
      <c r="H156">
        <v>36</v>
      </c>
      <c r="I156" s="167">
        <v>9498</v>
      </c>
      <c r="J156" s="167">
        <v>2.2000000000000002</v>
      </c>
      <c r="K156" s="167">
        <v>2.1</v>
      </c>
      <c r="L156" s="167">
        <v>2.1</v>
      </c>
      <c r="M156">
        <v>2.2999999999999998</v>
      </c>
      <c r="N156">
        <v>2.2999999999999998</v>
      </c>
      <c r="O156"/>
      <c r="P156" s="170" t="s">
        <v>213</v>
      </c>
      <c r="Q156" s="175" t="s">
        <v>12</v>
      </c>
      <c r="R156"/>
      <c r="S156">
        <v>5.7</v>
      </c>
    </row>
    <row r="157" spans="1:29" ht="21" customHeight="1" x14ac:dyDescent="0.25">
      <c r="A157" s="167" t="s">
        <v>363</v>
      </c>
      <c r="B157" t="s">
        <v>1211</v>
      </c>
      <c r="C157" t="s">
        <v>1350</v>
      </c>
      <c r="D157" t="s">
        <v>192</v>
      </c>
      <c r="E157">
        <v>24041</v>
      </c>
      <c r="F157" t="s">
        <v>184</v>
      </c>
      <c r="G157" t="s">
        <v>1269</v>
      </c>
      <c r="H157">
        <v>36</v>
      </c>
      <c r="I157" s="167">
        <v>9498</v>
      </c>
      <c r="J157" s="167">
        <v>2.2000000000000002</v>
      </c>
      <c r="K157" s="167">
        <v>1.9</v>
      </c>
      <c r="L157" s="167">
        <v>1.9</v>
      </c>
      <c r="M157">
        <v>2.2999999999999998</v>
      </c>
      <c r="N157">
        <v>2.2999999999999998</v>
      </c>
      <c r="O157"/>
      <c r="P157" s="170" t="s">
        <v>213</v>
      </c>
      <c r="Q157" s="175" t="s">
        <v>12</v>
      </c>
      <c r="R157"/>
      <c r="S157">
        <v>2.9</v>
      </c>
      <c r="U157"/>
      <c r="V157"/>
      <c r="W157"/>
      <c r="X157"/>
      <c r="Y157"/>
      <c r="Z157"/>
      <c r="AA157"/>
      <c r="AB157"/>
      <c r="AC157"/>
    </row>
    <row r="158" spans="1:29" ht="21" customHeight="1" x14ac:dyDescent="0.25">
      <c r="A158" s="167" t="s">
        <v>365</v>
      </c>
      <c r="B158" t="s">
        <v>1211</v>
      </c>
      <c r="C158" t="s">
        <v>1351</v>
      </c>
      <c r="D158" t="s">
        <v>192</v>
      </c>
      <c r="E158">
        <v>24041</v>
      </c>
      <c r="F158" t="s">
        <v>184</v>
      </c>
      <c r="G158" t="s">
        <v>1269</v>
      </c>
      <c r="H158">
        <v>36</v>
      </c>
      <c r="I158" s="167">
        <v>9498</v>
      </c>
      <c r="J158" s="167">
        <v>2.2000000000000002</v>
      </c>
      <c r="K158" s="167">
        <v>1.9</v>
      </c>
      <c r="L158" s="167">
        <v>1.9</v>
      </c>
      <c r="M158">
        <v>2.2999999999999998</v>
      </c>
      <c r="N158">
        <v>2.2999999999999998</v>
      </c>
      <c r="O158"/>
      <c r="P158" s="170" t="s">
        <v>213</v>
      </c>
      <c r="Q158" s="175" t="s">
        <v>12</v>
      </c>
      <c r="R158"/>
      <c r="S158">
        <v>7.9</v>
      </c>
      <c r="U158"/>
      <c r="V158"/>
      <c r="W158"/>
      <c r="X158"/>
      <c r="Y158"/>
      <c r="Z158"/>
      <c r="AA158"/>
      <c r="AB158"/>
      <c r="AC158"/>
    </row>
    <row r="159" spans="1:29" ht="21" customHeight="1" x14ac:dyDescent="0.25">
      <c r="A159" s="167" t="s">
        <v>509</v>
      </c>
      <c r="B159" t="s">
        <v>1352</v>
      </c>
      <c r="C159" t="s">
        <v>1828</v>
      </c>
      <c r="D159" t="s">
        <v>193</v>
      </c>
      <c r="E159">
        <v>23633</v>
      </c>
      <c r="F159" t="s">
        <v>1826</v>
      </c>
      <c r="G159" t="s">
        <v>1438</v>
      </c>
      <c r="H159">
        <v>36</v>
      </c>
      <c r="I159" s="167">
        <v>30864</v>
      </c>
      <c r="J159" s="167">
        <v>2.2000000000000002</v>
      </c>
      <c r="K159" s="167">
        <v>0</v>
      </c>
      <c r="L159" s="167">
        <v>0</v>
      </c>
      <c r="M159">
        <v>0</v>
      </c>
      <c r="N159">
        <v>0</v>
      </c>
      <c r="O159"/>
      <c r="P159" s="170" t="s">
        <v>213</v>
      </c>
      <c r="Q159" s="175" t="s">
        <v>12</v>
      </c>
      <c r="R159"/>
      <c r="S159">
        <v>16</v>
      </c>
      <c r="U159"/>
      <c r="V159"/>
      <c r="W159"/>
      <c r="X159"/>
      <c r="Y159"/>
      <c r="Z159"/>
      <c r="AA159"/>
      <c r="AB159"/>
      <c r="AC159"/>
    </row>
    <row r="160" spans="1:29" customFormat="1" ht="21" customHeight="1" x14ac:dyDescent="0.25">
      <c r="A160" s="167" t="s">
        <v>510</v>
      </c>
      <c r="B160" t="s">
        <v>1352</v>
      </c>
      <c r="C160" t="s">
        <v>1882</v>
      </c>
      <c r="D160" t="s">
        <v>190</v>
      </c>
      <c r="E160">
        <v>23643</v>
      </c>
      <c r="F160" t="s">
        <v>1883</v>
      </c>
      <c r="G160" t="s">
        <v>1806</v>
      </c>
      <c r="H160">
        <v>36</v>
      </c>
      <c r="I160" s="167">
        <v>32843</v>
      </c>
      <c r="J160" s="167">
        <v>2.2000000000000002</v>
      </c>
      <c r="K160" s="167">
        <v>0</v>
      </c>
      <c r="L160" s="167">
        <v>0</v>
      </c>
      <c r="M160">
        <v>0</v>
      </c>
      <c r="N160">
        <v>0</v>
      </c>
      <c r="P160" s="170" t="s">
        <v>213</v>
      </c>
      <c r="Q160" s="175" t="s">
        <v>12</v>
      </c>
      <c r="S160">
        <v>12.5</v>
      </c>
    </row>
    <row r="161" spans="1:19" customFormat="1" ht="21" customHeight="1" x14ac:dyDescent="0.25">
      <c r="A161" s="167" t="s">
        <v>682</v>
      </c>
      <c r="B161" t="s">
        <v>1007</v>
      </c>
      <c r="C161" t="s">
        <v>1502</v>
      </c>
      <c r="D161" t="s">
        <v>193</v>
      </c>
      <c r="E161">
        <v>24057</v>
      </c>
      <c r="F161" t="s">
        <v>1489</v>
      </c>
      <c r="G161" t="s">
        <v>1188</v>
      </c>
      <c r="H161">
        <v>36</v>
      </c>
      <c r="I161" s="167">
        <v>15707</v>
      </c>
      <c r="J161" s="167">
        <v>2.08</v>
      </c>
      <c r="K161" s="167">
        <v>2</v>
      </c>
      <c r="L161" s="167">
        <v>2</v>
      </c>
      <c r="M161">
        <v>2.1</v>
      </c>
      <c r="N161">
        <v>2.1</v>
      </c>
      <c r="P161" s="170" t="s">
        <v>213</v>
      </c>
      <c r="Q161" s="175" t="s">
        <v>12</v>
      </c>
      <c r="S161">
        <v>8.8000000000000007</v>
      </c>
    </row>
    <row r="162" spans="1:19" customFormat="1" ht="21" customHeight="1" x14ac:dyDescent="0.25">
      <c r="A162" s="167" t="s">
        <v>683</v>
      </c>
      <c r="B162" t="s">
        <v>1007</v>
      </c>
      <c r="C162" t="s">
        <v>1503</v>
      </c>
      <c r="D162" t="s">
        <v>193</v>
      </c>
      <c r="E162">
        <v>24057</v>
      </c>
      <c r="F162" t="s">
        <v>1489</v>
      </c>
      <c r="G162" t="s">
        <v>1188</v>
      </c>
      <c r="H162">
        <v>36</v>
      </c>
      <c r="I162" s="167">
        <v>15707</v>
      </c>
      <c r="J162" s="167">
        <v>2.08</v>
      </c>
      <c r="K162" s="167">
        <v>2</v>
      </c>
      <c r="L162" s="167">
        <v>2</v>
      </c>
      <c r="M162">
        <v>2.1</v>
      </c>
      <c r="N162">
        <v>2.1</v>
      </c>
      <c r="P162" s="170" t="s">
        <v>213</v>
      </c>
      <c r="Q162" s="175" t="s">
        <v>12</v>
      </c>
      <c r="S162">
        <v>8.1999999999999993</v>
      </c>
    </row>
    <row r="163" spans="1:19" customFormat="1" ht="21" customHeight="1" x14ac:dyDescent="0.25">
      <c r="A163" s="167" t="s">
        <v>920</v>
      </c>
      <c r="B163" t="s">
        <v>203</v>
      </c>
      <c r="C163" t="s">
        <v>1445</v>
      </c>
      <c r="D163" t="s">
        <v>193</v>
      </c>
      <c r="E163">
        <v>24048</v>
      </c>
      <c r="F163" t="s">
        <v>1442</v>
      </c>
      <c r="G163" t="s">
        <v>1438</v>
      </c>
      <c r="H163">
        <v>36</v>
      </c>
      <c r="I163" s="167">
        <v>9133</v>
      </c>
      <c r="J163" s="167">
        <v>2.0499999999999998</v>
      </c>
      <c r="K163" s="167">
        <v>2</v>
      </c>
      <c r="L163" s="167">
        <v>2</v>
      </c>
      <c r="M163">
        <v>2.1</v>
      </c>
      <c r="N163">
        <v>2.1</v>
      </c>
      <c r="P163" s="170" t="s">
        <v>213</v>
      </c>
      <c r="Q163" s="175" t="s">
        <v>12</v>
      </c>
      <c r="S163">
        <v>12.8</v>
      </c>
    </row>
    <row r="164" spans="1:19" customFormat="1" ht="21" customHeight="1" x14ac:dyDescent="0.25">
      <c r="A164" s="167" t="s">
        <v>713</v>
      </c>
      <c r="B164" t="s">
        <v>1007</v>
      </c>
      <c r="C164" t="s">
        <v>1228</v>
      </c>
      <c r="D164" t="s">
        <v>186</v>
      </c>
      <c r="E164">
        <v>23765</v>
      </c>
      <c r="F164" t="s">
        <v>1228</v>
      </c>
      <c r="G164" t="s">
        <v>1226</v>
      </c>
      <c r="H164">
        <v>36</v>
      </c>
      <c r="I164" s="167">
        <v>32478</v>
      </c>
      <c r="J164" s="167">
        <v>2</v>
      </c>
      <c r="K164" s="167">
        <v>2</v>
      </c>
      <c r="L164" s="167">
        <v>2</v>
      </c>
      <c r="M164">
        <v>2</v>
      </c>
      <c r="N164">
        <v>2</v>
      </c>
      <c r="P164" s="170" t="s">
        <v>213</v>
      </c>
      <c r="Q164" s="175" t="s">
        <v>12</v>
      </c>
      <c r="S164">
        <v>11.2</v>
      </c>
    </row>
    <row r="165" spans="1:19" customFormat="1" ht="21" customHeight="1" x14ac:dyDescent="0.25">
      <c r="A165" s="167" t="s">
        <v>694</v>
      </c>
      <c r="B165" t="s">
        <v>1007</v>
      </c>
      <c r="C165" t="s">
        <v>1418</v>
      </c>
      <c r="D165" t="s">
        <v>193</v>
      </c>
      <c r="E165">
        <v>24047</v>
      </c>
      <c r="F165" t="s">
        <v>1419</v>
      </c>
      <c r="G165" t="s">
        <v>1298</v>
      </c>
      <c r="H165">
        <v>36</v>
      </c>
      <c r="I165" s="167">
        <v>7306</v>
      </c>
      <c r="J165" s="167">
        <v>2</v>
      </c>
      <c r="K165" s="167">
        <v>2.2999999999999998</v>
      </c>
      <c r="L165" s="167">
        <v>2.2999999999999998</v>
      </c>
      <c r="M165">
        <v>2</v>
      </c>
      <c r="N165">
        <v>2</v>
      </c>
      <c r="P165" s="170" t="s">
        <v>213</v>
      </c>
      <c r="Q165" s="175" t="s">
        <v>12</v>
      </c>
      <c r="S165">
        <v>10.6</v>
      </c>
    </row>
    <row r="166" spans="1:19" customFormat="1" ht="21" customHeight="1" x14ac:dyDescent="0.25">
      <c r="A166" s="167" t="s">
        <v>702</v>
      </c>
      <c r="B166" t="s">
        <v>1007</v>
      </c>
      <c r="C166" t="s">
        <v>1420</v>
      </c>
      <c r="D166" t="s">
        <v>193</v>
      </c>
      <c r="E166">
        <v>24047</v>
      </c>
      <c r="F166" t="s">
        <v>1419</v>
      </c>
      <c r="G166" t="s">
        <v>1298</v>
      </c>
      <c r="H166">
        <v>36</v>
      </c>
      <c r="I166" s="167">
        <v>7306</v>
      </c>
      <c r="J166" s="167">
        <v>2</v>
      </c>
      <c r="K166" s="167">
        <v>2.2999999999999998</v>
      </c>
      <c r="L166" s="167">
        <v>2.2999999999999998</v>
      </c>
      <c r="M166">
        <v>2</v>
      </c>
      <c r="N166">
        <v>2</v>
      </c>
      <c r="P166" s="170" t="s">
        <v>213</v>
      </c>
      <c r="Q166" s="175" t="s">
        <v>12</v>
      </c>
      <c r="S166">
        <v>16</v>
      </c>
    </row>
    <row r="167" spans="1:19" customFormat="1" ht="21" customHeight="1" x14ac:dyDescent="0.25">
      <c r="A167" s="167" t="s">
        <v>420</v>
      </c>
      <c r="B167" t="s">
        <v>2178</v>
      </c>
      <c r="C167" t="s">
        <v>1421</v>
      </c>
      <c r="D167" t="s">
        <v>193</v>
      </c>
      <c r="E167">
        <v>24047</v>
      </c>
      <c r="F167" t="s">
        <v>1419</v>
      </c>
      <c r="G167" t="s">
        <v>1298</v>
      </c>
      <c r="H167">
        <v>36</v>
      </c>
      <c r="I167" s="167">
        <v>7306</v>
      </c>
      <c r="J167" s="167">
        <v>2</v>
      </c>
      <c r="K167" s="167">
        <v>2.2999999999999998</v>
      </c>
      <c r="L167" s="167">
        <v>2.2999999999999998</v>
      </c>
      <c r="M167">
        <v>2</v>
      </c>
      <c r="N167">
        <v>2</v>
      </c>
      <c r="P167" s="170" t="s">
        <v>213</v>
      </c>
      <c r="Q167" s="175" t="s">
        <v>12</v>
      </c>
      <c r="S167">
        <v>7</v>
      </c>
    </row>
    <row r="168" spans="1:19" customFormat="1" ht="21" customHeight="1" x14ac:dyDescent="0.25">
      <c r="A168" s="167" t="s">
        <v>685</v>
      </c>
      <c r="B168" t="s">
        <v>1007</v>
      </c>
      <c r="C168" t="s">
        <v>1504</v>
      </c>
      <c r="D168" t="s">
        <v>193</v>
      </c>
      <c r="E168">
        <v>24057</v>
      </c>
      <c r="F168" t="s">
        <v>1504</v>
      </c>
      <c r="G168" t="s">
        <v>1188</v>
      </c>
      <c r="H168">
        <v>36</v>
      </c>
      <c r="I168" s="167">
        <v>10228</v>
      </c>
      <c r="J168" s="167">
        <v>2</v>
      </c>
      <c r="K168" s="167">
        <v>2.2000000000000002</v>
      </c>
      <c r="L168" s="167">
        <v>2.2000000000000002</v>
      </c>
      <c r="M168">
        <v>2</v>
      </c>
      <c r="N168">
        <v>2</v>
      </c>
      <c r="P168" s="170" t="s">
        <v>213</v>
      </c>
      <c r="Q168" s="175" t="s">
        <v>12</v>
      </c>
      <c r="S168">
        <v>10.1</v>
      </c>
    </row>
    <row r="169" spans="1:19" customFormat="1" ht="21" customHeight="1" x14ac:dyDescent="0.25">
      <c r="A169" s="167" t="s">
        <v>686</v>
      </c>
      <c r="B169" t="s">
        <v>1007</v>
      </c>
      <c r="C169" t="s">
        <v>1505</v>
      </c>
      <c r="D169" t="s">
        <v>193</v>
      </c>
      <c r="E169">
        <v>24057</v>
      </c>
      <c r="F169" t="s">
        <v>1505</v>
      </c>
      <c r="G169" t="s">
        <v>1188</v>
      </c>
      <c r="H169">
        <v>36</v>
      </c>
      <c r="I169" s="167">
        <v>10228</v>
      </c>
      <c r="J169" s="167">
        <v>2</v>
      </c>
      <c r="K169" s="167">
        <v>2.1</v>
      </c>
      <c r="L169" s="167">
        <v>2.1</v>
      </c>
      <c r="M169">
        <v>2</v>
      </c>
      <c r="N169">
        <v>2</v>
      </c>
      <c r="P169" s="170" t="s">
        <v>213</v>
      </c>
      <c r="Q169" s="175" t="s">
        <v>12</v>
      </c>
      <c r="S169">
        <v>10.6</v>
      </c>
    </row>
    <row r="170" spans="1:19" customFormat="1" ht="21" customHeight="1" x14ac:dyDescent="0.25">
      <c r="A170" s="167" t="s">
        <v>592</v>
      </c>
      <c r="B170" t="s">
        <v>1485</v>
      </c>
      <c r="C170" t="s">
        <v>2017</v>
      </c>
      <c r="D170" t="s">
        <v>192</v>
      </c>
      <c r="E170">
        <v>23627</v>
      </c>
      <c r="F170" t="s">
        <v>1601</v>
      </c>
      <c r="G170" t="s">
        <v>1602</v>
      </c>
      <c r="H170">
        <v>36</v>
      </c>
      <c r="I170" s="167">
        <v>35947</v>
      </c>
      <c r="J170" s="167">
        <v>2</v>
      </c>
      <c r="K170" s="167">
        <v>1.8</v>
      </c>
      <c r="L170" s="167">
        <v>1.8</v>
      </c>
      <c r="M170">
        <v>0</v>
      </c>
      <c r="N170">
        <v>0</v>
      </c>
      <c r="P170" s="170" t="s">
        <v>213</v>
      </c>
      <c r="Q170" s="175" t="s">
        <v>12</v>
      </c>
      <c r="S170">
        <v>0</v>
      </c>
    </row>
    <row r="171" spans="1:19" customFormat="1" ht="21" customHeight="1" x14ac:dyDescent="0.25">
      <c r="A171" s="167" t="s">
        <v>507</v>
      </c>
      <c r="B171" t="s">
        <v>1352</v>
      </c>
      <c r="C171" t="s">
        <v>1825</v>
      </c>
      <c r="D171" t="s">
        <v>193</v>
      </c>
      <c r="E171">
        <v>23633</v>
      </c>
      <c r="F171" t="s">
        <v>1826</v>
      </c>
      <c r="G171" t="s">
        <v>1438</v>
      </c>
      <c r="H171">
        <v>36</v>
      </c>
      <c r="I171" s="167">
        <v>30864</v>
      </c>
      <c r="J171" s="167">
        <v>1.9</v>
      </c>
      <c r="K171" s="167">
        <v>0</v>
      </c>
      <c r="L171" s="167">
        <v>0</v>
      </c>
      <c r="M171">
        <v>0</v>
      </c>
      <c r="N171">
        <v>0</v>
      </c>
      <c r="P171" s="170" t="s">
        <v>213</v>
      </c>
      <c r="Q171" s="175" t="s">
        <v>12</v>
      </c>
      <c r="S171">
        <v>4.8</v>
      </c>
    </row>
    <row r="172" spans="1:19" customFormat="1" ht="21" customHeight="1" x14ac:dyDescent="0.25">
      <c r="A172" s="167" t="s">
        <v>397</v>
      </c>
      <c r="B172" t="s">
        <v>1252</v>
      </c>
      <c r="C172" t="s">
        <v>1426</v>
      </c>
      <c r="D172" t="s">
        <v>193</v>
      </c>
      <c r="E172">
        <v>24047</v>
      </c>
      <c r="F172" t="s">
        <v>1427</v>
      </c>
      <c r="G172" t="s">
        <v>1298</v>
      </c>
      <c r="H172">
        <v>36</v>
      </c>
      <c r="I172" s="167">
        <v>8767</v>
      </c>
      <c r="J172" s="167">
        <v>1.8</v>
      </c>
      <c r="K172" s="167">
        <v>1.8</v>
      </c>
      <c r="L172" s="167">
        <v>1.8</v>
      </c>
      <c r="M172">
        <v>1.8</v>
      </c>
      <c r="N172">
        <v>1.8</v>
      </c>
      <c r="P172" s="170" t="s">
        <v>213</v>
      </c>
      <c r="Q172" s="175" t="s">
        <v>12</v>
      </c>
      <c r="S172">
        <v>6.3</v>
      </c>
    </row>
    <row r="173" spans="1:19" customFormat="1" ht="21" customHeight="1" x14ac:dyDescent="0.25">
      <c r="A173" s="167" t="s">
        <v>398</v>
      </c>
      <c r="B173" t="s">
        <v>1252</v>
      </c>
      <c r="C173" t="s">
        <v>1428</v>
      </c>
      <c r="D173" t="s">
        <v>193</v>
      </c>
      <c r="E173">
        <v>24047</v>
      </c>
      <c r="F173" t="s">
        <v>1427</v>
      </c>
      <c r="G173" t="s">
        <v>1298</v>
      </c>
      <c r="H173">
        <v>36</v>
      </c>
      <c r="I173" s="167">
        <v>8767</v>
      </c>
      <c r="J173" s="167">
        <v>1.8</v>
      </c>
      <c r="K173" s="167">
        <v>1.8</v>
      </c>
      <c r="L173" s="167">
        <v>1.8</v>
      </c>
      <c r="M173">
        <v>1.8</v>
      </c>
      <c r="N173">
        <v>1.8</v>
      </c>
      <c r="P173" s="170" t="s">
        <v>213</v>
      </c>
      <c r="Q173" s="175" t="s">
        <v>12</v>
      </c>
      <c r="S173">
        <v>9.5</v>
      </c>
    </row>
    <row r="174" spans="1:19" customFormat="1" ht="21" customHeight="1" x14ac:dyDescent="0.25">
      <c r="A174" s="167" t="s">
        <v>391</v>
      </c>
      <c r="B174" t="s">
        <v>1252</v>
      </c>
      <c r="C174" t="s">
        <v>1429</v>
      </c>
      <c r="D174" t="s">
        <v>193</v>
      </c>
      <c r="E174">
        <v>24047</v>
      </c>
      <c r="F174" t="s">
        <v>1427</v>
      </c>
      <c r="G174" t="s">
        <v>1298</v>
      </c>
      <c r="H174">
        <v>36</v>
      </c>
      <c r="I174" s="167">
        <v>8767</v>
      </c>
      <c r="J174" s="167">
        <v>1.8</v>
      </c>
      <c r="K174" s="167">
        <v>1.8</v>
      </c>
      <c r="L174" s="167">
        <v>1.8</v>
      </c>
      <c r="M174">
        <v>1.8</v>
      </c>
      <c r="N174">
        <v>1.8</v>
      </c>
      <c r="P174" s="170" t="s">
        <v>213</v>
      </c>
      <c r="Q174" s="175" t="s">
        <v>12</v>
      </c>
      <c r="S174">
        <v>5.2</v>
      </c>
    </row>
    <row r="175" spans="1:19" customFormat="1" ht="21" customHeight="1" x14ac:dyDescent="0.25">
      <c r="A175" s="167" t="s">
        <v>392</v>
      </c>
      <c r="B175" t="s">
        <v>1252</v>
      </c>
      <c r="C175" t="s">
        <v>1430</v>
      </c>
      <c r="D175" t="s">
        <v>193</v>
      </c>
      <c r="E175">
        <v>24047</v>
      </c>
      <c r="F175" t="s">
        <v>1419</v>
      </c>
      <c r="G175" t="s">
        <v>1298</v>
      </c>
      <c r="H175">
        <v>36</v>
      </c>
      <c r="I175" s="167">
        <v>7672</v>
      </c>
      <c r="J175" s="167">
        <v>1.8</v>
      </c>
      <c r="K175" s="167">
        <v>1.8</v>
      </c>
      <c r="L175" s="167">
        <v>1.8</v>
      </c>
      <c r="M175">
        <v>1.8</v>
      </c>
      <c r="N175">
        <v>1.8</v>
      </c>
      <c r="P175" s="170" t="s">
        <v>213</v>
      </c>
      <c r="Q175" s="175" t="s">
        <v>12</v>
      </c>
      <c r="S175">
        <v>7.5</v>
      </c>
    </row>
    <row r="176" spans="1:19" customFormat="1" ht="21" customHeight="1" x14ac:dyDescent="0.25">
      <c r="A176" s="167" t="s">
        <v>393</v>
      </c>
      <c r="B176" t="s">
        <v>1252</v>
      </c>
      <c r="C176" t="s">
        <v>1431</v>
      </c>
      <c r="D176" t="s">
        <v>193</v>
      </c>
      <c r="E176">
        <v>24047</v>
      </c>
      <c r="F176" t="s">
        <v>1419</v>
      </c>
      <c r="G176" t="s">
        <v>1298</v>
      </c>
      <c r="H176">
        <v>36</v>
      </c>
      <c r="I176" s="167">
        <v>7672</v>
      </c>
      <c r="J176" s="167">
        <v>1.8</v>
      </c>
      <c r="K176" s="167">
        <v>1.8</v>
      </c>
      <c r="L176" s="167">
        <v>1.8</v>
      </c>
      <c r="M176">
        <v>1.8</v>
      </c>
      <c r="N176">
        <v>1.8</v>
      </c>
      <c r="P176" s="170" t="s">
        <v>213</v>
      </c>
      <c r="Q176" s="175" t="s">
        <v>12</v>
      </c>
      <c r="S176">
        <v>9.1999999999999993</v>
      </c>
    </row>
    <row r="177" spans="1:19" customFormat="1" ht="21" customHeight="1" x14ac:dyDescent="0.25">
      <c r="A177" s="167" t="s">
        <v>615</v>
      </c>
      <c r="B177" t="s">
        <v>1557</v>
      </c>
      <c r="C177" t="s">
        <v>1432</v>
      </c>
      <c r="D177" t="s">
        <v>193</v>
      </c>
      <c r="E177">
        <v>24047</v>
      </c>
      <c r="F177" t="s">
        <v>1419</v>
      </c>
      <c r="G177" t="s">
        <v>1298</v>
      </c>
      <c r="H177">
        <v>36</v>
      </c>
      <c r="I177" s="167">
        <v>7672</v>
      </c>
      <c r="J177" s="167">
        <v>1.8</v>
      </c>
      <c r="K177" s="167">
        <v>1.8</v>
      </c>
      <c r="L177" s="167">
        <v>1.8</v>
      </c>
      <c r="M177">
        <v>1.8</v>
      </c>
      <c r="N177">
        <v>1.8</v>
      </c>
      <c r="P177" s="170" t="s">
        <v>213</v>
      </c>
      <c r="Q177" s="175" t="s">
        <v>12</v>
      </c>
      <c r="S177">
        <v>4.3</v>
      </c>
    </row>
    <row r="178" spans="1:19" customFormat="1" ht="21" customHeight="1" x14ac:dyDescent="0.25">
      <c r="A178" s="167" t="s">
        <v>538</v>
      </c>
      <c r="B178" t="s">
        <v>1376</v>
      </c>
      <c r="C178" t="s">
        <v>1905</v>
      </c>
      <c r="D178" t="s">
        <v>193</v>
      </c>
      <c r="E178">
        <v>23633</v>
      </c>
      <c r="F178" t="s">
        <v>1906</v>
      </c>
      <c r="G178" t="s">
        <v>1438</v>
      </c>
      <c r="H178">
        <v>36</v>
      </c>
      <c r="I178" s="167">
        <v>31229</v>
      </c>
      <c r="J178" s="167">
        <v>1.8</v>
      </c>
      <c r="K178" s="167">
        <v>0</v>
      </c>
      <c r="L178" s="167">
        <v>0</v>
      </c>
      <c r="M178">
        <v>0</v>
      </c>
      <c r="N178">
        <v>0</v>
      </c>
      <c r="P178" s="170" t="s">
        <v>213</v>
      </c>
      <c r="Q178" s="175" t="s">
        <v>12</v>
      </c>
      <c r="S178">
        <v>6.6</v>
      </c>
    </row>
    <row r="179" spans="1:19" customFormat="1" ht="21" customHeight="1" x14ac:dyDescent="0.25">
      <c r="A179" s="167" t="s">
        <v>564</v>
      </c>
      <c r="B179" t="s">
        <v>1328</v>
      </c>
      <c r="C179" t="s">
        <v>1832</v>
      </c>
      <c r="D179" t="s">
        <v>193</v>
      </c>
      <c r="E179">
        <v>23633</v>
      </c>
      <c r="F179" t="s">
        <v>1833</v>
      </c>
      <c r="G179" t="s">
        <v>1457</v>
      </c>
      <c r="H179">
        <v>36</v>
      </c>
      <c r="I179" s="167">
        <v>31778</v>
      </c>
      <c r="J179" s="167">
        <v>1.8</v>
      </c>
      <c r="K179" s="167">
        <v>0</v>
      </c>
      <c r="L179" s="167">
        <v>0</v>
      </c>
      <c r="M179">
        <v>0</v>
      </c>
      <c r="N179">
        <v>0</v>
      </c>
      <c r="P179" s="170" t="s">
        <v>213</v>
      </c>
      <c r="Q179" s="175" t="s">
        <v>12</v>
      </c>
      <c r="S179">
        <v>6.5</v>
      </c>
    </row>
    <row r="180" spans="1:19" customFormat="1" ht="21" customHeight="1" x14ac:dyDescent="0.25">
      <c r="A180" s="167" t="s">
        <v>590</v>
      </c>
      <c r="B180" t="s">
        <v>1485</v>
      </c>
      <c r="C180" t="s">
        <v>2015</v>
      </c>
      <c r="D180" t="s">
        <v>192</v>
      </c>
      <c r="E180">
        <v>23627</v>
      </c>
      <c r="F180" t="s">
        <v>1601</v>
      </c>
      <c r="G180" t="s">
        <v>1602</v>
      </c>
      <c r="H180">
        <v>36</v>
      </c>
      <c r="I180" s="167">
        <v>35947</v>
      </c>
      <c r="J180" s="167">
        <v>1.8</v>
      </c>
      <c r="K180" s="167">
        <v>1.6</v>
      </c>
      <c r="L180" s="167">
        <v>1.6</v>
      </c>
      <c r="M180">
        <v>0</v>
      </c>
      <c r="N180">
        <v>0</v>
      </c>
      <c r="P180" s="170" t="s">
        <v>213</v>
      </c>
      <c r="Q180" s="175" t="s">
        <v>12</v>
      </c>
      <c r="S180">
        <v>0</v>
      </c>
    </row>
    <row r="181" spans="1:19" customFormat="1" ht="21" customHeight="1" x14ac:dyDescent="0.25">
      <c r="A181" s="167" t="s">
        <v>591</v>
      </c>
      <c r="B181" t="s">
        <v>1485</v>
      </c>
      <c r="C181" t="s">
        <v>2016</v>
      </c>
      <c r="D181" t="s">
        <v>192</v>
      </c>
      <c r="E181">
        <v>23627</v>
      </c>
      <c r="F181" t="s">
        <v>1601</v>
      </c>
      <c r="G181" t="s">
        <v>1602</v>
      </c>
      <c r="H181">
        <v>36</v>
      </c>
      <c r="I181" s="167">
        <v>35947</v>
      </c>
      <c r="J181" s="167">
        <v>1.8</v>
      </c>
      <c r="K181" s="167">
        <v>1.6</v>
      </c>
      <c r="L181" s="167">
        <v>1.6</v>
      </c>
      <c r="M181">
        <v>0</v>
      </c>
      <c r="N181">
        <v>0</v>
      </c>
      <c r="P181" s="170" t="s">
        <v>213</v>
      </c>
      <c r="Q181" s="175" t="s">
        <v>12</v>
      </c>
      <c r="S181">
        <v>0</v>
      </c>
    </row>
    <row r="182" spans="1:19" customFormat="1" ht="21" customHeight="1" x14ac:dyDescent="0.25">
      <c r="A182" s="167" t="s">
        <v>528</v>
      </c>
      <c r="B182" t="s">
        <v>1376</v>
      </c>
      <c r="C182" t="s">
        <v>1876</v>
      </c>
      <c r="D182" t="s">
        <v>190</v>
      </c>
      <c r="E182">
        <v>23643</v>
      </c>
      <c r="F182" t="s">
        <v>1877</v>
      </c>
      <c r="G182" t="s">
        <v>1182</v>
      </c>
      <c r="H182">
        <v>36</v>
      </c>
      <c r="I182" s="167">
        <v>31747</v>
      </c>
      <c r="J182" s="167">
        <v>1.7</v>
      </c>
      <c r="K182" s="167">
        <v>0</v>
      </c>
      <c r="L182" s="167">
        <v>0</v>
      </c>
      <c r="M182">
        <v>0</v>
      </c>
      <c r="N182">
        <v>0</v>
      </c>
      <c r="P182" s="170" t="s">
        <v>213</v>
      </c>
      <c r="Q182" s="175" t="s">
        <v>12</v>
      </c>
      <c r="S182">
        <v>6.6</v>
      </c>
    </row>
    <row r="183" spans="1:19" customFormat="1" ht="21" customHeight="1" x14ac:dyDescent="0.25">
      <c r="A183" s="167" t="s">
        <v>555</v>
      </c>
      <c r="B183" t="s">
        <v>1328</v>
      </c>
      <c r="C183" t="s">
        <v>1834</v>
      </c>
      <c r="D183" t="s">
        <v>193</v>
      </c>
      <c r="E183">
        <v>23633</v>
      </c>
      <c r="F183" t="s">
        <v>1835</v>
      </c>
      <c r="G183" t="s">
        <v>1457</v>
      </c>
      <c r="H183">
        <v>36</v>
      </c>
      <c r="I183" s="167">
        <v>32112</v>
      </c>
      <c r="J183" s="167">
        <v>1.7</v>
      </c>
      <c r="K183" s="167">
        <v>0</v>
      </c>
      <c r="L183" s="167">
        <v>0</v>
      </c>
      <c r="M183">
        <v>0</v>
      </c>
      <c r="N183">
        <v>0</v>
      </c>
      <c r="P183" s="170" t="s">
        <v>213</v>
      </c>
      <c r="Q183" s="175" t="s">
        <v>12</v>
      </c>
      <c r="S183">
        <v>5.9</v>
      </c>
    </row>
    <row r="184" spans="1:19" customFormat="1" ht="21" customHeight="1" x14ac:dyDescent="0.25">
      <c r="A184" s="167" t="s">
        <v>593</v>
      </c>
      <c r="B184" t="s">
        <v>1466</v>
      </c>
      <c r="C184" t="s">
        <v>2044</v>
      </c>
      <c r="D184" t="s">
        <v>195</v>
      </c>
      <c r="E184">
        <v>323578</v>
      </c>
      <c r="F184" t="s">
        <v>1355</v>
      </c>
      <c r="G184" t="s">
        <v>1356</v>
      </c>
      <c r="H184">
        <v>36</v>
      </c>
      <c r="I184" s="167">
        <v>32112</v>
      </c>
      <c r="J184" s="167">
        <v>1.7</v>
      </c>
      <c r="K184" s="167">
        <v>1.7</v>
      </c>
      <c r="L184" s="167">
        <v>1.7</v>
      </c>
      <c r="M184">
        <v>0</v>
      </c>
      <c r="N184">
        <v>0</v>
      </c>
      <c r="P184" s="170" t="s">
        <v>213</v>
      </c>
      <c r="Q184" s="175" t="s">
        <v>12</v>
      </c>
      <c r="S184">
        <v>6.9</v>
      </c>
    </row>
    <row r="185" spans="1:19" customFormat="1" ht="21" customHeight="1" x14ac:dyDescent="0.25">
      <c r="A185" s="167" t="s">
        <v>630</v>
      </c>
      <c r="B185" t="s">
        <v>2033</v>
      </c>
      <c r="C185" t="s">
        <v>1452</v>
      </c>
      <c r="D185" t="s">
        <v>193</v>
      </c>
      <c r="E185">
        <v>24048</v>
      </c>
      <c r="F185" t="s">
        <v>1453</v>
      </c>
      <c r="G185" t="s">
        <v>1438</v>
      </c>
      <c r="H185">
        <v>36</v>
      </c>
      <c r="I185" s="167">
        <v>9133</v>
      </c>
      <c r="J185" s="167">
        <v>1.6</v>
      </c>
      <c r="K185" s="167">
        <v>1.9</v>
      </c>
      <c r="L185" s="167">
        <v>1.9</v>
      </c>
      <c r="M185">
        <v>1.6</v>
      </c>
      <c r="N185">
        <v>1.6</v>
      </c>
      <c r="P185" s="170" t="s">
        <v>213</v>
      </c>
      <c r="Q185" s="175" t="s">
        <v>12</v>
      </c>
      <c r="S185">
        <v>9.9</v>
      </c>
    </row>
    <row r="186" spans="1:19" customFormat="1" ht="21" customHeight="1" x14ac:dyDescent="0.25">
      <c r="A186" s="167" t="s">
        <v>385</v>
      </c>
      <c r="B186" t="s">
        <v>1001</v>
      </c>
      <c r="C186" t="s">
        <v>1454</v>
      </c>
      <c r="D186" t="s">
        <v>193</v>
      </c>
      <c r="E186">
        <v>24048</v>
      </c>
      <c r="F186" t="s">
        <v>1453</v>
      </c>
      <c r="G186" t="s">
        <v>1438</v>
      </c>
      <c r="H186">
        <v>36</v>
      </c>
      <c r="I186" s="167">
        <v>9133</v>
      </c>
      <c r="J186" s="167">
        <v>1.6</v>
      </c>
      <c r="K186" s="167">
        <v>1.9</v>
      </c>
      <c r="L186" s="167">
        <v>1.9</v>
      </c>
      <c r="M186">
        <v>1.6</v>
      </c>
      <c r="N186">
        <v>1.6</v>
      </c>
      <c r="P186" s="170" t="s">
        <v>213</v>
      </c>
      <c r="Q186" s="175" t="s">
        <v>12</v>
      </c>
      <c r="S186">
        <v>6.7</v>
      </c>
    </row>
    <row r="187" spans="1:19" customFormat="1" ht="21" customHeight="1" x14ac:dyDescent="0.25">
      <c r="A187" s="167" t="s">
        <v>975</v>
      </c>
      <c r="B187" t="s">
        <v>2032</v>
      </c>
      <c r="C187" t="s">
        <v>1455</v>
      </c>
      <c r="D187" t="s">
        <v>193</v>
      </c>
      <c r="E187">
        <v>24048</v>
      </c>
      <c r="F187" t="s">
        <v>1453</v>
      </c>
      <c r="G187" t="s">
        <v>1438</v>
      </c>
      <c r="H187">
        <v>36</v>
      </c>
      <c r="I187" s="167">
        <v>9133</v>
      </c>
      <c r="J187" s="167">
        <v>1.6</v>
      </c>
      <c r="K187" s="167">
        <v>1.9</v>
      </c>
      <c r="L187" s="167">
        <v>1.9</v>
      </c>
      <c r="M187">
        <v>1.6</v>
      </c>
      <c r="N187">
        <v>1.6</v>
      </c>
      <c r="P187" s="170" t="s">
        <v>213</v>
      </c>
      <c r="Q187" s="175" t="s">
        <v>12</v>
      </c>
      <c r="S187">
        <v>15.2</v>
      </c>
    </row>
    <row r="188" spans="1:19" customFormat="1" ht="21" customHeight="1" x14ac:dyDescent="0.25">
      <c r="A188" s="167" t="s">
        <v>400</v>
      </c>
      <c r="B188" t="s">
        <v>1252</v>
      </c>
      <c r="C188" t="s">
        <v>1335</v>
      </c>
      <c r="D188" t="s">
        <v>192</v>
      </c>
      <c r="E188">
        <v>24041</v>
      </c>
      <c r="F188" t="s">
        <v>1336</v>
      </c>
      <c r="G188" t="s">
        <v>1269</v>
      </c>
      <c r="H188">
        <v>36</v>
      </c>
      <c r="I188" s="167">
        <v>5480</v>
      </c>
      <c r="J188" s="167">
        <v>1.6</v>
      </c>
      <c r="K188" s="167">
        <v>1.5</v>
      </c>
      <c r="L188" s="167">
        <v>1.5</v>
      </c>
      <c r="M188">
        <v>1.7</v>
      </c>
      <c r="N188">
        <v>1.7</v>
      </c>
      <c r="P188" s="170" t="s">
        <v>213</v>
      </c>
      <c r="Q188" s="175" t="s">
        <v>12</v>
      </c>
      <c r="S188">
        <v>5.6</v>
      </c>
    </row>
    <row r="189" spans="1:19" customFormat="1" ht="21" customHeight="1" x14ac:dyDescent="0.25">
      <c r="A189" s="167" t="s">
        <v>399</v>
      </c>
      <c r="B189" t="s">
        <v>1252</v>
      </c>
      <c r="C189" t="s">
        <v>1337</v>
      </c>
      <c r="D189" t="s">
        <v>192</v>
      </c>
      <c r="E189">
        <v>24041</v>
      </c>
      <c r="F189" t="s">
        <v>1336</v>
      </c>
      <c r="G189" t="s">
        <v>1269</v>
      </c>
      <c r="H189">
        <v>36</v>
      </c>
      <c r="I189" s="167">
        <v>5480</v>
      </c>
      <c r="J189" s="167">
        <v>1.6</v>
      </c>
      <c r="K189" s="167">
        <v>1.5</v>
      </c>
      <c r="L189" s="167">
        <v>1.5</v>
      </c>
      <c r="M189">
        <v>1.7</v>
      </c>
      <c r="N189">
        <v>1.7</v>
      </c>
      <c r="P189" s="170" t="s">
        <v>213</v>
      </c>
      <c r="Q189" s="175" t="s">
        <v>12</v>
      </c>
      <c r="S189">
        <v>6.7</v>
      </c>
    </row>
    <row r="190" spans="1:19" customFormat="1" ht="21" customHeight="1" x14ac:dyDescent="0.25">
      <c r="A190" s="167" t="s">
        <v>633</v>
      </c>
      <c r="B190" t="s">
        <v>1562</v>
      </c>
      <c r="C190" t="s">
        <v>1338</v>
      </c>
      <c r="D190" t="s">
        <v>192</v>
      </c>
      <c r="E190">
        <v>24041</v>
      </c>
      <c r="F190" t="s">
        <v>1336</v>
      </c>
      <c r="G190" t="s">
        <v>1269</v>
      </c>
      <c r="H190">
        <v>36</v>
      </c>
      <c r="I190" s="167">
        <v>5480</v>
      </c>
      <c r="J190" s="167">
        <v>1.6</v>
      </c>
      <c r="K190" s="167">
        <v>1.5</v>
      </c>
      <c r="L190" s="167">
        <v>1.5</v>
      </c>
      <c r="M190">
        <v>1.7</v>
      </c>
      <c r="N190">
        <v>1.7</v>
      </c>
      <c r="P190" s="170" t="s">
        <v>213</v>
      </c>
      <c r="Q190" s="175" t="s">
        <v>12</v>
      </c>
      <c r="S190">
        <v>6.1</v>
      </c>
    </row>
    <row r="191" spans="1:19" customFormat="1" ht="21" customHeight="1" x14ac:dyDescent="0.25">
      <c r="A191" s="167" t="s">
        <v>720</v>
      </c>
      <c r="B191" t="s">
        <v>1705</v>
      </c>
      <c r="C191" t="s">
        <v>1339</v>
      </c>
      <c r="D191" t="s">
        <v>192</v>
      </c>
      <c r="E191">
        <v>24041</v>
      </c>
      <c r="F191" t="s">
        <v>1336</v>
      </c>
      <c r="G191" t="s">
        <v>1269</v>
      </c>
      <c r="H191">
        <v>36</v>
      </c>
      <c r="I191" s="167">
        <v>27395</v>
      </c>
      <c r="J191" s="167">
        <v>1.6</v>
      </c>
      <c r="K191" s="167">
        <v>1.5</v>
      </c>
      <c r="L191" s="167">
        <v>1.5</v>
      </c>
      <c r="M191">
        <v>1.7</v>
      </c>
      <c r="N191">
        <v>1.7</v>
      </c>
      <c r="P191" s="170" t="s">
        <v>213</v>
      </c>
      <c r="Q191" s="175" t="s">
        <v>12</v>
      </c>
      <c r="S191">
        <v>4.2</v>
      </c>
    </row>
    <row r="192" spans="1:19" customFormat="1" ht="21" customHeight="1" x14ac:dyDescent="0.25">
      <c r="A192" s="167" t="s">
        <v>808</v>
      </c>
      <c r="B192" t="s">
        <v>2109</v>
      </c>
      <c r="C192" t="s">
        <v>1340</v>
      </c>
      <c r="D192" t="s">
        <v>192</v>
      </c>
      <c r="E192">
        <v>24041</v>
      </c>
      <c r="F192" t="s">
        <v>1336</v>
      </c>
      <c r="G192" t="s">
        <v>1269</v>
      </c>
      <c r="H192">
        <v>36</v>
      </c>
      <c r="I192" s="167">
        <v>27395</v>
      </c>
      <c r="J192" s="167">
        <v>1.6</v>
      </c>
      <c r="K192" s="167">
        <v>1.5</v>
      </c>
      <c r="L192" s="167">
        <v>1.5</v>
      </c>
      <c r="M192">
        <v>1.7</v>
      </c>
      <c r="N192">
        <v>1.7</v>
      </c>
      <c r="P192" s="170" t="s">
        <v>213</v>
      </c>
      <c r="Q192" s="175" t="s">
        <v>12</v>
      </c>
      <c r="S192">
        <v>4.5</v>
      </c>
    </row>
    <row r="193" spans="1:19" customFormat="1" ht="21" customHeight="1" x14ac:dyDescent="0.25">
      <c r="A193" s="167" t="s">
        <v>468</v>
      </c>
      <c r="B193" t="s">
        <v>1476</v>
      </c>
      <c r="C193" t="s">
        <v>1792</v>
      </c>
      <c r="D193" t="s">
        <v>195</v>
      </c>
      <c r="E193">
        <v>5016</v>
      </c>
      <c r="F193" t="s">
        <v>1355</v>
      </c>
      <c r="G193" t="s">
        <v>1356</v>
      </c>
      <c r="H193">
        <v>36</v>
      </c>
      <c r="I193" s="167">
        <v>30011</v>
      </c>
      <c r="J193" s="167">
        <v>1.6</v>
      </c>
      <c r="K193" s="167">
        <v>0</v>
      </c>
      <c r="L193" s="167">
        <v>0</v>
      </c>
      <c r="M193">
        <v>0</v>
      </c>
      <c r="N193">
        <v>0</v>
      </c>
      <c r="P193" s="170" t="s">
        <v>213</v>
      </c>
      <c r="Q193" s="175" t="s">
        <v>12</v>
      </c>
      <c r="S193">
        <v>0</v>
      </c>
    </row>
    <row r="194" spans="1:19" customFormat="1" ht="21" customHeight="1" x14ac:dyDescent="0.25">
      <c r="A194" s="167" t="s">
        <v>501</v>
      </c>
      <c r="B194" t="s">
        <v>1492</v>
      </c>
      <c r="C194" t="s">
        <v>1940</v>
      </c>
      <c r="D194" t="s">
        <v>193</v>
      </c>
      <c r="E194">
        <v>23633</v>
      </c>
      <c r="F194" t="s">
        <v>123</v>
      </c>
      <c r="G194" t="s">
        <v>1457</v>
      </c>
      <c r="H194">
        <v>36</v>
      </c>
      <c r="I194" s="167">
        <v>32112</v>
      </c>
      <c r="J194" s="167">
        <v>1.6</v>
      </c>
      <c r="K194" s="167">
        <v>0</v>
      </c>
      <c r="L194" s="167">
        <v>0</v>
      </c>
      <c r="M194">
        <v>0</v>
      </c>
      <c r="N194">
        <v>0</v>
      </c>
      <c r="P194" s="170" t="s">
        <v>213</v>
      </c>
      <c r="Q194" s="175" t="s">
        <v>12</v>
      </c>
      <c r="S194">
        <v>0</v>
      </c>
    </row>
    <row r="195" spans="1:19" customFormat="1" ht="21" customHeight="1" x14ac:dyDescent="0.25">
      <c r="A195" s="167" t="s">
        <v>508</v>
      </c>
      <c r="B195" t="s">
        <v>1352</v>
      </c>
      <c r="C195" t="s">
        <v>1827</v>
      </c>
      <c r="D195" t="s">
        <v>193</v>
      </c>
      <c r="E195">
        <v>23633</v>
      </c>
      <c r="F195" t="s">
        <v>1826</v>
      </c>
      <c r="G195" t="s">
        <v>1438</v>
      </c>
      <c r="H195">
        <v>36</v>
      </c>
      <c r="I195" s="167">
        <v>31382</v>
      </c>
      <c r="J195" s="167">
        <v>1.6</v>
      </c>
      <c r="K195" s="167">
        <v>0</v>
      </c>
      <c r="L195" s="167">
        <v>0</v>
      </c>
      <c r="M195">
        <v>0</v>
      </c>
      <c r="N195">
        <v>0</v>
      </c>
      <c r="P195" s="170" t="s">
        <v>213</v>
      </c>
      <c r="Q195" s="175" t="s">
        <v>12</v>
      </c>
      <c r="S195">
        <v>1.3</v>
      </c>
    </row>
    <row r="196" spans="1:19" customFormat="1" ht="21" customHeight="1" x14ac:dyDescent="0.25">
      <c r="A196" s="167" t="s">
        <v>549</v>
      </c>
      <c r="B196" t="s">
        <v>1328</v>
      </c>
      <c r="C196" t="s">
        <v>1951</v>
      </c>
      <c r="D196" t="s">
        <v>193</v>
      </c>
      <c r="E196">
        <v>23633</v>
      </c>
      <c r="F196" t="s">
        <v>1852</v>
      </c>
      <c r="G196" t="s">
        <v>1438</v>
      </c>
      <c r="H196">
        <v>36</v>
      </c>
      <c r="I196" s="167">
        <v>32264</v>
      </c>
      <c r="J196" s="167">
        <v>1.6</v>
      </c>
      <c r="K196" s="167">
        <v>0</v>
      </c>
      <c r="L196" s="167">
        <v>0</v>
      </c>
      <c r="M196">
        <v>0</v>
      </c>
      <c r="N196">
        <v>0</v>
      </c>
      <c r="P196" s="170" t="s">
        <v>213</v>
      </c>
      <c r="Q196" s="175" t="s">
        <v>12</v>
      </c>
      <c r="S196">
        <v>0</v>
      </c>
    </row>
    <row r="197" spans="1:19" customFormat="1" ht="21" customHeight="1" x14ac:dyDescent="0.25">
      <c r="A197" s="167" t="s">
        <v>614</v>
      </c>
      <c r="B197" t="s">
        <v>1557</v>
      </c>
      <c r="C197" t="s">
        <v>1449</v>
      </c>
      <c r="D197" t="s">
        <v>193</v>
      </c>
      <c r="E197">
        <v>24048</v>
      </c>
      <c r="F197" t="s">
        <v>1437</v>
      </c>
      <c r="G197" t="s">
        <v>1438</v>
      </c>
      <c r="H197">
        <v>36</v>
      </c>
      <c r="I197" s="167">
        <v>8402</v>
      </c>
      <c r="J197" s="167">
        <v>1.56</v>
      </c>
      <c r="K197" s="167">
        <v>1.5</v>
      </c>
      <c r="L197" s="167">
        <v>1.5</v>
      </c>
      <c r="M197">
        <v>1.6</v>
      </c>
      <c r="N197">
        <v>1.6</v>
      </c>
      <c r="P197" s="170" t="s">
        <v>213</v>
      </c>
      <c r="Q197" s="175" t="s">
        <v>12</v>
      </c>
      <c r="S197">
        <v>10.1</v>
      </c>
    </row>
    <row r="198" spans="1:19" customFormat="1" ht="21" customHeight="1" x14ac:dyDescent="0.25">
      <c r="A198" s="167" t="s">
        <v>384</v>
      </c>
      <c r="B198" t="s">
        <v>1001</v>
      </c>
      <c r="C198" t="s">
        <v>1341</v>
      </c>
      <c r="D198" t="s">
        <v>192</v>
      </c>
      <c r="E198">
        <v>24041</v>
      </c>
      <c r="F198" t="s">
        <v>184</v>
      </c>
      <c r="G198" t="s">
        <v>1269</v>
      </c>
      <c r="H198">
        <v>36</v>
      </c>
      <c r="I198" s="167">
        <v>5115</v>
      </c>
      <c r="J198" s="167">
        <v>1.53</v>
      </c>
      <c r="K198" s="167">
        <v>1.5</v>
      </c>
      <c r="L198" s="167">
        <v>1.5</v>
      </c>
      <c r="M198">
        <v>1.6</v>
      </c>
      <c r="N198">
        <v>1.6</v>
      </c>
      <c r="P198" s="170" t="s">
        <v>213</v>
      </c>
      <c r="Q198" s="175" t="s">
        <v>12</v>
      </c>
      <c r="S198">
        <v>8.6</v>
      </c>
    </row>
    <row r="199" spans="1:19" customFormat="1" ht="21" customHeight="1" x14ac:dyDescent="0.25">
      <c r="A199" s="167" t="s">
        <v>677</v>
      </c>
      <c r="B199" t="s">
        <v>1007</v>
      </c>
      <c r="C199" t="s">
        <v>1342</v>
      </c>
      <c r="D199" t="s">
        <v>192</v>
      </c>
      <c r="E199">
        <v>24041</v>
      </c>
      <c r="F199" t="s">
        <v>184</v>
      </c>
      <c r="G199" t="s">
        <v>1269</v>
      </c>
      <c r="H199">
        <v>36</v>
      </c>
      <c r="I199" s="167">
        <v>5115</v>
      </c>
      <c r="J199" s="167">
        <v>1.53</v>
      </c>
      <c r="K199" s="167">
        <v>1.5</v>
      </c>
      <c r="L199" s="167">
        <v>1.5</v>
      </c>
      <c r="M199">
        <v>1.6</v>
      </c>
      <c r="N199">
        <v>1.6</v>
      </c>
      <c r="P199" s="170" t="s">
        <v>213</v>
      </c>
      <c r="Q199" s="175" t="s">
        <v>12</v>
      </c>
      <c r="S199">
        <v>8.6</v>
      </c>
    </row>
    <row r="200" spans="1:19" customFormat="1" ht="21" customHeight="1" x14ac:dyDescent="0.25">
      <c r="A200" s="167" t="s">
        <v>671</v>
      </c>
      <c r="B200" t="s">
        <v>1007</v>
      </c>
      <c r="C200" t="s">
        <v>1343</v>
      </c>
      <c r="D200" t="s">
        <v>192</v>
      </c>
      <c r="E200">
        <v>24041</v>
      </c>
      <c r="F200" t="s">
        <v>184</v>
      </c>
      <c r="G200" t="s">
        <v>1269</v>
      </c>
      <c r="H200">
        <v>36</v>
      </c>
      <c r="I200" s="167">
        <v>5115</v>
      </c>
      <c r="J200" s="167">
        <v>1.53</v>
      </c>
      <c r="K200" s="167">
        <v>1.5</v>
      </c>
      <c r="L200" s="167">
        <v>1.5</v>
      </c>
      <c r="M200">
        <v>1.6</v>
      </c>
      <c r="N200">
        <v>1.6</v>
      </c>
      <c r="P200" s="170" t="s">
        <v>213</v>
      </c>
      <c r="Q200" s="175" t="s">
        <v>12</v>
      </c>
      <c r="S200">
        <v>8.9</v>
      </c>
    </row>
    <row r="201" spans="1:19" customFormat="1" ht="21" customHeight="1" x14ac:dyDescent="0.25">
      <c r="A201" s="167" t="s">
        <v>655</v>
      </c>
      <c r="B201" t="s">
        <v>1007</v>
      </c>
      <c r="C201" t="s">
        <v>1364</v>
      </c>
      <c r="D201" t="s">
        <v>195</v>
      </c>
      <c r="E201">
        <v>24042</v>
      </c>
      <c r="F201" t="s">
        <v>1365</v>
      </c>
      <c r="G201" t="s">
        <v>1188</v>
      </c>
      <c r="H201">
        <v>36</v>
      </c>
      <c r="I201" s="167">
        <v>20821</v>
      </c>
      <c r="J201" s="167">
        <v>1.5</v>
      </c>
      <c r="K201" s="167">
        <v>1.6</v>
      </c>
      <c r="L201" s="167">
        <v>1.6</v>
      </c>
      <c r="M201">
        <v>1.5</v>
      </c>
      <c r="N201">
        <v>1.5</v>
      </c>
      <c r="P201" s="170" t="s">
        <v>213</v>
      </c>
      <c r="Q201" s="175" t="s">
        <v>12</v>
      </c>
      <c r="S201">
        <v>8.9</v>
      </c>
    </row>
    <row r="202" spans="1:19" customFormat="1" ht="21" customHeight="1" x14ac:dyDescent="0.25">
      <c r="A202" s="167" t="s">
        <v>459</v>
      </c>
      <c r="B202" t="s">
        <v>1414</v>
      </c>
      <c r="C202" t="s">
        <v>1784</v>
      </c>
      <c r="D202" t="s">
        <v>195</v>
      </c>
      <c r="E202">
        <v>23915</v>
      </c>
      <c r="F202" t="s">
        <v>1776</v>
      </c>
      <c r="G202" t="s">
        <v>1581</v>
      </c>
      <c r="H202">
        <v>36</v>
      </c>
      <c r="I202" s="167">
        <v>33543</v>
      </c>
      <c r="J202" s="167">
        <v>1.5</v>
      </c>
      <c r="K202" s="167">
        <v>1.6</v>
      </c>
      <c r="L202" s="167">
        <v>1.6</v>
      </c>
      <c r="M202">
        <v>0</v>
      </c>
      <c r="N202">
        <v>0</v>
      </c>
      <c r="P202" s="170" t="s">
        <v>213</v>
      </c>
      <c r="Q202" s="175" t="s">
        <v>12</v>
      </c>
      <c r="S202">
        <v>0</v>
      </c>
    </row>
    <row r="203" spans="1:19" customFormat="1" ht="21" customHeight="1" x14ac:dyDescent="0.25">
      <c r="A203" s="167" t="s">
        <v>504</v>
      </c>
      <c r="B203" t="s">
        <v>1352</v>
      </c>
      <c r="C203" t="s">
        <v>1861</v>
      </c>
      <c r="D203" t="s">
        <v>193</v>
      </c>
      <c r="E203">
        <v>23633</v>
      </c>
      <c r="F203" t="s">
        <v>1862</v>
      </c>
      <c r="G203" t="s">
        <v>1438</v>
      </c>
      <c r="H203">
        <v>36</v>
      </c>
      <c r="I203" s="167">
        <v>31413</v>
      </c>
      <c r="J203" s="167">
        <v>1.5</v>
      </c>
      <c r="K203" s="167">
        <v>0</v>
      </c>
      <c r="L203" s="167">
        <v>0</v>
      </c>
      <c r="M203">
        <v>0</v>
      </c>
      <c r="N203">
        <v>0</v>
      </c>
      <c r="P203" s="170" t="s">
        <v>213</v>
      </c>
      <c r="Q203" s="175" t="s">
        <v>12</v>
      </c>
      <c r="S203">
        <v>9.1</v>
      </c>
    </row>
    <row r="204" spans="1:19" customFormat="1" ht="21" customHeight="1" x14ac:dyDescent="0.25">
      <c r="A204" s="167" t="s">
        <v>527</v>
      </c>
      <c r="B204" t="s">
        <v>1376</v>
      </c>
      <c r="C204" t="s">
        <v>1867</v>
      </c>
      <c r="D204" t="s">
        <v>190</v>
      </c>
      <c r="E204">
        <v>23643</v>
      </c>
      <c r="F204" t="s">
        <v>1868</v>
      </c>
      <c r="G204" t="s">
        <v>1096</v>
      </c>
      <c r="H204">
        <v>36</v>
      </c>
      <c r="I204" s="167">
        <v>31413</v>
      </c>
      <c r="J204" s="167">
        <v>1.5</v>
      </c>
      <c r="K204" s="167">
        <v>0</v>
      </c>
      <c r="L204" s="167">
        <v>0</v>
      </c>
      <c r="M204">
        <v>0</v>
      </c>
      <c r="N204">
        <v>0</v>
      </c>
      <c r="P204" s="170" t="s">
        <v>213</v>
      </c>
      <c r="Q204" s="175" t="s">
        <v>12</v>
      </c>
      <c r="S204">
        <v>2.6</v>
      </c>
    </row>
    <row r="205" spans="1:19" customFormat="1" ht="21" customHeight="1" x14ac:dyDescent="0.25">
      <c r="A205" s="167" t="s">
        <v>570</v>
      </c>
      <c r="B205" t="s">
        <v>1368</v>
      </c>
      <c r="C205" t="s">
        <v>1864</v>
      </c>
      <c r="D205" t="s">
        <v>193</v>
      </c>
      <c r="E205">
        <v>23633</v>
      </c>
      <c r="F205" t="s">
        <v>1865</v>
      </c>
      <c r="G205" t="s">
        <v>1298</v>
      </c>
      <c r="H205">
        <v>36</v>
      </c>
      <c r="I205" s="167">
        <v>31413</v>
      </c>
      <c r="J205" s="167">
        <v>1.5</v>
      </c>
      <c r="K205" s="167">
        <v>0</v>
      </c>
      <c r="L205" s="167">
        <v>0</v>
      </c>
      <c r="M205">
        <v>0</v>
      </c>
      <c r="N205">
        <v>0</v>
      </c>
      <c r="P205" s="170" t="s">
        <v>213</v>
      </c>
      <c r="Q205" s="175" t="s">
        <v>12</v>
      </c>
      <c r="S205">
        <v>6.6</v>
      </c>
    </row>
    <row r="206" spans="1:19" customFormat="1" ht="21" customHeight="1" x14ac:dyDescent="0.25">
      <c r="A206" s="167" t="s">
        <v>719</v>
      </c>
      <c r="B206" t="s">
        <v>1007</v>
      </c>
      <c r="C206" t="s">
        <v>1238</v>
      </c>
      <c r="D206" t="s">
        <v>193</v>
      </c>
      <c r="E206">
        <v>323669</v>
      </c>
      <c r="F206" t="s">
        <v>1239</v>
      </c>
      <c r="G206" t="s">
        <v>1240</v>
      </c>
      <c r="H206">
        <v>36</v>
      </c>
      <c r="I206" s="167">
        <v>29403</v>
      </c>
      <c r="J206" s="167">
        <v>1.4</v>
      </c>
      <c r="K206" s="167">
        <v>1.4</v>
      </c>
      <c r="L206" s="167">
        <v>1.4</v>
      </c>
      <c r="M206">
        <v>0</v>
      </c>
      <c r="N206">
        <v>0</v>
      </c>
      <c r="P206" s="170" t="s">
        <v>213</v>
      </c>
      <c r="Q206" s="175" t="s">
        <v>12</v>
      </c>
      <c r="S206">
        <v>6.2</v>
      </c>
    </row>
    <row r="207" spans="1:19" customFormat="1" ht="21" customHeight="1" x14ac:dyDescent="0.25">
      <c r="A207" s="167" t="s">
        <v>516</v>
      </c>
      <c r="B207" t="s">
        <v>1404</v>
      </c>
      <c r="C207" t="s">
        <v>1859</v>
      </c>
      <c r="D207" t="s">
        <v>193</v>
      </c>
      <c r="E207">
        <v>23633</v>
      </c>
      <c r="F207" t="s">
        <v>1854</v>
      </c>
      <c r="G207" t="s">
        <v>1188</v>
      </c>
      <c r="H207">
        <v>36</v>
      </c>
      <c r="I207" s="167">
        <v>31413</v>
      </c>
      <c r="J207" s="167">
        <v>1.4</v>
      </c>
      <c r="K207" s="167">
        <v>0</v>
      </c>
      <c r="L207" s="167">
        <v>0</v>
      </c>
      <c r="M207">
        <v>0</v>
      </c>
      <c r="N207">
        <v>0</v>
      </c>
      <c r="P207" s="170" t="s">
        <v>213</v>
      </c>
      <c r="Q207" s="175" t="s">
        <v>12</v>
      </c>
      <c r="S207">
        <v>10.3</v>
      </c>
    </row>
    <row r="208" spans="1:19" customFormat="1" ht="21" customHeight="1" x14ac:dyDescent="0.25">
      <c r="A208" s="167" t="s">
        <v>281</v>
      </c>
      <c r="B208" t="s">
        <v>1104</v>
      </c>
      <c r="C208" t="s">
        <v>1443</v>
      </c>
      <c r="D208" t="s">
        <v>193</v>
      </c>
      <c r="E208">
        <v>24048</v>
      </c>
      <c r="F208" t="s">
        <v>1442</v>
      </c>
      <c r="G208" t="s">
        <v>1438</v>
      </c>
      <c r="H208">
        <v>36</v>
      </c>
      <c r="I208" s="167">
        <v>5480</v>
      </c>
      <c r="J208" s="167">
        <v>1.35</v>
      </c>
      <c r="K208" s="167">
        <v>1.3</v>
      </c>
      <c r="L208" s="167">
        <v>1.3</v>
      </c>
      <c r="M208">
        <v>1.4</v>
      </c>
      <c r="N208">
        <v>1.4</v>
      </c>
      <c r="P208" s="170" t="s">
        <v>213</v>
      </c>
      <c r="Q208" s="175" t="s">
        <v>12</v>
      </c>
      <c r="S208">
        <v>4.9000000000000004</v>
      </c>
    </row>
    <row r="209" spans="1:19" customFormat="1" ht="21" customHeight="1" x14ac:dyDescent="0.25">
      <c r="A209" s="167" t="s">
        <v>282</v>
      </c>
      <c r="B209" t="s">
        <v>1104</v>
      </c>
      <c r="C209" t="s">
        <v>1444</v>
      </c>
      <c r="D209" t="s">
        <v>193</v>
      </c>
      <c r="E209">
        <v>24048</v>
      </c>
      <c r="F209" t="s">
        <v>1442</v>
      </c>
      <c r="G209" t="s">
        <v>1438</v>
      </c>
      <c r="H209">
        <v>36</v>
      </c>
      <c r="I209" s="167">
        <v>6941</v>
      </c>
      <c r="J209" s="167">
        <v>1.35</v>
      </c>
      <c r="K209" s="167">
        <v>1.3</v>
      </c>
      <c r="L209" s="167">
        <v>1.3</v>
      </c>
      <c r="M209">
        <v>1.4</v>
      </c>
      <c r="N209">
        <v>1.4</v>
      </c>
      <c r="P209" s="170" t="s">
        <v>213</v>
      </c>
      <c r="Q209" s="175" t="s">
        <v>12</v>
      </c>
      <c r="S209">
        <v>5.2</v>
      </c>
    </row>
    <row r="210" spans="1:19" customFormat="1" ht="21" customHeight="1" x14ac:dyDescent="0.25">
      <c r="A210" s="167" t="s">
        <v>936</v>
      </c>
      <c r="B210" t="s">
        <v>203</v>
      </c>
      <c r="C210" t="s">
        <v>1479</v>
      </c>
      <c r="D210" t="s">
        <v>190</v>
      </c>
      <c r="E210">
        <v>24051</v>
      </c>
      <c r="F210" t="s">
        <v>1480</v>
      </c>
      <c r="G210" t="s">
        <v>1481</v>
      </c>
      <c r="H210">
        <v>36</v>
      </c>
      <c r="I210" s="167">
        <v>7306</v>
      </c>
      <c r="J210" s="167">
        <v>1.35</v>
      </c>
      <c r="K210" s="167">
        <v>0.7</v>
      </c>
      <c r="L210" s="167">
        <v>0.7</v>
      </c>
      <c r="M210">
        <v>1.4</v>
      </c>
      <c r="N210">
        <v>1.4</v>
      </c>
      <c r="P210" s="170" t="s">
        <v>213</v>
      </c>
      <c r="Q210" s="175" t="s">
        <v>12</v>
      </c>
      <c r="S210">
        <v>0.4</v>
      </c>
    </row>
    <row r="211" spans="1:19" customFormat="1" ht="21" customHeight="1" x14ac:dyDescent="0.25">
      <c r="A211" s="167" t="s">
        <v>661</v>
      </c>
      <c r="B211" t="s">
        <v>1007</v>
      </c>
      <c r="C211" t="s">
        <v>1358</v>
      </c>
      <c r="D211" t="s">
        <v>195</v>
      </c>
      <c r="E211">
        <v>24042</v>
      </c>
      <c r="F211" t="s">
        <v>1355</v>
      </c>
      <c r="G211" t="s">
        <v>1356</v>
      </c>
      <c r="H211">
        <v>36</v>
      </c>
      <c r="I211" s="167">
        <v>9498</v>
      </c>
      <c r="J211" s="167">
        <v>1.35</v>
      </c>
      <c r="K211" s="167">
        <v>1.6</v>
      </c>
      <c r="L211" s="167">
        <v>1.6</v>
      </c>
      <c r="M211">
        <v>1.4</v>
      </c>
      <c r="N211">
        <v>1.4</v>
      </c>
      <c r="P211" s="170" t="s">
        <v>213</v>
      </c>
      <c r="Q211" s="175" t="s">
        <v>12</v>
      </c>
      <c r="S211">
        <v>7.5</v>
      </c>
    </row>
    <row r="212" spans="1:19" customFormat="1" ht="21" customHeight="1" x14ac:dyDescent="0.25">
      <c r="A212" s="167" t="s">
        <v>379</v>
      </c>
      <c r="B212" t="s">
        <v>1001</v>
      </c>
      <c r="C212" t="s">
        <v>1441</v>
      </c>
      <c r="D212" t="s">
        <v>193</v>
      </c>
      <c r="E212">
        <v>24048</v>
      </c>
      <c r="F212" t="s">
        <v>1442</v>
      </c>
      <c r="G212" t="s">
        <v>1438</v>
      </c>
      <c r="H212">
        <v>36</v>
      </c>
      <c r="I212" s="167">
        <v>5115</v>
      </c>
      <c r="J212" s="167">
        <v>1.3</v>
      </c>
      <c r="K212" s="167">
        <v>1.2</v>
      </c>
      <c r="L212" s="167">
        <v>1.2</v>
      </c>
      <c r="M212">
        <v>1.3</v>
      </c>
      <c r="N212">
        <v>1.3</v>
      </c>
      <c r="P212" s="170" t="s">
        <v>213</v>
      </c>
      <c r="Q212" s="175" t="s">
        <v>12</v>
      </c>
      <c r="S212">
        <v>7.8</v>
      </c>
    </row>
    <row r="213" spans="1:19" customFormat="1" ht="21" customHeight="1" x14ac:dyDescent="0.25">
      <c r="A213" s="167" t="s">
        <v>359</v>
      </c>
      <c r="B213" t="s">
        <v>1000</v>
      </c>
      <c r="C213" t="s">
        <v>1483</v>
      </c>
      <c r="D213" t="s">
        <v>190</v>
      </c>
      <c r="E213">
        <v>24051</v>
      </c>
      <c r="F213" t="s">
        <v>1480</v>
      </c>
      <c r="G213" t="s">
        <v>1481</v>
      </c>
      <c r="H213">
        <v>36</v>
      </c>
      <c r="I213" s="167">
        <v>4019</v>
      </c>
      <c r="J213" s="167">
        <v>1.3</v>
      </c>
      <c r="K213" s="167">
        <v>0</v>
      </c>
      <c r="L213" s="167">
        <v>0</v>
      </c>
      <c r="M213">
        <v>0</v>
      </c>
      <c r="N213">
        <v>0</v>
      </c>
      <c r="P213" s="170" t="s">
        <v>213</v>
      </c>
      <c r="Q213" s="175" t="s">
        <v>12</v>
      </c>
      <c r="S213">
        <v>2.9</v>
      </c>
    </row>
    <row r="214" spans="1:19" customFormat="1" ht="21" customHeight="1" x14ac:dyDescent="0.25">
      <c r="A214" s="167" t="s">
        <v>360</v>
      </c>
      <c r="B214" t="s">
        <v>1000</v>
      </c>
      <c r="C214" t="s">
        <v>1484</v>
      </c>
      <c r="D214" t="s">
        <v>190</v>
      </c>
      <c r="E214">
        <v>24051</v>
      </c>
      <c r="F214" t="s">
        <v>1480</v>
      </c>
      <c r="G214" t="s">
        <v>1481</v>
      </c>
      <c r="H214">
        <v>36</v>
      </c>
      <c r="I214" s="167">
        <v>4019</v>
      </c>
      <c r="J214" s="167">
        <v>1.3</v>
      </c>
      <c r="K214" s="167">
        <v>0.7</v>
      </c>
      <c r="L214" s="167">
        <v>0.7</v>
      </c>
      <c r="M214">
        <v>1.3</v>
      </c>
      <c r="N214">
        <v>1.3</v>
      </c>
      <c r="P214" s="170" t="s">
        <v>213</v>
      </c>
      <c r="Q214" s="175" t="s">
        <v>12</v>
      </c>
      <c r="S214">
        <v>5.6</v>
      </c>
    </row>
    <row r="215" spans="1:19" customFormat="1" ht="21" customHeight="1" x14ac:dyDescent="0.25">
      <c r="A215" s="167" t="s">
        <v>428</v>
      </c>
      <c r="B215" t="s">
        <v>1435</v>
      </c>
      <c r="C215" t="s">
        <v>1526</v>
      </c>
      <c r="D215" t="s">
        <v>190</v>
      </c>
      <c r="E215">
        <v>24058</v>
      </c>
      <c r="F215" t="s">
        <v>1521</v>
      </c>
      <c r="G215" t="s">
        <v>1190</v>
      </c>
      <c r="H215">
        <v>36</v>
      </c>
      <c r="I215" s="167">
        <v>39846</v>
      </c>
      <c r="J215" s="167">
        <v>1.3</v>
      </c>
      <c r="K215" s="167">
        <v>0</v>
      </c>
      <c r="L215" s="167">
        <v>0</v>
      </c>
      <c r="M215">
        <v>0</v>
      </c>
      <c r="N215">
        <v>0</v>
      </c>
      <c r="P215" s="170" t="s">
        <v>213</v>
      </c>
      <c r="Q215" s="175" t="s">
        <v>12</v>
      </c>
      <c r="S215">
        <v>9.6</v>
      </c>
    </row>
    <row r="216" spans="1:19" customFormat="1" ht="21" customHeight="1" x14ac:dyDescent="0.25">
      <c r="A216" s="167" t="s">
        <v>485</v>
      </c>
      <c r="B216" t="s">
        <v>1532</v>
      </c>
      <c r="C216" t="s">
        <v>1775</v>
      </c>
      <c r="D216" t="s">
        <v>195</v>
      </c>
      <c r="E216">
        <v>23628</v>
      </c>
      <c r="F216" t="s">
        <v>1776</v>
      </c>
      <c r="G216" t="s">
        <v>1581</v>
      </c>
      <c r="H216">
        <v>36</v>
      </c>
      <c r="I216" s="167">
        <v>9710</v>
      </c>
      <c r="J216" s="167">
        <v>1.3</v>
      </c>
      <c r="K216" s="167">
        <v>1.5</v>
      </c>
      <c r="L216" s="167">
        <v>1.5</v>
      </c>
      <c r="M216">
        <v>1.3</v>
      </c>
      <c r="N216">
        <v>1.3</v>
      </c>
      <c r="P216" s="170" t="s">
        <v>213</v>
      </c>
      <c r="Q216" s="175" t="s">
        <v>12</v>
      </c>
      <c r="S216">
        <v>0</v>
      </c>
    </row>
    <row r="217" spans="1:19" customFormat="1" ht="21" customHeight="1" x14ac:dyDescent="0.25">
      <c r="A217" s="167" t="s">
        <v>486</v>
      </c>
      <c r="B217" t="s">
        <v>1532</v>
      </c>
      <c r="C217" t="s">
        <v>1777</v>
      </c>
      <c r="D217" t="s">
        <v>195</v>
      </c>
      <c r="E217">
        <v>23628</v>
      </c>
      <c r="F217" t="s">
        <v>1776</v>
      </c>
      <c r="G217" t="s">
        <v>1581</v>
      </c>
      <c r="H217">
        <v>36</v>
      </c>
      <c r="I217" s="167">
        <v>10075</v>
      </c>
      <c r="J217" s="167">
        <v>1.3</v>
      </c>
      <c r="K217" s="167">
        <v>1.5</v>
      </c>
      <c r="L217" s="167">
        <v>1.5</v>
      </c>
      <c r="M217">
        <v>1.3</v>
      </c>
      <c r="N217">
        <v>1.3</v>
      </c>
      <c r="P217" s="170" t="s">
        <v>213</v>
      </c>
      <c r="Q217" s="175" t="s">
        <v>12</v>
      </c>
      <c r="S217">
        <v>0</v>
      </c>
    </row>
    <row r="218" spans="1:19" customFormat="1" ht="21" customHeight="1" x14ac:dyDescent="0.25">
      <c r="A218" s="167" t="s">
        <v>518</v>
      </c>
      <c r="B218" t="s">
        <v>1404</v>
      </c>
      <c r="C218" t="s">
        <v>1856</v>
      </c>
      <c r="D218" t="s">
        <v>193</v>
      </c>
      <c r="E218">
        <v>23633</v>
      </c>
      <c r="F218" t="s">
        <v>1857</v>
      </c>
      <c r="G218" t="s">
        <v>1188</v>
      </c>
      <c r="H218">
        <v>36</v>
      </c>
      <c r="I218" s="167">
        <v>31413</v>
      </c>
      <c r="J218" s="167">
        <v>1.3</v>
      </c>
      <c r="K218" s="167">
        <v>0</v>
      </c>
      <c r="L218" s="167">
        <v>0</v>
      </c>
      <c r="M218">
        <v>0</v>
      </c>
      <c r="N218">
        <v>0</v>
      </c>
      <c r="P218" s="170" t="s">
        <v>213</v>
      </c>
      <c r="Q218" s="175" t="s">
        <v>12</v>
      </c>
      <c r="S218">
        <v>5.8</v>
      </c>
    </row>
    <row r="219" spans="1:19" customFormat="1" ht="21" customHeight="1" x14ac:dyDescent="0.25">
      <c r="A219" s="167" t="s">
        <v>976</v>
      </c>
      <c r="B219" t="s">
        <v>2027</v>
      </c>
      <c r="C219" t="s">
        <v>1465</v>
      </c>
      <c r="D219" t="s">
        <v>193</v>
      </c>
      <c r="E219">
        <v>24048</v>
      </c>
      <c r="F219" t="s">
        <v>1437</v>
      </c>
      <c r="G219" t="s">
        <v>1438</v>
      </c>
      <c r="H219">
        <v>36</v>
      </c>
      <c r="I219" s="167">
        <v>9863</v>
      </c>
      <c r="J219" s="167">
        <v>1.2</v>
      </c>
      <c r="K219" s="167">
        <v>1.1000000000000001</v>
      </c>
      <c r="L219" s="167">
        <v>1.1000000000000001</v>
      </c>
      <c r="M219">
        <v>1.2</v>
      </c>
      <c r="N219">
        <v>1.2</v>
      </c>
      <c r="P219" s="170" t="s">
        <v>213</v>
      </c>
      <c r="Q219" s="175" t="s">
        <v>12</v>
      </c>
      <c r="S219">
        <v>6.8</v>
      </c>
    </row>
    <row r="220" spans="1:19" customFormat="1" ht="21" customHeight="1" x14ac:dyDescent="0.25">
      <c r="A220" s="167" t="s">
        <v>703</v>
      </c>
      <c r="B220" t="s">
        <v>1007</v>
      </c>
      <c r="C220" t="s">
        <v>1482</v>
      </c>
      <c r="D220" t="s">
        <v>190</v>
      </c>
      <c r="E220">
        <v>24051</v>
      </c>
      <c r="F220" t="s">
        <v>1480</v>
      </c>
      <c r="G220" t="s">
        <v>1481</v>
      </c>
      <c r="H220">
        <v>36</v>
      </c>
      <c r="I220" s="167">
        <v>4019</v>
      </c>
      <c r="J220" s="167">
        <v>1.2</v>
      </c>
      <c r="K220" s="167">
        <v>0.6</v>
      </c>
      <c r="L220" s="167">
        <v>0.6</v>
      </c>
      <c r="M220">
        <v>1.2</v>
      </c>
      <c r="N220">
        <v>1.2</v>
      </c>
      <c r="P220" s="170" t="s">
        <v>213</v>
      </c>
      <c r="Q220" s="175" t="s">
        <v>12</v>
      </c>
      <c r="S220">
        <v>2.6</v>
      </c>
    </row>
    <row r="221" spans="1:19" customFormat="1" ht="21" customHeight="1" x14ac:dyDescent="0.25">
      <c r="A221" s="167" t="s">
        <v>888</v>
      </c>
      <c r="B221" t="s">
        <v>2109</v>
      </c>
      <c r="C221" t="s">
        <v>1533</v>
      </c>
      <c r="D221" t="s">
        <v>190</v>
      </c>
      <c r="E221">
        <v>24059</v>
      </c>
      <c r="F221" t="s">
        <v>1534</v>
      </c>
      <c r="G221" t="s">
        <v>1207</v>
      </c>
      <c r="H221">
        <v>36</v>
      </c>
      <c r="I221" s="167">
        <v>3289</v>
      </c>
      <c r="J221" s="167">
        <v>1.2</v>
      </c>
      <c r="K221" s="167">
        <v>1.3</v>
      </c>
      <c r="L221" s="167">
        <v>1.3</v>
      </c>
      <c r="M221">
        <v>1.2</v>
      </c>
      <c r="N221">
        <v>1.2</v>
      </c>
      <c r="P221" s="170" t="s">
        <v>213</v>
      </c>
      <c r="Q221" s="175" t="s">
        <v>12</v>
      </c>
      <c r="S221">
        <v>3.9</v>
      </c>
    </row>
    <row r="222" spans="1:19" customFormat="1" ht="21" customHeight="1" x14ac:dyDescent="0.25">
      <c r="A222" s="167" t="s">
        <v>882</v>
      </c>
      <c r="B222" t="s">
        <v>2109</v>
      </c>
      <c r="C222" t="s">
        <v>1535</v>
      </c>
      <c r="D222" t="s">
        <v>190</v>
      </c>
      <c r="E222">
        <v>24059</v>
      </c>
      <c r="F222" t="s">
        <v>1534</v>
      </c>
      <c r="G222" t="s">
        <v>1207</v>
      </c>
      <c r="H222">
        <v>36</v>
      </c>
      <c r="I222" s="167">
        <v>3289</v>
      </c>
      <c r="J222" s="167">
        <v>1.2</v>
      </c>
      <c r="K222" s="167">
        <v>1.3</v>
      </c>
      <c r="L222" s="167">
        <v>1.3</v>
      </c>
      <c r="M222">
        <v>1.2</v>
      </c>
      <c r="N222">
        <v>1.2</v>
      </c>
      <c r="P222" s="170" t="s">
        <v>213</v>
      </c>
      <c r="Q222" s="175" t="s">
        <v>12</v>
      </c>
      <c r="S222">
        <v>3.4</v>
      </c>
    </row>
    <row r="223" spans="1:19" customFormat="1" ht="21" customHeight="1" x14ac:dyDescent="0.25">
      <c r="A223" s="167" t="s">
        <v>382</v>
      </c>
      <c r="B223" t="s">
        <v>1001</v>
      </c>
      <c r="C223" t="s">
        <v>1547</v>
      </c>
      <c r="D223" t="s">
        <v>190</v>
      </c>
      <c r="E223">
        <v>24059</v>
      </c>
      <c r="F223" t="s">
        <v>1547</v>
      </c>
      <c r="G223" t="s">
        <v>1182</v>
      </c>
      <c r="H223">
        <v>36</v>
      </c>
      <c r="I223" s="167">
        <v>6941</v>
      </c>
      <c r="J223" s="167">
        <v>1.2</v>
      </c>
      <c r="K223" s="167">
        <v>1.5</v>
      </c>
      <c r="L223" s="167">
        <v>1.5</v>
      </c>
      <c r="M223">
        <v>1.2</v>
      </c>
      <c r="N223">
        <v>1.2</v>
      </c>
      <c r="P223" s="170" t="s">
        <v>213</v>
      </c>
      <c r="Q223" s="175" t="s">
        <v>12</v>
      </c>
      <c r="S223">
        <v>1.2</v>
      </c>
    </row>
    <row r="224" spans="1:19" customFormat="1" ht="21" customHeight="1" x14ac:dyDescent="0.25">
      <c r="A224" s="167" t="s">
        <v>680</v>
      </c>
      <c r="B224" t="s">
        <v>1007</v>
      </c>
      <c r="C224" t="s">
        <v>1500</v>
      </c>
      <c r="D224" t="s">
        <v>193</v>
      </c>
      <c r="E224">
        <v>24057</v>
      </c>
      <c r="F224" t="s">
        <v>1489</v>
      </c>
      <c r="G224" t="s">
        <v>1188</v>
      </c>
      <c r="H224">
        <v>36</v>
      </c>
      <c r="I224" s="167">
        <v>4750</v>
      </c>
      <c r="J224" s="167">
        <v>1.2</v>
      </c>
      <c r="K224" s="167">
        <v>1.1000000000000001</v>
      </c>
      <c r="L224" s="167">
        <v>1.1000000000000001</v>
      </c>
      <c r="M224">
        <v>1.2</v>
      </c>
      <c r="N224">
        <v>1.2</v>
      </c>
      <c r="P224" s="170" t="s">
        <v>213</v>
      </c>
      <c r="Q224" s="175" t="s">
        <v>12</v>
      </c>
      <c r="S224">
        <v>10.3</v>
      </c>
    </row>
    <row r="225" spans="1:19" customFormat="1" ht="21" customHeight="1" x14ac:dyDescent="0.25">
      <c r="A225" s="167" t="s">
        <v>681</v>
      </c>
      <c r="B225" t="s">
        <v>1007</v>
      </c>
      <c r="C225" t="s">
        <v>1501</v>
      </c>
      <c r="D225" t="s">
        <v>193</v>
      </c>
      <c r="E225">
        <v>24057</v>
      </c>
      <c r="F225" t="s">
        <v>1489</v>
      </c>
      <c r="G225" t="s">
        <v>1188</v>
      </c>
      <c r="H225">
        <v>36</v>
      </c>
      <c r="I225" s="167">
        <v>4750</v>
      </c>
      <c r="J225" s="167">
        <v>1.2</v>
      </c>
      <c r="K225" s="167">
        <v>1.1000000000000001</v>
      </c>
      <c r="L225" s="167">
        <v>1.1000000000000001</v>
      </c>
      <c r="M225">
        <v>1.2</v>
      </c>
      <c r="N225">
        <v>1.2</v>
      </c>
      <c r="P225" s="170" t="s">
        <v>213</v>
      </c>
      <c r="Q225" s="175" t="s">
        <v>12</v>
      </c>
      <c r="S225">
        <v>7.6</v>
      </c>
    </row>
    <row r="226" spans="1:19" customFormat="1" ht="21" customHeight="1" x14ac:dyDescent="0.25">
      <c r="A226" s="167" t="s">
        <v>375</v>
      </c>
      <c r="B226" t="s">
        <v>1237</v>
      </c>
      <c r="C226" t="s">
        <v>1514</v>
      </c>
      <c r="D226" t="s">
        <v>190</v>
      </c>
      <c r="E226">
        <v>24058</v>
      </c>
      <c r="F226" t="s">
        <v>1515</v>
      </c>
      <c r="G226" t="s">
        <v>1182</v>
      </c>
      <c r="H226">
        <v>36</v>
      </c>
      <c r="I226" s="167">
        <v>8767</v>
      </c>
      <c r="J226" s="167">
        <v>1.2</v>
      </c>
      <c r="K226" s="167">
        <v>0.9</v>
      </c>
      <c r="L226" s="167">
        <v>0.9</v>
      </c>
      <c r="M226">
        <v>1.2</v>
      </c>
      <c r="N226">
        <v>1.2</v>
      </c>
      <c r="P226" s="170" t="s">
        <v>213</v>
      </c>
      <c r="Q226" s="175" t="s">
        <v>12</v>
      </c>
      <c r="S226">
        <v>5.3</v>
      </c>
    </row>
    <row r="227" spans="1:19" customFormat="1" ht="21" customHeight="1" x14ac:dyDescent="0.25">
      <c r="A227" s="167" t="s">
        <v>402</v>
      </c>
      <c r="B227" t="s">
        <v>1260</v>
      </c>
      <c r="C227" t="s">
        <v>1516</v>
      </c>
      <c r="D227" t="s">
        <v>190</v>
      </c>
      <c r="E227">
        <v>24058</v>
      </c>
      <c r="F227" t="s">
        <v>1515</v>
      </c>
      <c r="G227" t="s">
        <v>1182</v>
      </c>
      <c r="H227">
        <v>36</v>
      </c>
      <c r="I227" s="167">
        <v>8767</v>
      </c>
      <c r="J227" s="167">
        <v>1.2</v>
      </c>
      <c r="K227" s="167">
        <v>0.9</v>
      </c>
      <c r="L227" s="167">
        <v>0.9</v>
      </c>
      <c r="M227">
        <v>1.2</v>
      </c>
      <c r="N227">
        <v>1.2</v>
      </c>
      <c r="P227" s="170" t="s">
        <v>213</v>
      </c>
      <c r="Q227" s="175" t="s">
        <v>12</v>
      </c>
      <c r="S227">
        <v>5</v>
      </c>
    </row>
    <row r="228" spans="1:19" customFormat="1" ht="21" customHeight="1" x14ac:dyDescent="0.25">
      <c r="A228" s="167" t="s">
        <v>403</v>
      </c>
      <c r="B228" t="s">
        <v>1260</v>
      </c>
      <c r="C228" t="s">
        <v>1517</v>
      </c>
      <c r="D228" t="s">
        <v>190</v>
      </c>
      <c r="E228">
        <v>24058</v>
      </c>
      <c r="F228" t="s">
        <v>1515</v>
      </c>
      <c r="G228" t="s">
        <v>1182</v>
      </c>
      <c r="H228">
        <v>36</v>
      </c>
      <c r="I228" s="167">
        <v>8767</v>
      </c>
      <c r="J228" s="167">
        <v>1.2</v>
      </c>
      <c r="K228" s="167">
        <v>0.9</v>
      </c>
      <c r="L228" s="167">
        <v>0.9</v>
      </c>
      <c r="M228">
        <v>1.2</v>
      </c>
      <c r="N228">
        <v>1.2</v>
      </c>
      <c r="P228" s="170" t="s">
        <v>213</v>
      </c>
      <c r="Q228" s="175" t="s">
        <v>12</v>
      </c>
      <c r="S228">
        <v>5.6</v>
      </c>
    </row>
    <row r="229" spans="1:19" customFormat="1" ht="21" customHeight="1" x14ac:dyDescent="0.25">
      <c r="A229" s="167" t="s">
        <v>410</v>
      </c>
      <c r="B229" t="s">
        <v>1283</v>
      </c>
      <c r="C229" t="s">
        <v>1518</v>
      </c>
      <c r="D229" t="s">
        <v>190</v>
      </c>
      <c r="E229">
        <v>24058</v>
      </c>
      <c r="F229" t="s">
        <v>1515</v>
      </c>
      <c r="G229" t="s">
        <v>1182</v>
      </c>
      <c r="H229">
        <v>36</v>
      </c>
      <c r="I229" s="167">
        <v>8767</v>
      </c>
      <c r="J229" s="167">
        <v>1.2</v>
      </c>
      <c r="K229" s="167">
        <v>0.9</v>
      </c>
      <c r="L229" s="167">
        <v>0.9</v>
      </c>
      <c r="M229">
        <v>1.2</v>
      </c>
      <c r="N229">
        <v>1.2</v>
      </c>
      <c r="P229" s="170" t="s">
        <v>213</v>
      </c>
      <c r="Q229" s="175" t="s">
        <v>12</v>
      </c>
      <c r="S229">
        <v>5.0999999999999996</v>
      </c>
    </row>
    <row r="230" spans="1:19" customFormat="1" ht="21" customHeight="1" x14ac:dyDescent="0.25">
      <c r="A230" s="167" t="s">
        <v>411</v>
      </c>
      <c r="B230" t="s">
        <v>1283</v>
      </c>
      <c r="C230" t="s">
        <v>1519</v>
      </c>
      <c r="D230" t="s">
        <v>190</v>
      </c>
      <c r="E230">
        <v>24058</v>
      </c>
      <c r="F230" t="s">
        <v>1515</v>
      </c>
      <c r="G230" t="s">
        <v>1182</v>
      </c>
      <c r="H230">
        <v>36</v>
      </c>
      <c r="I230" s="167">
        <v>8767</v>
      </c>
      <c r="J230" s="167">
        <v>1.2</v>
      </c>
      <c r="K230" s="167">
        <v>0.9</v>
      </c>
      <c r="L230" s="167">
        <v>0.9</v>
      </c>
      <c r="M230">
        <v>1.2</v>
      </c>
      <c r="N230">
        <v>1.2</v>
      </c>
      <c r="P230" s="170" t="s">
        <v>213</v>
      </c>
      <c r="Q230" s="175" t="s">
        <v>12</v>
      </c>
      <c r="S230">
        <v>5.6</v>
      </c>
    </row>
    <row r="231" spans="1:19" customFormat="1" ht="21" customHeight="1" x14ac:dyDescent="0.25">
      <c r="A231" s="167" t="s">
        <v>465</v>
      </c>
      <c r="B231" t="s">
        <v>1414</v>
      </c>
      <c r="C231" t="s">
        <v>1760</v>
      </c>
      <c r="D231" t="s">
        <v>195</v>
      </c>
      <c r="E231">
        <v>23628</v>
      </c>
      <c r="F231" t="s">
        <v>1761</v>
      </c>
      <c r="G231" t="s">
        <v>1581</v>
      </c>
      <c r="H231">
        <v>36</v>
      </c>
      <c r="I231" s="167">
        <v>7884</v>
      </c>
      <c r="J231" s="167">
        <v>1.2</v>
      </c>
      <c r="K231" s="167">
        <v>1</v>
      </c>
      <c r="L231" s="167">
        <v>1</v>
      </c>
      <c r="M231">
        <v>1.2</v>
      </c>
      <c r="N231">
        <v>1.2</v>
      </c>
      <c r="P231" s="170" t="s">
        <v>213</v>
      </c>
      <c r="Q231" s="175" t="s">
        <v>12</v>
      </c>
      <c r="S231">
        <v>0</v>
      </c>
    </row>
    <row r="232" spans="1:19" customFormat="1" ht="21" customHeight="1" x14ac:dyDescent="0.25">
      <c r="A232" s="167" t="s">
        <v>466</v>
      </c>
      <c r="B232" t="s">
        <v>1414</v>
      </c>
      <c r="C232" t="s">
        <v>1762</v>
      </c>
      <c r="D232" t="s">
        <v>195</v>
      </c>
      <c r="E232">
        <v>23628</v>
      </c>
      <c r="F232" t="s">
        <v>1761</v>
      </c>
      <c r="G232" t="s">
        <v>1581</v>
      </c>
      <c r="H232">
        <v>36</v>
      </c>
      <c r="I232" s="167">
        <v>7884</v>
      </c>
      <c r="J232" s="167">
        <v>1.2</v>
      </c>
      <c r="K232" s="167">
        <v>1</v>
      </c>
      <c r="L232" s="167">
        <v>1</v>
      </c>
      <c r="M232">
        <v>1.2</v>
      </c>
      <c r="N232">
        <v>1.2</v>
      </c>
      <c r="P232" s="170" t="s">
        <v>213</v>
      </c>
      <c r="Q232" s="175" t="s">
        <v>12</v>
      </c>
      <c r="S232">
        <v>6.2</v>
      </c>
    </row>
    <row r="233" spans="1:19" customFormat="1" ht="21" customHeight="1" x14ac:dyDescent="0.25">
      <c r="A233" s="167" t="s">
        <v>482</v>
      </c>
      <c r="B233" t="s">
        <v>1532</v>
      </c>
      <c r="C233" t="s">
        <v>1773</v>
      </c>
      <c r="D233" t="s">
        <v>195</v>
      </c>
      <c r="E233">
        <v>23628</v>
      </c>
      <c r="F233" t="s">
        <v>1772</v>
      </c>
      <c r="G233" t="s">
        <v>1581</v>
      </c>
      <c r="H233">
        <v>36</v>
      </c>
      <c r="I233" s="167">
        <v>15919</v>
      </c>
      <c r="J233" s="167">
        <v>1.2</v>
      </c>
      <c r="K233" s="167">
        <v>1.2</v>
      </c>
      <c r="L233" s="167">
        <v>1.2</v>
      </c>
      <c r="M233">
        <v>1.2</v>
      </c>
      <c r="N233">
        <v>1.2</v>
      </c>
      <c r="P233" s="170" t="s">
        <v>213</v>
      </c>
      <c r="Q233" s="175" t="s">
        <v>12</v>
      </c>
      <c r="S233">
        <v>4.7</v>
      </c>
    </row>
    <row r="234" spans="1:19" customFormat="1" ht="21" customHeight="1" x14ac:dyDescent="0.25">
      <c r="A234" s="167" t="s">
        <v>513</v>
      </c>
      <c r="B234" t="s">
        <v>1352</v>
      </c>
      <c r="C234" t="s">
        <v>1858</v>
      </c>
      <c r="D234" t="s">
        <v>193</v>
      </c>
      <c r="E234">
        <v>23633</v>
      </c>
      <c r="F234" t="s">
        <v>1416</v>
      </c>
      <c r="G234" t="s">
        <v>1298</v>
      </c>
      <c r="H234">
        <v>36</v>
      </c>
      <c r="I234" s="167">
        <v>31413</v>
      </c>
      <c r="J234" s="167">
        <v>1.2</v>
      </c>
      <c r="K234" s="167">
        <v>0</v>
      </c>
      <c r="L234" s="167">
        <v>0</v>
      </c>
      <c r="M234">
        <v>0</v>
      </c>
      <c r="N234">
        <v>0</v>
      </c>
      <c r="P234" s="170" t="s">
        <v>213</v>
      </c>
      <c r="Q234" s="175" t="s">
        <v>12</v>
      </c>
      <c r="S234">
        <v>5.0999999999999996</v>
      </c>
    </row>
    <row r="235" spans="1:19" customFormat="1" ht="21" customHeight="1" x14ac:dyDescent="0.25">
      <c r="A235" s="167" t="s">
        <v>651</v>
      </c>
      <c r="B235" t="s">
        <v>1007</v>
      </c>
      <c r="C235" t="s">
        <v>1359</v>
      </c>
      <c r="D235" t="s">
        <v>195</v>
      </c>
      <c r="E235">
        <v>24042</v>
      </c>
      <c r="F235" t="s">
        <v>55</v>
      </c>
      <c r="G235" t="s">
        <v>1356</v>
      </c>
      <c r="H235">
        <v>36</v>
      </c>
      <c r="I235" s="167">
        <v>4019</v>
      </c>
      <c r="J235" s="167">
        <v>1.135</v>
      </c>
      <c r="K235" s="167">
        <v>1.1000000000000001</v>
      </c>
      <c r="L235" s="167">
        <v>1.1000000000000001</v>
      </c>
      <c r="M235">
        <v>1.1000000000000001</v>
      </c>
      <c r="N235">
        <v>1.1000000000000001</v>
      </c>
      <c r="P235" s="170" t="s">
        <v>213</v>
      </c>
      <c r="Q235" s="175" t="s">
        <v>12</v>
      </c>
      <c r="S235">
        <v>5.3</v>
      </c>
    </row>
    <row r="236" spans="1:19" customFormat="1" ht="21" customHeight="1" x14ac:dyDescent="0.25">
      <c r="A236" s="167" t="s">
        <v>652</v>
      </c>
      <c r="B236" t="s">
        <v>1007</v>
      </c>
      <c r="C236" t="s">
        <v>1360</v>
      </c>
      <c r="D236" t="s">
        <v>195</v>
      </c>
      <c r="E236">
        <v>24042</v>
      </c>
      <c r="F236" t="s">
        <v>55</v>
      </c>
      <c r="G236" t="s">
        <v>1356</v>
      </c>
      <c r="H236">
        <v>36</v>
      </c>
      <c r="I236" s="167">
        <v>9498</v>
      </c>
      <c r="J236" s="167">
        <v>1.135</v>
      </c>
      <c r="K236" s="167">
        <v>1.1000000000000001</v>
      </c>
      <c r="L236" s="167">
        <v>1.1000000000000001</v>
      </c>
      <c r="M236">
        <v>1.1000000000000001</v>
      </c>
      <c r="N236">
        <v>1.1000000000000001</v>
      </c>
      <c r="P236" s="170" t="s">
        <v>213</v>
      </c>
      <c r="Q236" s="175" t="s">
        <v>12</v>
      </c>
      <c r="S236">
        <v>5.4</v>
      </c>
    </row>
    <row r="237" spans="1:19" customFormat="1" ht="21" customHeight="1" x14ac:dyDescent="0.25">
      <c r="A237" s="167" t="s">
        <v>901</v>
      </c>
      <c r="B237" t="s">
        <v>2109</v>
      </c>
      <c r="C237" t="s">
        <v>1462</v>
      </c>
      <c r="D237" t="s">
        <v>193</v>
      </c>
      <c r="E237">
        <v>24048</v>
      </c>
      <c r="F237" t="s">
        <v>1437</v>
      </c>
      <c r="G237" t="s">
        <v>1438</v>
      </c>
      <c r="H237">
        <v>36</v>
      </c>
      <c r="I237" s="167">
        <v>4750</v>
      </c>
      <c r="J237" s="167">
        <v>1.1000000000000001</v>
      </c>
      <c r="K237" s="167">
        <v>1</v>
      </c>
      <c r="L237" s="167">
        <v>1</v>
      </c>
      <c r="M237">
        <v>1.1000000000000001</v>
      </c>
      <c r="N237">
        <v>1.1000000000000001</v>
      </c>
      <c r="P237" s="170" t="s">
        <v>213</v>
      </c>
      <c r="Q237" s="175" t="s">
        <v>12</v>
      </c>
      <c r="S237">
        <v>7.7</v>
      </c>
    </row>
    <row r="238" spans="1:19" customFormat="1" ht="21" customHeight="1" x14ac:dyDescent="0.25">
      <c r="A238" s="167" t="s">
        <v>648</v>
      </c>
      <c r="B238" t="s">
        <v>2190</v>
      </c>
      <c r="C238" t="s">
        <v>1463</v>
      </c>
      <c r="D238" t="s">
        <v>193</v>
      </c>
      <c r="E238">
        <v>24048</v>
      </c>
      <c r="F238" t="s">
        <v>1437</v>
      </c>
      <c r="G238" t="s">
        <v>1438</v>
      </c>
      <c r="H238">
        <v>36</v>
      </c>
      <c r="I238" s="167">
        <v>4750</v>
      </c>
      <c r="J238" s="167">
        <v>1.1000000000000001</v>
      </c>
      <c r="K238" s="167">
        <v>1</v>
      </c>
      <c r="L238" s="167">
        <v>1</v>
      </c>
      <c r="M238">
        <v>1.1000000000000001</v>
      </c>
      <c r="N238">
        <v>1.1000000000000001</v>
      </c>
      <c r="P238" s="170" t="s">
        <v>213</v>
      </c>
      <c r="Q238" s="175" t="s">
        <v>12</v>
      </c>
      <c r="S238">
        <v>6</v>
      </c>
    </row>
    <row r="239" spans="1:19" customFormat="1" ht="21" customHeight="1" x14ac:dyDescent="0.25">
      <c r="A239" s="167" t="s">
        <v>649</v>
      </c>
      <c r="B239" t="s">
        <v>2190</v>
      </c>
      <c r="C239" t="s">
        <v>1464</v>
      </c>
      <c r="D239" t="s">
        <v>193</v>
      </c>
      <c r="E239">
        <v>24048</v>
      </c>
      <c r="F239" t="s">
        <v>1437</v>
      </c>
      <c r="G239" t="s">
        <v>1438</v>
      </c>
      <c r="H239">
        <v>36</v>
      </c>
      <c r="I239" s="167">
        <v>4750</v>
      </c>
      <c r="J239" s="167">
        <v>1.1000000000000001</v>
      </c>
      <c r="K239" s="167">
        <v>1</v>
      </c>
      <c r="L239" s="167">
        <v>1</v>
      </c>
      <c r="M239">
        <v>1.1000000000000001</v>
      </c>
      <c r="N239">
        <v>1.1000000000000001</v>
      </c>
      <c r="P239" s="170" t="s">
        <v>213</v>
      </c>
      <c r="Q239" s="175" t="s">
        <v>12</v>
      </c>
      <c r="S239">
        <v>4.9000000000000004</v>
      </c>
    </row>
    <row r="240" spans="1:19" customFormat="1" ht="21" customHeight="1" x14ac:dyDescent="0.25">
      <c r="A240" s="167" t="s">
        <v>617</v>
      </c>
      <c r="B240" t="s">
        <v>2033</v>
      </c>
      <c r="C240" t="s">
        <v>1382</v>
      </c>
      <c r="D240" t="s">
        <v>193</v>
      </c>
      <c r="E240">
        <v>24044</v>
      </c>
      <c r="F240" t="s">
        <v>1381</v>
      </c>
      <c r="G240" t="s">
        <v>1188</v>
      </c>
      <c r="H240">
        <v>36</v>
      </c>
      <c r="I240" s="167">
        <v>13881</v>
      </c>
      <c r="J240" s="167">
        <v>1.1000000000000001</v>
      </c>
      <c r="K240" s="167">
        <v>0.8</v>
      </c>
      <c r="L240" s="167">
        <v>0.8</v>
      </c>
      <c r="M240">
        <v>1.1000000000000001</v>
      </c>
      <c r="N240">
        <v>1.1000000000000001</v>
      </c>
      <c r="P240" s="170" t="s">
        <v>213</v>
      </c>
      <c r="Q240" s="175" t="s">
        <v>12</v>
      </c>
      <c r="S240">
        <v>2</v>
      </c>
    </row>
    <row r="241" spans="1:19" customFormat="1" ht="21" customHeight="1" x14ac:dyDescent="0.25">
      <c r="A241" s="167" t="s">
        <v>2146</v>
      </c>
      <c r="B241" t="s">
        <v>2217</v>
      </c>
      <c r="C241" t="s">
        <v>1383</v>
      </c>
      <c r="D241" t="s">
        <v>193</v>
      </c>
      <c r="E241">
        <v>24044</v>
      </c>
      <c r="F241" t="s">
        <v>1381</v>
      </c>
      <c r="G241" t="s">
        <v>1188</v>
      </c>
      <c r="H241">
        <v>36</v>
      </c>
      <c r="I241" s="167">
        <v>13881</v>
      </c>
      <c r="J241" s="167">
        <v>1.1000000000000001</v>
      </c>
      <c r="K241" s="167">
        <v>0.8</v>
      </c>
      <c r="L241" s="167">
        <v>0.8</v>
      </c>
      <c r="M241">
        <v>1.1000000000000001</v>
      </c>
      <c r="N241">
        <v>1.1000000000000001</v>
      </c>
      <c r="P241" s="170" t="s">
        <v>213</v>
      </c>
      <c r="Q241" s="175" t="s">
        <v>12</v>
      </c>
      <c r="S241">
        <v>3.1</v>
      </c>
    </row>
    <row r="242" spans="1:19" customFormat="1" ht="21" customHeight="1" x14ac:dyDescent="0.25">
      <c r="A242" s="167" t="s">
        <v>937</v>
      </c>
      <c r="B242" t="s">
        <v>203</v>
      </c>
      <c r="C242" t="s">
        <v>1284</v>
      </c>
      <c r="D242" t="s">
        <v>186</v>
      </c>
      <c r="E242">
        <v>23641</v>
      </c>
      <c r="F242" t="s">
        <v>1285</v>
      </c>
      <c r="G242">
        <v>105</v>
      </c>
      <c r="H242">
        <v>36</v>
      </c>
      <c r="I242" s="167">
        <v>8583</v>
      </c>
      <c r="J242" s="167">
        <v>1</v>
      </c>
      <c r="K242" s="167">
        <v>0.9</v>
      </c>
      <c r="L242" s="167">
        <v>0.9</v>
      </c>
      <c r="M242">
        <v>1</v>
      </c>
      <c r="N242">
        <v>1</v>
      </c>
      <c r="P242" s="170" t="s">
        <v>213</v>
      </c>
      <c r="Q242" s="175" t="s">
        <v>12</v>
      </c>
      <c r="S242">
        <v>15.1</v>
      </c>
    </row>
    <row r="243" spans="1:19" customFormat="1" ht="21" customHeight="1" x14ac:dyDescent="0.25">
      <c r="A243" s="167" t="s">
        <v>938</v>
      </c>
      <c r="B243" t="s">
        <v>203</v>
      </c>
      <c r="C243" t="s">
        <v>1286</v>
      </c>
      <c r="D243" t="s">
        <v>186</v>
      </c>
      <c r="E243">
        <v>23641</v>
      </c>
      <c r="F243" t="s">
        <v>1285</v>
      </c>
      <c r="G243">
        <v>105</v>
      </c>
      <c r="H243">
        <v>36</v>
      </c>
      <c r="I243" s="167">
        <v>8583</v>
      </c>
      <c r="J243" s="167">
        <v>1</v>
      </c>
      <c r="K243" s="167">
        <v>1</v>
      </c>
      <c r="L243" s="167">
        <v>1</v>
      </c>
      <c r="M243">
        <v>1</v>
      </c>
      <c r="N243">
        <v>1</v>
      </c>
      <c r="P243" s="170" t="s">
        <v>213</v>
      </c>
      <c r="Q243" s="175" t="s">
        <v>12</v>
      </c>
      <c r="S243">
        <v>0</v>
      </c>
    </row>
    <row r="244" spans="1:19" customFormat="1" ht="21" customHeight="1" x14ac:dyDescent="0.25">
      <c r="A244" s="167" t="s">
        <v>939</v>
      </c>
      <c r="B244" t="s">
        <v>203</v>
      </c>
      <c r="C244" t="s">
        <v>1287</v>
      </c>
      <c r="D244" t="s">
        <v>186</v>
      </c>
      <c r="E244">
        <v>23641</v>
      </c>
      <c r="F244" t="s">
        <v>1285</v>
      </c>
      <c r="G244">
        <v>105</v>
      </c>
      <c r="H244">
        <v>36</v>
      </c>
      <c r="I244" s="167">
        <v>8583</v>
      </c>
      <c r="J244" s="167">
        <v>1</v>
      </c>
      <c r="K244" s="167">
        <v>1</v>
      </c>
      <c r="L244" s="167">
        <v>1</v>
      </c>
      <c r="M244">
        <v>1</v>
      </c>
      <c r="N244">
        <v>1</v>
      </c>
      <c r="P244" s="170" t="s">
        <v>213</v>
      </c>
      <c r="Q244" s="175" t="s">
        <v>12</v>
      </c>
      <c r="S244">
        <v>0</v>
      </c>
    </row>
    <row r="245" spans="1:19" customFormat="1" ht="21" customHeight="1" x14ac:dyDescent="0.25">
      <c r="A245" s="167" t="s">
        <v>941</v>
      </c>
      <c r="B245" t="s">
        <v>1980</v>
      </c>
      <c r="C245" t="s">
        <v>1288</v>
      </c>
      <c r="D245" t="s">
        <v>186</v>
      </c>
      <c r="E245">
        <v>23641</v>
      </c>
      <c r="F245" t="s">
        <v>1285</v>
      </c>
      <c r="G245">
        <v>105</v>
      </c>
      <c r="H245">
        <v>36</v>
      </c>
      <c r="I245" s="167">
        <v>9498</v>
      </c>
      <c r="J245" s="167">
        <v>1</v>
      </c>
      <c r="K245" s="167">
        <v>1</v>
      </c>
      <c r="L245" s="167">
        <v>1</v>
      </c>
      <c r="M245">
        <v>1</v>
      </c>
      <c r="N245">
        <v>1</v>
      </c>
      <c r="P245" s="170" t="s">
        <v>213</v>
      </c>
      <c r="Q245" s="175" t="s">
        <v>12</v>
      </c>
      <c r="S245">
        <v>0</v>
      </c>
    </row>
    <row r="246" spans="1:19" customFormat="1" ht="21" customHeight="1" x14ac:dyDescent="0.25">
      <c r="A246" s="167" t="s">
        <v>967</v>
      </c>
      <c r="B246" t="s">
        <v>2018</v>
      </c>
      <c r="C246" t="s">
        <v>1440</v>
      </c>
      <c r="D246" t="s">
        <v>193</v>
      </c>
      <c r="E246">
        <v>24048</v>
      </c>
      <c r="F246" t="s">
        <v>1437</v>
      </c>
      <c r="G246" t="s">
        <v>1438</v>
      </c>
      <c r="H246">
        <v>36</v>
      </c>
      <c r="I246" s="167">
        <v>6576</v>
      </c>
      <c r="J246" s="167">
        <v>1</v>
      </c>
      <c r="K246" s="167">
        <v>1</v>
      </c>
      <c r="L246" s="167">
        <v>1</v>
      </c>
      <c r="M246">
        <v>1</v>
      </c>
      <c r="N246">
        <v>1</v>
      </c>
      <c r="P246" s="170" t="s">
        <v>213</v>
      </c>
      <c r="Q246" s="175" t="s">
        <v>12</v>
      </c>
      <c r="S246">
        <v>7.9</v>
      </c>
    </row>
    <row r="247" spans="1:19" customFormat="1" ht="21" customHeight="1" x14ac:dyDescent="0.25">
      <c r="A247" s="167" t="s">
        <v>717</v>
      </c>
      <c r="B247" t="s">
        <v>1007</v>
      </c>
      <c r="C247" t="s">
        <v>1433</v>
      </c>
      <c r="D247" t="s">
        <v>193</v>
      </c>
      <c r="E247">
        <v>24047</v>
      </c>
      <c r="F247" t="s">
        <v>1416</v>
      </c>
      <c r="G247" t="s">
        <v>1298</v>
      </c>
      <c r="H247">
        <v>36</v>
      </c>
      <c r="I247" s="167">
        <v>9133</v>
      </c>
      <c r="J247" s="167">
        <v>1</v>
      </c>
      <c r="K247" s="167">
        <v>1.1000000000000001</v>
      </c>
      <c r="L247" s="167">
        <v>1.1000000000000001</v>
      </c>
      <c r="M247">
        <v>1</v>
      </c>
      <c r="N247">
        <v>1</v>
      </c>
      <c r="P247" s="170" t="s">
        <v>213</v>
      </c>
      <c r="Q247" s="175" t="s">
        <v>12</v>
      </c>
      <c r="S247">
        <v>3.1</v>
      </c>
    </row>
    <row r="248" spans="1:19" customFormat="1" ht="21" customHeight="1" x14ac:dyDescent="0.25">
      <c r="A248" s="167" t="s">
        <v>935</v>
      </c>
      <c r="B248" t="s">
        <v>203</v>
      </c>
      <c r="C248" t="s">
        <v>1434</v>
      </c>
      <c r="D248" t="s">
        <v>193</v>
      </c>
      <c r="E248">
        <v>24047</v>
      </c>
      <c r="F248" t="s">
        <v>1416</v>
      </c>
      <c r="G248" t="s">
        <v>1298</v>
      </c>
      <c r="H248">
        <v>36</v>
      </c>
      <c r="I248" s="167">
        <v>9133</v>
      </c>
      <c r="J248" s="167">
        <v>1</v>
      </c>
      <c r="K248" s="167">
        <v>1.1000000000000001</v>
      </c>
      <c r="L248" s="167">
        <v>1.1000000000000001</v>
      </c>
      <c r="M248">
        <v>1</v>
      </c>
      <c r="N248">
        <v>1</v>
      </c>
      <c r="P248" s="170" t="s">
        <v>213</v>
      </c>
      <c r="Q248" s="175" t="s">
        <v>12</v>
      </c>
      <c r="S248">
        <v>4.5</v>
      </c>
    </row>
    <row r="249" spans="1:19" customFormat="1" ht="21" customHeight="1" x14ac:dyDescent="0.25">
      <c r="A249" s="167" t="s">
        <v>659</v>
      </c>
      <c r="B249" t="s">
        <v>1007</v>
      </c>
      <c r="C249" t="s">
        <v>1354</v>
      </c>
      <c r="D249" t="s">
        <v>195</v>
      </c>
      <c r="E249">
        <v>24042</v>
      </c>
      <c r="F249" t="s">
        <v>1355</v>
      </c>
      <c r="G249" t="s">
        <v>1356</v>
      </c>
      <c r="H249">
        <v>36</v>
      </c>
      <c r="I249" s="167">
        <v>4750</v>
      </c>
      <c r="J249" s="167">
        <v>1</v>
      </c>
      <c r="K249" s="167">
        <v>1.1000000000000001</v>
      </c>
      <c r="L249" s="167">
        <v>1.1000000000000001</v>
      </c>
      <c r="M249">
        <v>1</v>
      </c>
      <c r="N249">
        <v>1</v>
      </c>
      <c r="P249" s="170" t="s">
        <v>213</v>
      </c>
      <c r="Q249" s="175" t="s">
        <v>12</v>
      </c>
      <c r="S249">
        <v>7.9</v>
      </c>
    </row>
    <row r="250" spans="1:19" customFormat="1" ht="21" customHeight="1" x14ac:dyDescent="0.25">
      <c r="A250" s="167" t="s">
        <v>660</v>
      </c>
      <c r="B250" t="s">
        <v>1007</v>
      </c>
      <c r="C250" t="s">
        <v>1357</v>
      </c>
      <c r="D250" t="s">
        <v>195</v>
      </c>
      <c r="E250">
        <v>24042</v>
      </c>
      <c r="F250" t="s">
        <v>1355</v>
      </c>
      <c r="G250" t="s">
        <v>1356</v>
      </c>
      <c r="H250">
        <v>36</v>
      </c>
      <c r="I250" s="167">
        <v>4750</v>
      </c>
      <c r="J250" s="167">
        <v>1</v>
      </c>
      <c r="K250" s="167">
        <v>1.1000000000000001</v>
      </c>
      <c r="L250" s="167">
        <v>1.1000000000000001</v>
      </c>
      <c r="M250">
        <v>1</v>
      </c>
      <c r="N250">
        <v>1</v>
      </c>
      <c r="P250" s="170" t="s">
        <v>213</v>
      </c>
      <c r="Q250" s="175" t="s">
        <v>12</v>
      </c>
      <c r="S250">
        <v>6.6</v>
      </c>
    </row>
    <row r="251" spans="1:19" customFormat="1" ht="21" customHeight="1" x14ac:dyDescent="0.25">
      <c r="A251" s="167" t="s">
        <v>653</v>
      </c>
      <c r="B251" t="s">
        <v>1007</v>
      </c>
      <c r="C251" t="s">
        <v>1361</v>
      </c>
      <c r="D251" t="s">
        <v>195</v>
      </c>
      <c r="E251">
        <v>24042</v>
      </c>
      <c r="F251" t="s">
        <v>1362</v>
      </c>
      <c r="G251" t="s">
        <v>1356</v>
      </c>
      <c r="H251">
        <v>36</v>
      </c>
      <c r="I251" s="167">
        <v>14611</v>
      </c>
      <c r="J251" s="167">
        <v>1</v>
      </c>
      <c r="K251" s="167">
        <v>1.1000000000000001</v>
      </c>
      <c r="L251" s="167">
        <v>1.1000000000000001</v>
      </c>
      <c r="M251">
        <v>1</v>
      </c>
      <c r="N251">
        <v>1</v>
      </c>
      <c r="P251" s="170" t="s">
        <v>213</v>
      </c>
      <c r="Q251" s="175" t="s">
        <v>12</v>
      </c>
      <c r="S251">
        <v>6.3</v>
      </c>
    </row>
    <row r="252" spans="1:19" customFormat="1" ht="21" customHeight="1" x14ac:dyDescent="0.25">
      <c r="A252" s="167" t="s">
        <v>871</v>
      </c>
      <c r="B252" t="s">
        <v>2109</v>
      </c>
      <c r="C252" t="s">
        <v>1393</v>
      </c>
      <c r="D252" t="s">
        <v>193</v>
      </c>
      <c r="E252">
        <v>24044</v>
      </c>
      <c r="F252" t="s">
        <v>1394</v>
      </c>
      <c r="G252" t="s">
        <v>1188</v>
      </c>
      <c r="H252">
        <v>36</v>
      </c>
      <c r="I252" s="167">
        <v>13516</v>
      </c>
      <c r="J252" s="167">
        <v>1</v>
      </c>
      <c r="K252" s="167">
        <v>1.2</v>
      </c>
      <c r="L252" s="167">
        <v>1.2</v>
      </c>
      <c r="M252">
        <v>1</v>
      </c>
      <c r="N252">
        <v>1</v>
      </c>
      <c r="P252" s="170" t="s">
        <v>213</v>
      </c>
      <c r="Q252" s="175" t="s">
        <v>12</v>
      </c>
      <c r="S252">
        <v>4.7</v>
      </c>
    </row>
    <row r="253" spans="1:19" customFormat="1" ht="21" customHeight="1" x14ac:dyDescent="0.25">
      <c r="A253" s="167" t="s">
        <v>893</v>
      </c>
      <c r="B253" t="s">
        <v>2109</v>
      </c>
      <c r="C253" t="s">
        <v>1395</v>
      </c>
      <c r="D253" t="s">
        <v>193</v>
      </c>
      <c r="E253">
        <v>24044</v>
      </c>
      <c r="F253" t="s">
        <v>1394</v>
      </c>
      <c r="G253" t="s">
        <v>1188</v>
      </c>
      <c r="H253">
        <v>36</v>
      </c>
      <c r="I253" s="167">
        <v>13516</v>
      </c>
      <c r="J253" s="167">
        <v>1</v>
      </c>
      <c r="K253" s="167">
        <v>1.2</v>
      </c>
      <c r="L253" s="167">
        <v>1.2</v>
      </c>
      <c r="M253">
        <v>1</v>
      </c>
      <c r="N253">
        <v>1</v>
      </c>
      <c r="P253" s="170" t="s">
        <v>213</v>
      </c>
      <c r="Q253" s="175" t="s">
        <v>12</v>
      </c>
      <c r="S253">
        <v>4</v>
      </c>
    </row>
    <row r="254" spans="1:19" customFormat="1" ht="21" customHeight="1" x14ac:dyDescent="0.25">
      <c r="A254" s="167" t="s">
        <v>481</v>
      </c>
      <c r="B254" t="s">
        <v>1532</v>
      </c>
      <c r="C254" t="s">
        <v>1771</v>
      </c>
      <c r="D254" t="s">
        <v>195</v>
      </c>
      <c r="E254">
        <v>23628</v>
      </c>
      <c r="F254" t="s">
        <v>1772</v>
      </c>
      <c r="G254" t="s">
        <v>1581</v>
      </c>
      <c r="H254">
        <v>36</v>
      </c>
      <c r="I254" s="167">
        <v>16285</v>
      </c>
      <c r="J254" s="167">
        <v>1</v>
      </c>
      <c r="K254" s="167">
        <v>0.9</v>
      </c>
      <c r="L254" s="167">
        <v>0.9</v>
      </c>
      <c r="M254">
        <v>1</v>
      </c>
      <c r="N254">
        <v>1</v>
      </c>
      <c r="P254" s="170" t="s">
        <v>213</v>
      </c>
      <c r="Q254" s="175" t="s">
        <v>12</v>
      </c>
      <c r="S254">
        <v>3.2</v>
      </c>
    </row>
    <row r="255" spans="1:19" customFormat="1" ht="21" customHeight="1" x14ac:dyDescent="0.25">
      <c r="A255" s="167" t="s">
        <v>505</v>
      </c>
      <c r="B255" t="s">
        <v>1352</v>
      </c>
      <c r="C255" t="s">
        <v>1863</v>
      </c>
      <c r="D255" t="s">
        <v>193</v>
      </c>
      <c r="E255">
        <v>23633</v>
      </c>
      <c r="F255" t="s">
        <v>1862</v>
      </c>
      <c r="G255" t="s">
        <v>1438</v>
      </c>
      <c r="H255">
        <v>36</v>
      </c>
      <c r="I255" s="167">
        <v>31413</v>
      </c>
      <c r="J255" s="167">
        <v>1</v>
      </c>
      <c r="K255" s="167">
        <v>0</v>
      </c>
      <c r="L255" s="167">
        <v>0</v>
      </c>
      <c r="M255">
        <v>0</v>
      </c>
      <c r="N255">
        <v>0</v>
      </c>
      <c r="P255" s="170" t="s">
        <v>213</v>
      </c>
      <c r="Q255" s="175" t="s">
        <v>12</v>
      </c>
      <c r="S255">
        <v>4.7</v>
      </c>
    </row>
    <row r="256" spans="1:19" customFormat="1" ht="21" customHeight="1" x14ac:dyDescent="0.25">
      <c r="A256" s="167" t="s">
        <v>519</v>
      </c>
      <c r="B256" t="s">
        <v>1404</v>
      </c>
      <c r="C256" t="s">
        <v>2208</v>
      </c>
      <c r="D256" t="s">
        <v>193</v>
      </c>
      <c r="E256">
        <v>23633</v>
      </c>
      <c r="F256" t="s">
        <v>1709</v>
      </c>
      <c r="G256" t="s">
        <v>1188</v>
      </c>
      <c r="H256">
        <v>36</v>
      </c>
      <c r="I256" s="167">
        <v>31413</v>
      </c>
      <c r="J256" s="167">
        <v>1</v>
      </c>
      <c r="K256" s="167">
        <v>0</v>
      </c>
      <c r="L256" s="167">
        <v>0</v>
      </c>
      <c r="M256">
        <v>0</v>
      </c>
      <c r="N256">
        <v>0</v>
      </c>
      <c r="P256" s="170" t="s">
        <v>213</v>
      </c>
      <c r="Q256" s="175" t="s">
        <v>12</v>
      </c>
      <c r="S256">
        <v>0</v>
      </c>
    </row>
    <row r="257" spans="1:19" customFormat="1" ht="21" customHeight="1" x14ac:dyDescent="0.25">
      <c r="A257" s="167" t="s">
        <v>533</v>
      </c>
      <c r="B257" t="s">
        <v>1376</v>
      </c>
      <c r="C257" t="s">
        <v>1860</v>
      </c>
      <c r="D257" t="s">
        <v>193</v>
      </c>
      <c r="E257">
        <v>23633</v>
      </c>
      <c r="F257" t="s">
        <v>1826</v>
      </c>
      <c r="G257" t="s">
        <v>1438</v>
      </c>
      <c r="H257">
        <v>36</v>
      </c>
      <c r="I257" s="167">
        <v>30987</v>
      </c>
      <c r="J257" s="167">
        <v>1</v>
      </c>
      <c r="K257" s="167">
        <v>0</v>
      </c>
      <c r="L257" s="167">
        <v>0</v>
      </c>
      <c r="M257">
        <v>0</v>
      </c>
      <c r="N257">
        <v>0</v>
      </c>
      <c r="P257" s="170" t="s">
        <v>213</v>
      </c>
      <c r="Q257" s="175" t="s">
        <v>12</v>
      </c>
      <c r="S257">
        <v>4.8</v>
      </c>
    </row>
    <row r="258" spans="1:19" customFormat="1" ht="21" customHeight="1" x14ac:dyDescent="0.25">
      <c r="A258" s="167" t="s">
        <v>545</v>
      </c>
      <c r="B258" t="s">
        <v>1328</v>
      </c>
      <c r="C258" t="s">
        <v>1901</v>
      </c>
      <c r="D258" t="s">
        <v>193</v>
      </c>
      <c r="E258">
        <v>23633</v>
      </c>
      <c r="F258" t="s">
        <v>1902</v>
      </c>
      <c r="G258" t="s">
        <v>1188</v>
      </c>
      <c r="H258">
        <v>36</v>
      </c>
      <c r="I258" s="167">
        <v>32112</v>
      </c>
      <c r="J258" s="167">
        <v>1</v>
      </c>
      <c r="K258" s="167">
        <v>0</v>
      </c>
      <c r="L258" s="167">
        <v>0</v>
      </c>
      <c r="M258">
        <v>0</v>
      </c>
      <c r="N258">
        <v>0</v>
      </c>
      <c r="P258" s="170" t="s">
        <v>213</v>
      </c>
      <c r="Q258" s="175" t="s">
        <v>12</v>
      </c>
      <c r="S258">
        <v>2.8</v>
      </c>
    </row>
    <row r="259" spans="1:19" customFormat="1" ht="21" customHeight="1" x14ac:dyDescent="0.25">
      <c r="A259" s="167" t="s">
        <v>957</v>
      </c>
      <c r="B259" t="s">
        <v>2002</v>
      </c>
      <c r="C259" t="s">
        <v>1229</v>
      </c>
      <c r="D259" t="s">
        <v>186</v>
      </c>
      <c r="E259">
        <v>5004</v>
      </c>
      <c r="F259" t="s">
        <v>1230</v>
      </c>
      <c r="G259" t="s">
        <v>1162</v>
      </c>
      <c r="H259">
        <v>36</v>
      </c>
      <c r="I259" s="167">
        <v>34304</v>
      </c>
      <c r="J259" s="167">
        <v>0.9</v>
      </c>
      <c r="K259" s="167">
        <v>0</v>
      </c>
      <c r="L259" s="167">
        <v>0</v>
      </c>
      <c r="M259">
        <v>0</v>
      </c>
      <c r="N259">
        <v>0</v>
      </c>
      <c r="P259" s="170" t="s">
        <v>213</v>
      </c>
      <c r="Q259" s="175" t="s">
        <v>12</v>
      </c>
      <c r="S259">
        <v>0</v>
      </c>
    </row>
    <row r="260" spans="1:19" customFormat="1" ht="21" customHeight="1" x14ac:dyDescent="0.25">
      <c r="A260" s="167" t="s">
        <v>767</v>
      </c>
      <c r="B260" t="s">
        <v>1756</v>
      </c>
      <c r="C260" t="s">
        <v>1261</v>
      </c>
      <c r="D260" t="s">
        <v>186</v>
      </c>
      <c r="E260">
        <v>323602</v>
      </c>
      <c r="F260" t="s">
        <v>1262</v>
      </c>
      <c r="G260" t="s">
        <v>1226</v>
      </c>
      <c r="H260">
        <v>36</v>
      </c>
      <c r="I260" s="167">
        <v>30651</v>
      </c>
      <c r="J260" s="167">
        <v>0.9</v>
      </c>
      <c r="K260" s="167">
        <v>0.9</v>
      </c>
      <c r="L260" s="167">
        <v>0.9</v>
      </c>
      <c r="M260">
        <v>0</v>
      </c>
      <c r="N260">
        <v>0</v>
      </c>
      <c r="P260" s="170" t="s">
        <v>213</v>
      </c>
      <c r="Q260" s="175" t="s">
        <v>12</v>
      </c>
      <c r="S260">
        <v>0</v>
      </c>
    </row>
    <row r="261" spans="1:19" customFormat="1" ht="21" customHeight="1" x14ac:dyDescent="0.25">
      <c r="A261" s="167" t="s">
        <v>343</v>
      </c>
      <c r="B261" t="s">
        <v>2118</v>
      </c>
      <c r="C261" t="s">
        <v>1344</v>
      </c>
      <c r="D261" t="s">
        <v>192</v>
      </c>
      <c r="E261">
        <v>24041</v>
      </c>
      <c r="F261" t="s">
        <v>184</v>
      </c>
      <c r="G261" t="s">
        <v>1269</v>
      </c>
      <c r="H261">
        <v>36</v>
      </c>
      <c r="I261" s="167">
        <v>5115</v>
      </c>
      <c r="J261" s="167">
        <v>0.9</v>
      </c>
      <c r="K261" s="167">
        <v>1</v>
      </c>
      <c r="L261" s="167">
        <v>1</v>
      </c>
      <c r="M261">
        <v>0.9</v>
      </c>
      <c r="N261">
        <v>0.9</v>
      </c>
      <c r="P261" s="170" t="s">
        <v>213</v>
      </c>
      <c r="Q261" s="175" t="s">
        <v>12</v>
      </c>
      <c r="S261">
        <v>3.5</v>
      </c>
    </row>
    <row r="262" spans="1:19" customFormat="1" ht="21" customHeight="1" x14ac:dyDescent="0.25">
      <c r="A262" s="167" t="s">
        <v>344</v>
      </c>
      <c r="B262" t="s">
        <v>1179</v>
      </c>
      <c r="C262" t="s">
        <v>1345</v>
      </c>
      <c r="D262" t="s">
        <v>192</v>
      </c>
      <c r="E262">
        <v>24041</v>
      </c>
      <c r="F262" t="s">
        <v>184</v>
      </c>
      <c r="G262" t="s">
        <v>1269</v>
      </c>
      <c r="H262">
        <v>36</v>
      </c>
      <c r="I262" s="167">
        <v>5115</v>
      </c>
      <c r="J262" s="167">
        <v>0.9</v>
      </c>
      <c r="K262" s="167">
        <v>1</v>
      </c>
      <c r="L262" s="167">
        <v>1</v>
      </c>
      <c r="M262">
        <v>0.9</v>
      </c>
      <c r="N262">
        <v>0.9</v>
      </c>
      <c r="P262" s="170" t="s">
        <v>213</v>
      </c>
      <c r="Q262" s="175" t="s">
        <v>12</v>
      </c>
      <c r="S262">
        <v>2.8</v>
      </c>
    </row>
    <row r="263" spans="1:19" customFormat="1" ht="21" customHeight="1" x14ac:dyDescent="0.25">
      <c r="A263" s="167" t="s">
        <v>522</v>
      </c>
      <c r="B263" t="s">
        <v>1376</v>
      </c>
      <c r="C263" t="s">
        <v>1931</v>
      </c>
      <c r="D263" t="s">
        <v>190</v>
      </c>
      <c r="E263">
        <v>23643</v>
      </c>
      <c r="F263" t="s">
        <v>1878</v>
      </c>
      <c r="G263" t="s">
        <v>1879</v>
      </c>
      <c r="H263">
        <v>36</v>
      </c>
      <c r="I263" s="167">
        <v>32112</v>
      </c>
      <c r="J263" s="167">
        <v>0.85</v>
      </c>
      <c r="K263" s="167">
        <v>0</v>
      </c>
      <c r="L263" s="167">
        <v>0</v>
      </c>
      <c r="M263">
        <v>0</v>
      </c>
      <c r="N263">
        <v>0</v>
      </c>
      <c r="P263" s="170" t="s">
        <v>213</v>
      </c>
      <c r="Q263" s="175" t="s">
        <v>12</v>
      </c>
      <c r="S263">
        <v>0</v>
      </c>
    </row>
    <row r="264" spans="1:19" customFormat="1" ht="21" customHeight="1" x14ac:dyDescent="0.25">
      <c r="A264" s="167" t="s">
        <v>579</v>
      </c>
      <c r="B264" t="s">
        <v>1510</v>
      </c>
      <c r="C264" t="s">
        <v>1909</v>
      </c>
      <c r="D264" t="s">
        <v>192</v>
      </c>
      <c r="E264">
        <v>23634</v>
      </c>
      <c r="F264" t="s">
        <v>1330</v>
      </c>
      <c r="G264" t="s">
        <v>1203</v>
      </c>
      <c r="H264">
        <v>36</v>
      </c>
      <c r="I264" s="167">
        <v>40216</v>
      </c>
      <c r="J264" s="167">
        <v>0.82299999999999995</v>
      </c>
      <c r="K264" s="167">
        <v>0</v>
      </c>
      <c r="L264" s="167">
        <v>0</v>
      </c>
      <c r="M264">
        <v>0</v>
      </c>
      <c r="N264">
        <v>0</v>
      </c>
      <c r="P264" s="170" t="s">
        <v>213</v>
      </c>
      <c r="Q264" s="175" t="s">
        <v>12</v>
      </c>
      <c r="S264">
        <v>0</v>
      </c>
    </row>
    <row r="265" spans="1:19" customFormat="1" ht="21" customHeight="1" x14ac:dyDescent="0.25">
      <c r="A265" s="167" t="s">
        <v>396</v>
      </c>
      <c r="B265" t="s">
        <v>1252</v>
      </c>
      <c r="C265" t="s">
        <v>2122</v>
      </c>
      <c r="D265" t="s">
        <v>192</v>
      </c>
      <c r="E265">
        <v>24041</v>
      </c>
      <c r="F265" t="s">
        <v>109</v>
      </c>
      <c r="G265" t="s">
        <v>1269</v>
      </c>
      <c r="H265">
        <v>36</v>
      </c>
      <c r="I265" s="167">
        <v>8767</v>
      </c>
      <c r="J265" s="167">
        <v>0.8</v>
      </c>
      <c r="K265" s="167">
        <v>0.8</v>
      </c>
      <c r="L265" s="167">
        <v>0.8</v>
      </c>
      <c r="M265">
        <v>0.8</v>
      </c>
      <c r="N265">
        <v>0.8</v>
      </c>
      <c r="P265" s="170" t="s">
        <v>213</v>
      </c>
      <c r="Q265" s="175" t="s">
        <v>12</v>
      </c>
      <c r="S265">
        <v>3.8</v>
      </c>
    </row>
    <row r="266" spans="1:19" customFormat="1" ht="21" customHeight="1" x14ac:dyDescent="0.25">
      <c r="A266" s="167" t="s">
        <v>464</v>
      </c>
      <c r="B266" t="s">
        <v>1414</v>
      </c>
      <c r="C266" t="s">
        <v>1791</v>
      </c>
      <c r="D266" t="s">
        <v>192</v>
      </c>
      <c r="E266">
        <v>5015</v>
      </c>
      <c r="F266" t="s">
        <v>1584</v>
      </c>
      <c r="G266" t="s">
        <v>1585</v>
      </c>
      <c r="H266">
        <v>36</v>
      </c>
      <c r="I266" s="167">
        <v>33939</v>
      </c>
      <c r="J266" s="167">
        <v>0.8</v>
      </c>
      <c r="K266" s="167">
        <v>0</v>
      </c>
      <c r="L266" s="167">
        <v>0</v>
      </c>
      <c r="M266">
        <v>0</v>
      </c>
      <c r="N266">
        <v>0</v>
      </c>
      <c r="P266" s="170" t="s">
        <v>213</v>
      </c>
      <c r="Q266" s="175" t="s">
        <v>12</v>
      </c>
      <c r="S266">
        <v>0</v>
      </c>
    </row>
    <row r="267" spans="1:19" customFormat="1" ht="21" customHeight="1" x14ac:dyDescent="0.25">
      <c r="A267" s="167" t="s">
        <v>517</v>
      </c>
      <c r="B267" t="s">
        <v>1404</v>
      </c>
      <c r="C267" t="s">
        <v>1855</v>
      </c>
      <c r="D267" t="s">
        <v>193</v>
      </c>
      <c r="E267">
        <v>23633</v>
      </c>
      <c r="F267" t="s">
        <v>1854</v>
      </c>
      <c r="G267" t="s">
        <v>1188</v>
      </c>
      <c r="H267">
        <v>36</v>
      </c>
      <c r="I267" s="167">
        <v>31413</v>
      </c>
      <c r="J267" s="167">
        <v>0.8</v>
      </c>
      <c r="K267" s="167">
        <v>0</v>
      </c>
      <c r="L267" s="167">
        <v>0</v>
      </c>
      <c r="M267">
        <v>0</v>
      </c>
      <c r="N267">
        <v>0</v>
      </c>
      <c r="P267" s="170" t="s">
        <v>213</v>
      </c>
      <c r="Q267" s="175" t="s">
        <v>12</v>
      </c>
      <c r="S267">
        <v>4.2</v>
      </c>
    </row>
    <row r="268" spans="1:19" customFormat="1" ht="21" customHeight="1" x14ac:dyDescent="0.25">
      <c r="A268" s="167" t="s">
        <v>576</v>
      </c>
      <c r="B268" t="s">
        <v>1510</v>
      </c>
      <c r="C268" t="s">
        <v>1949</v>
      </c>
      <c r="D268" t="s">
        <v>193</v>
      </c>
      <c r="E268">
        <v>23633</v>
      </c>
      <c r="F268" t="s">
        <v>1187</v>
      </c>
      <c r="G268" t="s">
        <v>1188</v>
      </c>
      <c r="H268">
        <v>36</v>
      </c>
      <c r="I268" s="167">
        <v>31413</v>
      </c>
      <c r="J268" s="167">
        <v>0.8</v>
      </c>
      <c r="K268" s="167">
        <v>0</v>
      </c>
      <c r="L268" s="167">
        <v>0</v>
      </c>
      <c r="M268">
        <v>0</v>
      </c>
      <c r="N268">
        <v>0</v>
      </c>
      <c r="P268" s="170" t="s">
        <v>213</v>
      </c>
      <c r="Q268" s="175" t="s">
        <v>12</v>
      </c>
      <c r="S268">
        <v>0</v>
      </c>
    </row>
    <row r="269" spans="1:19" customFormat="1" ht="21" customHeight="1" x14ac:dyDescent="0.25">
      <c r="A269" s="167" t="s">
        <v>628</v>
      </c>
      <c r="B269" t="s">
        <v>2033</v>
      </c>
      <c r="C269" t="s">
        <v>1450</v>
      </c>
      <c r="D269" t="s">
        <v>193</v>
      </c>
      <c r="E269">
        <v>24048</v>
      </c>
      <c r="F269" t="s">
        <v>1437</v>
      </c>
      <c r="G269" t="s">
        <v>1438</v>
      </c>
      <c r="H269">
        <v>36</v>
      </c>
      <c r="I269" s="167">
        <v>5845</v>
      </c>
      <c r="J269" s="167">
        <v>0.75</v>
      </c>
      <c r="K269" s="167">
        <v>0.9</v>
      </c>
      <c r="L269" s="167">
        <v>0.9</v>
      </c>
      <c r="M269">
        <v>0.8</v>
      </c>
      <c r="N269">
        <v>0.8</v>
      </c>
      <c r="P269" s="170" t="s">
        <v>213</v>
      </c>
      <c r="Q269" s="175" t="s">
        <v>12</v>
      </c>
      <c r="S269">
        <v>5.9</v>
      </c>
    </row>
    <row r="270" spans="1:19" customFormat="1" ht="21" customHeight="1" x14ac:dyDescent="0.25">
      <c r="A270" s="167" t="s">
        <v>629</v>
      </c>
      <c r="B270" t="s">
        <v>2033</v>
      </c>
      <c r="C270" t="s">
        <v>1451</v>
      </c>
      <c r="D270" t="s">
        <v>193</v>
      </c>
      <c r="E270">
        <v>24048</v>
      </c>
      <c r="F270" t="s">
        <v>1437</v>
      </c>
      <c r="G270" t="s">
        <v>1438</v>
      </c>
      <c r="H270">
        <v>36</v>
      </c>
      <c r="I270" s="167">
        <v>5845</v>
      </c>
      <c r="J270" s="167">
        <v>0.75</v>
      </c>
      <c r="K270" s="167">
        <v>0.9</v>
      </c>
      <c r="L270" s="167">
        <v>0.9</v>
      </c>
      <c r="M270">
        <v>0.8</v>
      </c>
      <c r="N270">
        <v>0.8</v>
      </c>
      <c r="P270" s="170" t="s">
        <v>213</v>
      </c>
      <c r="Q270" s="175" t="s">
        <v>12</v>
      </c>
      <c r="S270">
        <v>5.6</v>
      </c>
    </row>
    <row r="271" spans="1:19" customFormat="1" ht="21" customHeight="1" x14ac:dyDescent="0.25">
      <c r="A271" s="167" t="s">
        <v>515</v>
      </c>
      <c r="B271" t="s">
        <v>1326</v>
      </c>
      <c r="C271" t="s">
        <v>1853</v>
      </c>
      <c r="D271" t="s">
        <v>193</v>
      </c>
      <c r="E271">
        <v>23633</v>
      </c>
      <c r="F271" t="s">
        <v>1854</v>
      </c>
      <c r="G271" t="s">
        <v>1188</v>
      </c>
      <c r="H271">
        <v>36</v>
      </c>
      <c r="I271" s="167">
        <v>31413</v>
      </c>
      <c r="J271" s="167">
        <v>0.75</v>
      </c>
      <c r="K271" s="167">
        <v>0</v>
      </c>
      <c r="L271" s="167">
        <v>0</v>
      </c>
      <c r="M271">
        <v>0</v>
      </c>
      <c r="N271">
        <v>0</v>
      </c>
      <c r="P271" s="170" t="s">
        <v>213</v>
      </c>
      <c r="Q271" s="175" t="s">
        <v>12</v>
      </c>
      <c r="S271">
        <v>3.7</v>
      </c>
    </row>
    <row r="272" spans="1:19" customFormat="1" ht="21" customHeight="1" x14ac:dyDescent="0.25">
      <c r="A272" s="167" t="s">
        <v>972</v>
      </c>
      <c r="B272" t="s">
        <v>2018</v>
      </c>
      <c r="C272" t="s">
        <v>1396</v>
      </c>
      <c r="D272" t="s">
        <v>193</v>
      </c>
      <c r="E272">
        <v>24044</v>
      </c>
      <c r="F272" t="s">
        <v>1394</v>
      </c>
      <c r="G272" t="s">
        <v>1188</v>
      </c>
      <c r="H272">
        <v>36</v>
      </c>
      <c r="I272" s="167">
        <v>7672</v>
      </c>
      <c r="J272" s="167">
        <v>0.68</v>
      </c>
      <c r="K272" s="167">
        <v>0.8</v>
      </c>
      <c r="L272" s="167">
        <v>0.8</v>
      </c>
      <c r="M272">
        <v>0.7</v>
      </c>
      <c r="N272">
        <v>0.7</v>
      </c>
      <c r="P272" s="170" t="s">
        <v>213</v>
      </c>
      <c r="Q272" s="175" t="s">
        <v>12</v>
      </c>
      <c r="S272">
        <v>2.6</v>
      </c>
    </row>
    <row r="273" spans="1:19" customFormat="1" ht="21" customHeight="1" x14ac:dyDescent="0.25">
      <c r="A273" s="167" t="s">
        <v>922</v>
      </c>
      <c r="B273" t="s">
        <v>203</v>
      </c>
      <c r="C273" t="s">
        <v>1439</v>
      </c>
      <c r="D273" t="s">
        <v>193</v>
      </c>
      <c r="E273">
        <v>24048</v>
      </c>
      <c r="F273" t="s">
        <v>1437</v>
      </c>
      <c r="G273" t="s">
        <v>1438</v>
      </c>
      <c r="H273">
        <v>36</v>
      </c>
      <c r="I273" s="167">
        <v>5480</v>
      </c>
      <c r="J273" s="167">
        <v>0.64</v>
      </c>
      <c r="K273" s="167">
        <v>0.6</v>
      </c>
      <c r="L273" s="167">
        <v>0.6</v>
      </c>
      <c r="M273">
        <v>0.6</v>
      </c>
      <c r="N273">
        <v>0.6</v>
      </c>
      <c r="P273" s="170" t="s">
        <v>213</v>
      </c>
      <c r="Q273" s="175" t="s">
        <v>12</v>
      </c>
      <c r="S273">
        <v>2.8</v>
      </c>
    </row>
    <row r="274" spans="1:19" customFormat="1" ht="21" customHeight="1" x14ac:dyDescent="0.25">
      <c r="A274" s="167" t="s">
        <v>383</v>
      </c>
      <c r="B274" t="s">
        <v>1001</v>
      </c>
      <c r="C274" t="s">
        <v>1448</v>
      </c>
      <c r="D274" t="s">
        <v>193</v>
      </c>
      <c r="E274">
        <v>24048</v>
      </c>
      <c r="F274" t="s">
        <v>1437</v>
      </c>
      <c r="G274" t="s">
        <v>1438</v>
      </c>
      <c r="H274">
        <v>36</v>
      </c>
      <c r="I274" s="167">
        <v>3654</v>
      </c>
      <c r="J274" s="167">
        <v>0.6</v>
      </c>
      <c r="K274" s="167">
        <v>0.5</v>
      </c>
      <c r="L274" s="167">
        <v>0.5</v>
      </c>
      <c r="M274">
        <v>0.6</v>
      </c>
      <c r="N274">
        <v>0.6</v>
      </c>
      <c r="P274" s="170" t="s">
        <v>213</v>
      </c>
      <c r="Q274" s="175" t="s">
        <v>12</v>
      </c>
      <c r="S274">
        <v>3.5</v>
      </c>
    </row>
    <row r="275" spans="1:19" customFormat="1" ht="21" customHeight="1" x14ac:dyDescent="0.25">
      <c r="A275" s="167" t="s">
        <v>672</v>
      </c>
      <c r="B275" t="s">
        <v>1007</v>
      </c>
      <c r="C275" t="s">
        <v>1366</v>
      </c>
      <c r="D275" t="s">
        <v>195</v>
      </c>
      <c r="E275">
        <v>24042</v>
      </c>
      <c r="F275" t="s">
        <v>1365</v>
      </c>
      <c r="G275" t="s">
        <v>1188</v>
      </c>
      <c r="H275">
        <v>36</v>
      </c>
      <c r="I275" s="167">
        <v>8767</v>
      </c>
      <c r="J275" s="167">
        <v>0.6</v>
      </c>
      <c r="K275" s="167">
        <v>0.6</v>
      </c>
      <c r="L275" s="167">
        <v>0.6</v>
      </c>
      <c r="M275">
        <v>0.6</v>
      </c>
      <c r="N275">
        <v>0.6</v>
      </c>
      <c r="P275" s="170" t="s">
        <v>213</v>
      </c>
      <c r="Q275" s="175" t="s">
        <v>12</v>
      </c>
      <c r="S275">
        <v>3.2</v>
      </c>
    </row>
    <row r="276" spans="1:19" customFormat="1" ht="21" customHeight="1" x14ac:dyDescent="0.25">
      <c r="A276" s="167" t="s">
        <v>704</v>
      </c>
      <c r="B276" t="s">
        <v>1007</v>
      </c>
      <c r="C276" t="s">
        <v>1367</v>
      </c>
      <c r="D276" t="s">
        <v>195</v>
      </c>
      <c r="E276">
        <v>24042</v>
      </c>
      <c r="F276" t="s">
        <v>1365</v>
      </c>
      <c r="G276" t="s">
        <v>1188</v>
      </c>
      <c r="H276">
        <v>36</v>
      </c>
      <c r="I276" s="167">
        <v>8767</v>
      </c>
      <c r="J276" s="167">
        <v>0.6</v>
      </c>
      <c r="K276" s="167">
        <v>0.6</v>
      </c>
      <c r="L276" s="167">
        <v>0.6</v>
      </c>
      <c r="M276">
        <v>0.6</v>
      </c>
      <c r="N276">
        <v>0.6</v>
      </c>
      <c r="P276" s="170" t="s">
        <v>213</v>
      </c>
      <c r="Q276" s="175" t="s">
        <v>12</v>
      </c>
      <c r="S276">
        <v>3.2</v>
      </c>
    </row>
    <row r="277" spans="1:19" customFormat="1" ht="21" customHeight="1" x14ac:dyDescent="0.25">
      <c r="A277" s="167" t="s">
        <v>460</v>
      </c>
      <c r="B277" t="s">
        <v>1414</v>
      </c>
      <c r="C277" t="s">
        <v>1785</v>
      </c>
      <c r="D277" t="s">
        <v>195</v>
      </c>
      <c r="E277">
        <v>23915</v>
      </c>
      <c r="F277" t="s">
        <v>1776</v>
      </c>
      <c r="G277" t="s">
        <v>1581</v>
      </c>
      <c r="H277">
        <v>36</v>
      </c>
      <c r="I277" s="167">
        <v>33543</v>
      </c>
      <c r="J277" s="167">
        <v>0.6</v>
      </c>
      <c r="K277" s="167">
        <v>0.6</v>
      </c>
      <c r="L277" s="167">
        <v>0.6</v>
      </c>
      <c r="M277">
        <v>0</v>
      </c>
      <c r="N277">
        <v>0</v>
      </c>
      <c r="P277" s="170" t="s">
        <v>213</v>
      </c>
      <c r="Q277" s="175" t="s">
        <v>12</v>
      </c>
      <c r="S277">
        <v>0</v>
      </c>
    </row>
    <row r="278" spans="1:19" customFormat="1" ht="21" customHeight="1" x14ac:dyDescent="0.25">
      <c r="A278" s="167" t="s">
        <v>503</v>
      </c>
      <c r="B278" t="s">
        <v>1492</v>
      </c>
      <c r="C278" t="s">
        <v>1920</v>
      </c>
      <c r="D278" t="s">
        <v>195</v>
      </c>
      <c r="E278">
        <v>24055</v>
      </c>
      <c r="F278" t="s">
        <v>1921</v>
      </c>
      <c r="G278" t="s">
        <v>1356</v>
      </c>
      <c r="H278">
        <v>36</v>
      </c>
      <c r="I278" s="167">
        <v>34182</v>
      </c>
      <c r="J278" s="167">
        <v>0.6</v>
      </c>
      <c r="K278" s="167">
        <v>0</v>
      </c>
      <c r="L278" s="167">
        <v>0</v>
      </c>
      <c r="M278">
        <v>0</v>
      </c>
      <c r="N278">
        <v>0</v>
      </c>
      <c r="P278" s="170" t="s">
        <v>213</v>
      </c>
      <c r="Q278" s="175" t="s">
        <v>12</v>
      </c>
      <c r="S278">
        <v>2.4</v>
      </c>
    </row>
    <row r="279" spans="1:19" customFormat="1" ht="21" customHeight="1" x14ac:dyDescent="0.25">
      <c r="A279" s="167" t="s">
        <v>511</v>
      </c>
      <c r="B279" t="s">
        <v>1352</v>
      </c>
      <c r="C279" t="s">
        <v>1903</v>
      </c>
      <c r="D279" t="s">
        <v>191</v>
      </c>
      <c r="E279">
        <v>23774</v>
      </c>
      <c r="F279" t="s">
        <v>1904</v>
      </c>
      <c r="G279" t="s">
        <v>1275</v>
      </c>
      <c r="H279">
        <v>36</v>
      </c>
      <c r="I279" s="167">
        <v>32112</v>
      </c>
      <c r="J279" s="167">
        <v>0.6</v>
      </c>
      <c r="K279" s="167">
        <v>0</v>
      </c>
      <c r="L279" s="167">
        <v>0</v>
      </c>
      <c r="M279">
        <v>0</v>
      </c>
      <c r="N279">
        <v>0</v>
      </c>
      <c r="P279" s="170" t="s">
        <v>213</v>
      </c>
      <c r="Q279" s="175" t="s">
        <v>12</v>
      </c>
      <c r="S279">
        <v>0.5</v>
      </c>
    </row>
    <row r="280" spans="1:19" customFormat="1" ht="21" customHeight="1" x14ac:dyDescent="0.25">
      <c r="A280" s="167" t="s">
        <v>514</v>
      </c>
      <c r="B280" t="s">
        <v>1352</v>
      </c>
      <c r="C280" t="s">
        <v>1822</v>
      </c>
      <c r="D280" t="s">
        <v>193</v>
      </c>
      <c r="E280">
        <v>23633</v>
      </c>
      <c r="F280" t="s">
        <v>1823</v>
      </c>
      <c r="G280" t="s">
        <v>1438</v>
      </c>
      <c r="H280">
        <v>36</v>
      </c>
      <c r="I280" s="167">
        <v>31413</v>
      </c>
      <c r="J280" s="167">
        <v>0.6</v>
      </c>
      <c r="K280" s="167">
        <v>0</v>
      </c>
      <c r="L280" s="167">
        <v>0</v>
      </c>
      <c r="M280">
        <v>0</v>
      </c>
      <c r="N280">
        <v>0</v>
      </c>
      <c r="P280" s="170" t="s">
        <v>213</v>
      </c>
      <c r="Q280" s="175" t="s">
        <v>12</v>
      </c>
      <c r="S280">
        <v>4.3</v>
      </c>
    </row>
    <row r="281" spans="1:19" customFormat="1" ht="21" customHeight="1" x14ac:dyDescent="0.25">
      <c r="A281" s="167" t="s">
        <v>521</v>
      </c>
      <c r="B281" t="s">
        <v>1404</v>
      </c>
      <c r="C281" t="s">
        <v>1948</v>
      </c>
      <c r="D281" t="s">
        <v>190</v>
      </c>
      <c r="E281">
        <v>23643</v>
      </c>
      <c r="F281" t="s">
        <v>1917</v>
      </c>
      <c r="G281" t="s">
        <v>1891</v>
      </c>
      <c r="H281">
        <v>36</v>
      </c>
      <c r="I281" s="167">
        <v>35034</v>
      </c>
      <c r="J281" s="167">
        <v>0.6</v>
      </c>
      <c r="K281" s="167">
        <v>0</v>
      </c>
      <c r="L281" s="167">
        <v>0</v>
      </c>
      <c r="M281">
        <v>0</v>
      </c>
      <c r="N281">
        <v>0</v>
      </c>
      <c r="P281" s="170" t="s">
        <v>213</v>
      </c>
      <c r="Q281" s="175" t="s">
        <v>12</v>
      </c>
      <c r="S281">
        <v>0</v>
      </c>
    </row>
    <row r="282" spans="1:19" customFormat="1" ht="21" customHeight="1" x14ac:dyDescent="0.25">
      <c r="A282" s="167" t="s">
        <v>546</v>
      </c>
      <c r="B282" t="s">
        <v>1328</v>
      </c>
      <c r="C282" t="s">
        <v>1941</v>
      </c>
      <c r="D282" t="s">
        <v>190</v>
      </c>
      <c r="E282">
        <v>23643</v>
      </c>
      <c r="F282" t="s">
        <v>1941</v>
      </c>
      <c r="G282" t="s">
        <v>1207</v>
      </c>
      <c r="H282">
        <v>36</v>
      </c>
      <c r="I282" s="167">
        <v>32356</v>
      </c>
      <c r="J282" s="167">
        <v>0.6</v>
      </c>
      <c r="K282" s="167">
        <v>0</v>
      </c>
      <c r="L282" s="167">
        <v>0</v>
      </c>
      <c r="M282">
        <v>0</v>
      </c>
      <c r="N282">
        <v>0</v>
      </c>
      <c r="P282" s="170" t="s">
        <v>213</v>
      </c>
      <c r="Q282" s="175" t="s">
        <v>12</v>
      </c>
      <c r="S282">
        <v>0</v>
      </c>
    </row>
    <row r="283" spans="1:19" customFormat="1" ht="21" customHeight="1" x14ac:dyDescent="0.25">
      <c r="A283" s="167" t="s">
        <v>560</v>
      </c>
      <c r="B283" t="s">
        <v>1328</v>
      </c>
      <c r="C283" t="s">
        <v>1918</v>
      </c>
      <c r="D283" t="s">
        <v>190</v>
      </c>
      <c r="E283">
        <v>23643</v>
      </c>
      <c r="F283" t="s">
        <v>1919</v>
      </c>
      <c r="G283" t="s">
        <v>163</v>
      </c>
      <c r="H283">
        <v>36</v>
      </c>
      <c r="I283" s="167">
        <v>31413</v>
      </c>
      <c r="J283" s="167">
        <v>0.6</v>
      </c>
      <c r="K283" s="167">
        <v>0</v>
      </c>
      <c r="L283" s="167">
        <v>0</v>
      </c>
      <c r="M283">
        <v>0</v>
      </c>
      <c r="N283">
        <v>0</v>
      </c>
      <c r="P283" s="170" t="s">
        <v>213</v>
      </c>
      <c r="Q283" s="175" t="s">
        <v>12</v>
      </c>
      <c r="S283">
        <v>0</v>
      </c>
    </row>
    <row r="284" spans="1:19" customFormat="1" ht="21" customHeight="1" x14ac:dyDescent="0.25">
      <c r="A284" s="167" t="s">
        <v>561</v>
      </c>
      <c r="B284" t="s">
        <v>1328</v>
      </c>
      <c r="C284" t="s">
        <v>1866</v>
      </c>
      <c r="D284" t="s">
        <v>193</v>
      </c>
      <c r="E284">
        <v>23633</v>
      </c>
      <c r="F284" t="s">
        <v>111</v>
      </c>
      <c r="G284" t="s">
        <v>1298</v>
      </c>
      <c r="H284">
        <v>36</v>
      </c>
      <c r="I284" s="167">
        <v>31656</v>
      </c>
      <c r="J284" s="167">
        <v>0.6</v>
      </c>
      <c r="K284" s="167">
        <v>0</v>
      </c>
      <c r="L284" s="167">
        <v>0</v>
      </c>
      <c r="M284">
        <v>0</v>
      </c>
      <c r="N284">
        <v>0</v>
      </c>
      <c r="P284" s="170" t="s">
        <v>213</v>
      </c>
      <c r="Q284" s="175" t="s">
        <v>12</v>
      </c>
      <c r="S284">
        <v>0</v>
      </c>
    </row>
    <row r="285" spans="1:19" customFormat="1" ht="21" customHeight="1" x14ac:dyDescent="0.25">
      <c r="A285" s="167" t="s">
        <v>866</v>
      </c>
      <c r="B285" t="s">
        <v>2109</v>
      </c>
      <c r="C285" t="s">
        <v>1391</v>
      </c>
      <c r="D285" t="s">
        <v>193</v>
      </c>
      <c r="E285">
        <v>24044</v>
      </c>
      <c r="F285" t="s">
        <v>1378</v>
      </c>
      <c r="G285" t="s">
        <v>1188</v>
      </c>
      <c r="H285">
        <v>36</v>
      </c>
      <c r="I285" s="167">
        <v>13516</v>
      </c>
      <c r="J285" s="167">
        <v>0.56000000000000005</v>
      </c>
      <c r="K285" s="167">
        <v>1.3</v>
      </c>
      <c r="L285" s="167">
        <v>1.3</v>
      </c>
      <c r="M285">
        <v>0.6</v>
      </c>
      <c r="N285">
        <v>0.6</v>
      </c>
      <c r="P285" s="170" t="s">
        <v>213</v>
      </c>
      <c r="Q285" s="175" t="s">
        <v>12</v>
      </c>
      <c r="S285">
        <v>3.8</v>
      </c>
    </row>
    <row r="286" spans="1:19" customFormat="1" ht="21" customHeight="1" x14ac:dyDescent="0.25">
      <c r="A286" s="167" t="s">
        <v>487</v>
      </c>
      <c r="B286" t="s">
        <v>1492</v>
      </c>
      <c r="C286" t="s">
        <v>1800</v>
      </c>
      <c r="D286" t="s">
        <v>192</v>
      </c>
      <c r="E286">
        <v>5020</v>
      </c>
      <c r="F286" t="s">
        <v>1801</v>
      </c>
      <c r="G286" t="s">
        <v>1602</v>
      </c>
      <c r="H286">
        <v>36</v>
      </c>
      <c r="I286" s="167">
        <v>35947</v>
      </c>
      <c r="J286" s="167">
        <v>0.53400000000000003</v>
      </c>
      <c r="K286" s="167">
        <v>0</v>
      </c>
      <c r="L286" s="167">
        <v>0</v>
      </c>
      <c r="M286">
        <v>0</v>
      </c>
      <c r="N286">
        <v>0</v>
      </c>
      <c r="P286" s="170" t="s">
        <v>213</v>
      </c>
      <c r="Q286" s="175" t="s">
        <v>12</v>
      </c>
      <c r="S286">
        <v>0</v>
      </c>
    </row>
    <row r="287" spans="1:19" customFormat="1" ht="21" customHeight="1" x14ac:dyDescent="0.25">
      <c r="A287" s="167" t="s">
        <v>488</v>
      </c>
      <c r="B287" t="s">
        <v>1492</v>
      </c>
      <c r="C287" t="s">
        <v>1802</v>
      </c>
      <c r="D287" t="s">
        <v>192</v>
      </c>
      <c r="E287">
        <v>5021</v>
      </c>
      <c r="F287" t="s">
        <v>1801</v>
      </c>
      <c r="G287" t="s">
        <v>1602</v>
      </c>
      <c r="H287">
        <v>36</v>
      </c>
      <c r="I287" s="167">
        <v>35947</v>
      </c>
      <c r="J287" s="167">
        <v>0.53300000000000003</v>
      </c>
      <c r="K287" s="167">
        <v>0</v>
      </c>
      <c r="L287" s="167">
        <v>0</v>
      </c>
      <c r="M287">
        <v>0</v>
      </c>
      <c r="N287">
        <v>0</v>
      </c>
      <c r="P287" s="170" t="s">
        <v>213</v>
      </c>
      <c r="Q287" s="175" t="s">
        <v>12</v>
      </c>
      <c r="S287">
        <v>0</v>
      </c>
    </row>
    <row r="288" spans="1:19" customFormat="1" ht="21" customHeight="1" x14ac:dyDescent="0.25">
      <c r="A288" s="167" t="s">
        <v>489</v>
      </c>
      <c r="B288" t="s">
        <v>1492</v>
      </c>
      <c r="C288" t="s">
        <v>1803</v>
      </c>
      <c r="D288" t="s">
        <v>192</v>
      </c>
      <c r="E288">
        <v>5022</v>
      </c>
      <c r="F288" t="s">
        <v>1801</v>
      </c>
      <c r="G288" t="s">
        <v>1602</v>
      </c>
      <c r="H288">
        <v>36</v>
      </c>
      <c r="I288" s="167">
        <v>35947</v>
      </c>
      <c r="J288" s="167">
        <v>0.53300000000000003</v>
      </c>
      <c r="K288" s="167">
        <v>0</v>
      </c>
      <c r="L288" s="167">
        <v>0</v>
      </c>
      <c r="M288">
        <v>0</v>
      </c>
      <c r="N288">
        <v>0</v>
      </c>
      <c r="P288" s="170" t="s">
        <v>213</v>
      </c>
      <c r="Q288" s="175" t="s">
        <v>12</v>
      </c>
      <c r="S288">
        <v>0</v>
      </c>
    </row>
    <row r="289" spans="1:19" customFormat="1" ht="21" customHeight="1" x14ac:dyDescent="0.25">
      <c r="A289" s="167" t="s">
        <v>632</v>
      </c>
      <c r="B289" t="s">
        <v>1571</v>
      </c>
      <c r="C289" t="s">
        <v>1387</v>
      </c>
      <c r="D289" t="s">
        <v>193</v>
      </c>
      <c r="E289">
        <v>24044</v>
      </c>
      <c r="F289" t="s">
        <v>1381</v>
      </c>
      <c r="G289" t="s">
        <v>1188</v>
      </c>
      <c r="H289">
        <v>36</v>
      </c>
      <c r="I289" s="167">
        <v>8767</v>
      </c>
      <c r="J289" s="167">
        <v>0.52</v>
      </c>
      <c r="K289" s="167">
        <v>0.4</v>
      </c>
      <c r="L289" s="167">
        <v>0.4</v>
      </c>
      <c r="M289">
        <v>0.5</v>
      </c>
      <c r="N289">
        <v>0.5</v>
      </c>
      <c r="P289" s="170" t="s">
        <v>213</v>
      </c>
      <c r="Q289" s="175" t="s">
        <v>12</v>
      </c>
      <c r="S289">
        <v>2</v>
      </c>
    </row>
    <row r="290" spans="1:19" customFormat="1" ht="21" customHeight="1" x14ac:dyDescent="0.25">
      <c r="A290" s="167" t="s">
        <v>817</v>
      </c>
      <c r="B290" t="s">
        <v>2109</v>
      </c>
      <c r="C290" t="s">
        <v>1388</v>
      </c>
      <c r="D290" t="s">
        <v>193</v>
      </c>
      <c r="E290">
        <v>24044</v>
      </c>
      <c r="F290" t="s">
        <v>1381</v>
      </c>
      <c r="G290" t="s">
        <v>1188</v>
      </c>
      <c r="H290">
        <v>36</v>
      </c>
      <c r="I290" s="167">
        <v>8767</v>
      </c>
      <c r="J290" s="167">
        <v>0.52</v>
      </c>
      <c r="K290" s="167">
        <v>0.4</v>
      </c>
      <c r="L290" s="167">
        <v>0.4</v>
      </c>
      <c r="M290">
        <v>0.5</v>
      </c>
      <c r="N290">
        <v>0.5</v>
      </c>
      <c r="P290" s="170" t="s">
        <v>213</v>
      </c>
      <c r="Q290" s="175" t="s">
        <v>12</v>
      </c>
      <c r="S290">
        <v>1.4</v>
      </c>
    </row>
    <row r="291" spans="1:19" customFormat="1" ht="21" customHeight="1" x14ac:dyDescent="0.25">
      <c r="A291" s="167" t="s">
        <v>959</v>
      </c>
      <c r="B291" t="s">
        <v>2002</v>
      </c>
      <c r="C291" t="s">
        <v>1233</v>
      </c>
      <c r="D291" t="s">
        <v>186</v>
      </c>
      <c r="E291">
        <v>5006</v>
      </c>
      <c r="F291" t="s">
        <v>1233</v>
      </c>
      <c r="G291" t="s">
        <v>1232</v>
      </c>
      <c r="H291">
        <v>36</v>
      </c>
      <c r="I291" s="167">
        <v>31747</v>
      </c>
      <c r="J291" s="167">
        <v>0.5</v>
      </c>
      <c r="K291" s="167">
        <v>0</v>
      </c>
      <c r="L291" s="167">
        <v>0</v>
      </c>
      <c r="M291">
        <v>0</v>
      </c>
      <c r="N291">
        <v>0</v>
      </c>
      <c r="P291" s="170" t="s">
        <v>213</v>
      </c>
      <c r="Q291" s="175" t="s">
        <v>12</v>
      </c>
      <c r="S291">
        <v>0</v>
      </c>
    </row>
    <row r="292" spans="1:19" customFormat="1" ht="21" customHeight="1" x14ac:dyDescent="0.25">
      <c r="A292" s="167" t="s">
        <v>712</v>
      </c>
      <c r="B292" t="s">
        <v>1007</v>
      </c>
      <c r="C292" t="s">
        <v>1234</v>
      </c>
      <c r="D292" t="s">
        <v>186</v>
      </c>
      <c r="E292">
        <v>5007</v>
      </c>
      <c r="F292" t="s">
        <v>1235</v>
      </c>
      <c r="G292" t="s">
        <v>1236</v>
      </c>
      <c r="H292">
        <v>36</v>
      </c>
      <c r="I292" s="167">
        <v>31747</v>
      </c>
      <c r="J292" s="167">
        <v>0.5</v>
      </c>
      <c r="K292" s="167">
        <v>0</v>
      </c>
      <c r="L292" s="167">
        <v>0</v>
      </c>
      <c r="M292">
        <v>0</v>
      </c>
      <c r="N292">
        <v>0</v>
      </c>
      <c r="P292" s="170" t="s">
        <v>213</v>
      </c>
      <c r="Q292" s="175" t="s">
        <v>12</v>
      </c>
      <c r="S292">
        <v>0</v>
      </c>
    </row>
    <row r="293" spans="1:19" customFormat="1" ht="21" customHeight="1" x14ac:dyDescent="0.25">
      <c r="A293" s="167" t="s">
        <v>656</v>
      </c>
      <c r="B293" t="s">
        <v>1007</v>
      </c>
      <c r="C293" t="s">
        <v>1508</v>
      </c>
      <c r="D293" t="s">
        <v>193</v>
      </c>
      <c r="E293">
        <v>24057</v>
      </c>
      <c r="F293" t="s">
        <v>1504</v>
      </c>
      <c r="G293" t="s">
        <v>1188</v>
      </c>
      <c r="H293">
        <v>36</v>
      </c>
      <c r="I293" s="167">
        <v>14611</v>
      </c>
      <c r="J293" s="167">
        <v>0.5</v>
      </c>
      <c r="K293" s="167">
        <v>0.2</v>
      </c>
      <c r="L293" s="167">
        <v>0.2</v>
      </c>
      <c r="M293">
        <v>0.5</v>
      </c>
      <c r="N293">
        <v>0.5</v>
      </c>
      <c r="P293" s="170" t="s">
        <v>213</v>
      </c>
      <c r="Q293" s="175" t="s">
        <v>12</v>
      </c>
      <c r="S293">
        <v>1.8</v>
      </c>
    </row>
    <row r="294" spans="1:19" customFormat="1" ht="21" customHeight="1" x14ac:dyDescent="0.25">
      <c r="A294" s="167" t="s">
        <v>708</v>
      </c>
      <c r="B294" t="s">
        <v>1007</v>
      </c>
      <c r="C294" t="s">
        <v>1405</v>
      </c>
      <c r="D294" t="s">
        <v>196</v>
      </c>
      <c r="E294">
        <v>24046</v>
      </c>
      <c r="F294" t="s">
        <v>1406</v>
      </c>
      <c r="G294" t="s">
        <v>1407</v>
      </c>
      <c r="H294">
        <v>36</v>
      </c>
      <c r="I294" s="167">
        <v>18264</v>
      </c>
      <c r="J294" s="167">
        <v>0.5</v>
      </c>
      <c r="K294" s="167">
        <v>0.5</v>
      </c>
      <c r="L294" s="167">
        <v>0.5</v>
      </c>
      <c r="M294">
        <v>0.5</v>
      </c>
      <c r="N294">
        <v>0.5</v>
      </c>
      <c r="P294" s="170" t="s">
        <v>213</v>
      </c>
      <c r="Q294" s="175" t="s">
        <v>12</v>
      </c>
      <c r="S294">
        <v>1.3</v>
      </c>
    </row>
    <row r="295" spans="1:19" customFormat="1" ht="21" customHeight="1" x14ac:dyDescent="0.25">
      <c r="A295" s="167" t="s">
        <v>709</v>
      </c>
      <c r="B295" t="s">
        <v>1007</v>
      </c>
      <c r="C295" t="s">
        <v>1408</v>
      </c>
      <c r="D295" t="s">
        <v>196</v>
      </c>
      <c r="E295">
        <v>24046</v>
      </c>
      <c r="F295" t="s">
        <v>1406</v>
      </c>
      <c r="G295" t="s">
        <v>1407</v>
      </c>
      <c r="H295">
        <v>36</v>
      </c>
      <c r="I295" s="167">
        <v>18264</v>
      </c>
      <c r="J295" s="167">
        <v>0.5</v>
      </c>
      <c r="K295" s="167">
        <v>0.5</v>
      </c>
      <c r="L295" s="167">
        <v>0.5</v>
      </c>
      <c r="M295">
        <v>0.5</v>
      </c>
      <c r="N295">
        <v>0.5</v>
      </c>
      <c r="P295" s="170" t="s">
        <v>213</v>
      </c>
      <c r="Q295" s="175" t="s">
        <v>12</v>
      </c>
      <c r="S295">
        <v>1</v>
      </c>
    </row>
    <row r="296" spans="1:19" customFormat="1" ht="21" customHeight="1" x14ac:dyDescent="0.25">
      <c r="A296" s="167" t="s">
        <v>669</v>
      </c>
      <c r="B296" t="s">
        <v>1007</v>
      </c>
      <c r="C296" t="s">
        <v>1409</v>
      </c>
      <c r="D296" t="s">
        <v>196</v>
      </c>
      <c r="E296">
        <v>24046</v>
      </c>
      <c r="F296" t="s">
        <v>1406</v>
      </c>
      <c r="G296" t="s">
        <v>1407</v>
      </c>
      <c r="H296">
        <v>36</v>
      </c>
      <c r="I296" s="167">
        <v>18264</v>
      </c>
      <c r="J296" s="167">
        <v>0.5</v>
      </c>
      <c r="K296" s="167">
        <v>0.5</v>
      </c>
      <c r="L296" s="167">
        <v>0.5</v>
      </c>
      <c r="M296">
        <v>0.5</v>
      </c>
      <c r="N296">
        <v>0.5</v>
      </c>
      <c r="P296" s="170" t="s">
        <v>213</v>
      </c>
      <c r="Q296" s="175" t="s">
        <v>12</v>
      </c>
      <c r="S296">
        <v>0.3</v>
      </c>
    </row>
    <row r="297" spans="1:19" customFormat="1" ht="21" customHeight="1" x14ac:dyDescent="0.25">
      <c r="A297" s="167" t="s">
        <v>668</v>
      </c>
      <c r="B297" t="s">
        <v>1007</v>
      </c>
      <c r="C297" t="s">
        <v>1380</v>
      </c>
      <c r="D297" t="s">
        <v>193</v>
      </c>
      <c r="E297">
        <v>24044</v>
      </c>
      <c r="F297" t="s">
        <v>1381</v>
      </c>
      <c r="G297" t="s">
        <v>1188</v>
      </c>
      <c r="H297">
        <v>36</v>
      </c>
      <c r="I297" s="167">
        <v>10228</v>
      </c>
      <c r="J297" s="167">
        <v>0.5</v>
      </c>
      <c r="K297" s="167">
        <v>0.3</v>
      </c>
      <c r="L297" s="167">
        <v>0.3</v>
      </c>
      <c r="M297">
        <v>0.5</v>
      </c>
      <c r="N297">
        <v>0.5</v>
      </c>
      <c r="P297" s="170" t="s">
        <v>213</v>
      </c>
      <c r="Q297" s="175" t="s">
        <v>12</v>
      </c>
      <c r="S297">
        <v>1.9</v>
      </c>
    </row>
    <row r="298" spans="1:19" customFormat="1" ht="21" customHeight="1" x14ac:dyDescent="0.25">
      <c r="A298" s="167" t="s">
        <v>836</v>
      </c>
      <c r="B298" t="s">
        <v>2109</v>
      </c>
      <c r="C298" t="s">
        <v>1389</v>
      </c>
      <c r="D298" t="s">
        <v>193</v>
      </c>
      <c r="E298">
        <v>24044</v>
      </c>
      <c r="F298" t="s">
        <v>1390</v>
      </c>
      <c r="G298" t="s">
        <v>1188</v>
      </c>
      <c r="H298">
        <v>36</v>
      </c>
      <c r="I298" s="167">
        <v>37438</v>
      </c>
      <c r="J298" s="167">
        <v>0.5</v>
      </c>
      <c r="K298" s="167">
        <v>0.6</v>
      </c>
      <c r="L298" s="167">
        <v>0.6</v>
      </c>
      <c r="M298">
        <v>0.5</v>
      </c>
      <c r="N298">
        <v>0.5</v>
      </c>
      <c r="P298" s="170" t="s">
        <v>213</v>
      </c>
      <c r="Q298" s="175" t="s">
        <v>12</v>
      </c>
      <c r="S298">
        <v>3</v>
      </c>
    </row>
    <row r="299" spans="1:19" customFormat="1" ht="21" customHeight="1" x14ac:dyDescent="0.25">
      <c r="A299" s="167" t="s">
        <v>636</v>
      </c>
      <c r="B299" t="s">
        <v>1574</v>
      </c>
      <c r="C299" t="s">
        <v>1398</v>
      </c>
      <c r="D299" t="s">
        <v>193</v>
      </c>
      <c r="E299">
        <v>24044</v>
      </c>
      <c r="F299" t="s">
        <v>1399</v>
      </c>
      <c r="G299" t="s">
        <v>1188</v>
      </c>
      <c r="H299">
        <v>36</v>
      </c>
      <c r="I299" s="167">
        <v>31747</v>
      </c>
      <c r="J299" s="167">
        <v>0.5</v>
      </c>
      <c r="K299" s="167">
        <v>0.4</v>
      </c>
      <c r="L299" s="167">
        <v>0.4</v>
      </c>
      <c r="M299">
        <v>0.5</v>
      </c>
      <c r="N299">
        <v>0.5</v>
      </c>
      <c r="P299" s="170" t="s">
        <v>213</v>
      </c>
      <c r="Q299" s="175" t="s">
        <v>12</v>
      </c>
      <c r="S299">
        <v>3.4</v>
      </c>
    </row>
    <row r="300" spans="1:19" customFormat="1" ht="21" customHeight="1" x14ac:dyDescent="0.25">
      <c r="A300" s="167" t="s">
        <v>635</v>
      </c>
      <c r="B300" t="s">
        <v>1569</v>
      </c>
      <c r="C300" t="s">
        <v>1400</v>
      </c>
      <c r="D300" t="s">
        <v>193</v>
      </c>
      <c r="E300">
        <v>24044</v>
      </c>
      <c r="F300" t="s">
        <v>1399</v>
      </c>
      <c r="G300" t="s">
        <v>1188</v>
      </c>
      <c r="H300">
        <v>36</v>
      </c>
      <c r="I300" s="167">
        <v>31747</v>
      </c>
      <c r="J300" s="167">
        <v>0.5</v>
      </c>
      <c r="K300" s="167">
        <v>0.4</v>
      </c>
      <c r="L300" s="167">
        <v>0.4</v>
      </c>
      <c r="M300">
        <v>0.5</v>
      </c>
      <c r="N300">
        <v>0.5</v>
      </c>
      <c r="P300" s="170" t="s">
        <v>213</v>
      </c>
      <c r="Q300" s="175" t="s">
        <v>12</v>
      </c>
      <c r="S300">
        <v>0.5</v>
      </c>
    </row>
    <row r="301" spans="1:19" customFormat="1" ht="21" customHeight="1" x14ac:dyDescent="0.25">
      <c r="A301" s="167" t="s">
        <v>416</v>
      </c>
      <c r="B301" t="s">
        <v>1292</v>
      </c>
      <c r="C301" t="s">
        <v>1401</v>
      </c>
      <c r="D301" t="s">
        <v>193</v>
      </c>
      <c r="E301">
        <v>24044</v>
      </c>
      <c r="F301" t="s">
        <v>1390</v>
      </c>
      <c r="G301" t="s">
        <v>1188</v>
      </c>
      <c r="H301">
        <v>36</v>
      </c>
      <c r="I301" s="167">
        <v>37438</v>
      </c>
      <c r="J301" s="167">
        <v>0.5</v>
      </c>
      <c r="K301" s="167">
        <v>0.4</v>
      </c>
      <c r="L301" s="167">
        <v>0.4</v>
      </c>
      <c r="M301">
        <v>0.5</v>
      </c>
      <c r="N301">
        <v>0.5</v>
      </c>
      <c r="P301" s="170" t="s">
        <v>213</v>
      </c>
      <c r="Q301" s="175" t="s">
        <v>12</v>
      </c>
      <c r="S301">
        <v>3.2</v>
      </c>
    </row>
    <row r="302" spans="1:19" customFormat="1" ht="21" customHeight="1" x14ac:dyDescent="0.25">
      <c r="A302" s="167" t="s">
        <v>342</v>
      </c>
      <c r="B302" t="s">
        <v>1176</v>
      </c>
      <c r="C302" t="s">
        <v>1402</v>
      </c>
      <c r="D302" t="s">
        <v>193</v>
      </c>
      <c r="E302">
        <v>24044</v>
      </c>
      <c r="F302" t="s">
        <v>1390</v>
      </c>
      <c r="G302" t="s">
        <v>1188</v>
      </c>
      <c r="H302">
        <v>36</v>
      </c>
      <c r="I302" s="167">
        <v>37438</v>
      </c>
      <c r="J302" s="167">
        <v>0.5</v>
      </c>
      <c r="K302" s="167">
        <v>0.4</v>
      </c>
      <c r="L302" s="167">
        <v>0.4</v>
      </c>
      <c r="M302">
        <v>0.5</v>
      </c>
      <c r="N302">
        <v>0.5</v>
      </c>
      <c r="P302" s="170" t="s">
        <v>213</v>
      </c>
      <c r="Q302" s="175" t="s">
        <v>12</v>
      </c>
      <c r="S302">
        <v>2.6</v>
      </c>
    </row>
    <row r="303" spans="1:19" customFormat="1" ht="21" customHeight="1" x14ac:dyDescent="0.25">
      <c r="A303" s="167" t="s">
        <v>419</v>
      </c>
      <c r="B303" t="s">
        <v>1299</v>
      </c>
      <c r="C303" t="s">
        <v>1403</v>
      </c>
      <c r="D303" t="s">
        <v>193</v>
      </c>
      <c r="E303">
        <v>24044</v>
      </c>
      <c r="F303" t="s">
        <v>1390</v>
      </c>
      <c r="G303" t="s">
        <v>1188</v>
      </c>
      <c r="H303">
        <v>36</v>
      </c>
      <c r="I303" s="167">
        <v>37438</v>
      </c>
      <c r="J303" s="167">
        <v>0.5</v>
      </c>
      <c r="K303" s="167">
        <v>0.4</v>
      </c>
      <c r="L303" s="167">
        <v>0.4</v>
      </c>
      <c r="M303">
        <v>0.5</v>
      </c>
      <c r="N303">
        <v>0.5</v>
      </c>
      <c r="P303" s="170" t="s">
        <v>213</v>
      </c>
      <c r="Q303" s="175" t="s">
        <v>12</v>
      </c>
      <c r="S303">
        <v>1.4</v>
      </c>
    </row>
    <row r="304" spans="1:19" customFormat="1" ht="21" customHeight="1" x14ac:dyDescent="0.25">
      <c r="A304" s="167" t="s">
        <v>345</v>
      </c>
      <c r="B304" t="s">
        <v>1179</v>
      </c>
      <c r="C304" t="s">
        <v>1346</v>
      </c>
      <c r="D304" t="s">
        <v>192</v>
      </c>
      <c r="E304">
        <v>24041</v>
      </c>
      <c r="F304" t="s">
        <v>184</v>
      </c>
      <c r="G304" t="s">
        <v>1269</v>
      </c>
      <c r="H304">
        <v>36</v>
      </c>
      <c r="I304" s="167">
        <v>39083</v>
      </c>
      <c r="J304" s="167">
        <v>0.5</v>
      </c>
      <c r="K304" s="167">
        <v>0.5</v>
      </c>
      <c r="L304" s="167">
        <v>0.5</v>
      </c>
      <c r="M304">
        <v>0.5</v>
      </c>
      <c r="N304">
        <v>0.5</v>
      </c>
      <c r="P304" s="170" t="s">
        <v>213</v>
      </c>
      <c r="Q304" s="175" t="s">
        <v>12</v>
      </c>
      <c r="S304">
        <v>0.8</v>
      </c>
    </row>
    <row r="305" spans="1:19" customFormat="1" ht="21" customHeight="1" x14ac:dyDescent="0.25">
      <c r="A305" s="167" t="s">
        <v>346</v>
      </c>
      <c r="B305" t="s">
        <v>1179</v>
      </c>
      <c r="C305" t="s">
        <v>1347</v>
      </c>
      <c r="D305" t="s">
        <v>192</v>
      </c>
      <c r="E305">
        <v>24041</v>
      </c>
      <c r="F305" t="s">
        <v>184</v>
      </c>
      <c r="G305" t="s">
        <v>1269</v>
      </c>
      <c r="H305">
        <v>36</v>
      </c>
      <c r="I305" s="167">
        <v>39083</v>
      </c>
      <c r="J305" s="167">
        <v>0.5</v>
      </c>
      <c r="K305" s="167">
        <v>0.5</v>
      </c>
      <c r="L305" s="167">
        <v>0.5</v>
      </c>
      <c r="M305">
        <v>0.5</v>
      </c>
      <c r="N305">
        <v>0.5</v>
      </c>
      <c r="P305" s="170" t="s">
        <v>213</v>
      </c>
      <c r="Q305" s="175" t="s">
        <v>12</v>
      </c>
      <c r="S305">
        <v>0.8</v>
      </c>
    </row>
    <row r="306" spans="1:19" customFormat="1" ht="21" customHeight="1" x14ac:dyDescent="0.25">
      <c r="A306" s="167" t="s">
        <v>502</v>
      </c>
      <c r="B306" t="s">
        <v>1492</v>
      </c>
      <c r="C306" t="s">
        <v>1899</v>
      </c>
      <c r="D306" t="s">
        <v>193</v>
      </c>
      <c r="E306">
        <v>23633</v>
      </c>
      <c r="F306" t="s">
        <v>1900</v>
      </c>
      <c r="G306" t="s">
        <v>1438</v>
      </c>
      <c r="H306">
        <v>36</v>
      </c>
      <c r="I306" s="167">
        <v>31717</v>
      </c>
      <c r="J306" s="167">
        <v>0.5</v>
      </c>
      <c r="K306" s="167">
        <v>0</v>
      </c>
      <c r="L306" s="167">
        <v>0</v>
      </c>
      <c r="M306">
        <v>0</v>
      </c>
      <c r="N306">
        <v>0</v>
      </c>
      <c r="P306" s="170" t="s">
        <v>213</v>
      </c>
      <c r="Q306" s="175" t="s">
        <v>12</v>
      </c>
      <c r="S306">
        <v>0</v>
      </c>
    </row>
    <row r="307" spans="1:19" customFormat="1" ht="21" customHeight="1" x14ac:dyDescent="0.25">
      <c r="A307" s="167" t="s">
        <v>531</v>
      </c>
      <c r="B307" t="s">
        <v>1376</v>
      </c>
      <c r="C307" t="s">
        <v>1925</v>
      </c>
      <c r="D307" t="s">
        <v>193</v>
      </c>
      <c r="E307">
        <v>23633</v>
      </c>
      <c r="F307" t="s">
        <v>1925</v>
      </c>
      <c r="G307" t="s">
        <v>1438</v>
      </c>
      <c r="H307">
        <v>36</v>
      </c>
      <c r="I307" s="167">
        <v>32112</v>
      </c>
      <c r="J307" s="167">
        <v>0.5</v>
      </c>
      <c r="K307" s="167">
        <v>0</v>
      </c>
      <c r="L307" s="167">
        <v>0</v>
      </c>
      <c r="M307">
        <v>0</v>
      </c>
      <c r="N307">
        <v>0</v>
      </c>
      <c r="P307" s="170" t="s">
        <v>213</v>
      </c>
      <c r="Q307" s="175" t="s">
        <v>12</v>
      </c>
      <c r="S307">
        <v>1.6</v>
      </c>
    </row>
    <row r="308" spans="1:19" customFormat="1" ht="21" customHeight="1" x14ac:dyDescent="0.25">
      <c r="A308" s="167" t="s">
        <v>571</v>
      </c>
      <c r="B308" t="s">
        <v>1510</v>
      </c>
      <c r="C308" t="s">
        <v>2212</v>
      </c>
      <c r="D308" t="s">
        <v>190</v>
      </c>
      <c r="E308">
        <v>23643</v>
      </c>
      <c r="F308" t="s">
        <v>1878</v>
      </c>
      <c r="G308" t="s">
        <v>1879</v>
      </c>
      <c r="H308">
        <v>36</v>
      </c>
      <c r="I308" s="167">
        <v>32112</v>
      </c>
      <c r="J308" s="167">
        <v>0.5</v>
      </c>
      <c r="K308" s="167">
        <v>0</v>
      </c>
      <c r="L308" s="167">
        <v>0</v>
      </c>
      <c r="M308">
        <v>0</v>
      </c>
      <c r="N308">
        <v>0</v>
      </c>
      <c r="P308" s="170" t="s">
        <v>213</v>
      </c>
      <c r="Q308" s="175" t="s">
        <v>12</v>
      </c>
      <c r="S308">
        <v>1.6</v>
      </c>
    </row>
    <row r="309" spans="1:19" customFormat="1" ht="21" customHeight="1" x14ac:dyDescent="0.25">
      <c r="A309" s="167" t="s">
        <v>577</v>
      </c>
      <c r="B309" t="s">
        <v>1510</v>
      </c>
      <c r="C309" t="s">
        <v>1958</v>
      </c>
      <c r="D309" t="s">
        <v>193</v>
      </c>
      <c r="E309">
        <v>23633</v>
      </c>
      <c r="F309" t="s">
        <v>1187</v>
      </c>
      <c r="G309" t="s">
        <v>1188</v>
      </c>
      <c r="H309">
        <v>36</v>
      </c>
      <c r="I309" s="167">
        <v>41730</v>
      </c>
      <c r="J309" s="167">
        <v>0.5</v>
      </c>
      <c r="K309" s="167">
        <v>0</v>
      </c>
      <c r="L309" s="167">
        <v>0</v>
      </c>
      <c r="M309">
        <v>0</v>
      </c>
      <c r="N309">
        <v>0</v>
      </c>
      <c r="P309" s="170" t="s">
        <v>213</v>
      </c>
      <c r="Q309" s="175" t="s">
        <v>12</v>
      </c>
      <c r="S309">
        <v>0</v>
      </c>
    </row>
    <row r="310" spans="1:19" customFormat="1" ht="21" customHeight="1" x14ac:dyDescent="0.25">
      <c r="A310" s="167" t="s">
        <v>962</v>
      </c>
      <c r="B310" t="s">
        <v>1016</v>
      </c>
      <c r="C310" t="s">
        <v>2123</v>
      </c>
      <c r="D310" t="s">
        <v>192</v>
      </c>
      <c r="E310">
        <v>24041</v>
      </c>
      <c r="F310" t="s">
        <v>109</v>
      </c>
      <c r="G310" t="s">
        <v>1269</v>
      </c>
      <c r="H310">
        <v>36</v>
      </c>
      <c r="I310" s="167">
        <v>10228</v>
      </c>
      <c r="J310" s="167">
        <v>0.45</v>
      </c>
      <c r="K310" s="167">
        <v>0.4</v>
      </c>
      <c r="L310" s="167">
        <v>0.4</v>
      </c>
      <c r="M310">
        <v>0.5</v>
      </c>
      <c r="N310">
        <v>0.5</v>
      </c>
      <c r="P310" s="170" t="s">
        <v>213</v>
      </c>
      <c r="Q310" s="175" t="s">
        <v>12</v>
      </c>
      <c r="S310">
        <v>2.2000000000000002</v>
      </c>
    </row>
    <row r="311" spans="1:19" customFormat="1" ht="21" customHeight="1" x14ac:dyDescent="0.25">
      <c r="A311" s="167" t="s">
        <v>921</v>
      </c>
      <c r="B311" t="s">
        <v>203</v>
      </c>
      <c r="C311" t="s">
        <v>1436</v>
      </c>
      <c r="D311" t="s">
        <v>193</v>
      </c>
      <c r="E311">
        <v>24048</v>
      </c>
      <c r="F311" t="s">
        <v>1437</v>
      </c>
      <c r="G311" t="s">
        <v>1438</v>
      </c>
      <c r="H311">
        <v>36</v>
      </c>
      <c r="I311" s="167">
        <v>1097</v>
      </c>
      <c r="J311" s="167">
        <v>0.4</v>
      </c>
      <c r="K311" s="167">
        <v>0.4</v>
      </c>
      <c r="L311" s="167">
        <v>0.4</v>
      </c>
      <c r="M311">
        <v>0.4</v>
      </c>
      <c r="N311">
        <v>0.4</v>
      </c>
      <c r="P311" s="170" t="s">
        <v>213</v>
      </c>
      <c r="Q311" s="175" t="s">
        <v>12</v>
      </c>
      <c r="S311">
        <v>1.5</v>
      </c>
    </row>
    <row r="312" spans="1:19" customFormat="1" ht="21" customHeight="1" x14ac:dyDescent="0.25">
      <c r="A312" s="167" t="s">
        <v>715</v>
      </c>
      <c r="B312" t="s">
        <v>1007</v>
      </c>
      <c r="C312" t="s">
        <v>1446</v>
      </c>
      <c r="D312" t="s">
        <v>193</v>
      </c>
      <c r="E312">
        <v>24048</v>
      </c>
      <c r="F312" t="s">
        <v>1437</v>
      </c>
      <c r="G312" t="s">
        <v>1438</v>
      </c>
      <c r="H312">
        <v>36</v>
      </c>
      <c r="I312" s="167">
        <v>732</v>
      </c>
      <c r="J312" s="167">
        <v>0.4</v>
      </c>
      <c r="K312" s="167">
        <v>0.3</v>
      </c>
      <c r="L312" s="167">
        <v>0.3</v>
      </c>
      <c r="M312">
        <v>0.4</v>
      </c>
      <c r="N312">
        <v>0.4</v>
      </c>
      <c r="P312" s="170" t="s">
        <v>213</v>
      </c>
      <c r="Q312" s="175" t="s">
        <v>12</v>
      </c>
      <c r="S312">
        <v>1.6</v>
      </c>
    </row>
    <row r="313" spans="1:19" customFormat="1" ht="21" customHeight="1" x14ac:dyDescent="0.25">
      <c r="A313" s="167" t="s">
        <v>283</v>
      </c>
      <c r="B313" t="s">
        <v>1104</v>
      </c>
      <c r="C313" t="s">
        <v>1447</v>
      </c>
      <c r="D313" t="s">
        <v>193</v>
      </c>
      <c r="E313">
        <v>24048</v>
      </c>
      <c r="F313" t="s">
        <v>1437</v>
      </c>
      <c r="G313" t="s">
        <v>1438</v>
      </c>
      <c r="H313">
        <v>36</v>
      </c>
      <c r="I313" s="167">
        <v>2558</v>
      </c>
      <c r="J313" s="167">
        <v>0.4</v>
      </c>
      <c r="K313" s="167">
        <v>0.3</v>
      </c>
      <c r="L313" s="167">
        <v>0.3</v>
      </c>
      <c r="M313">
        <v>0.4</v>
      </c>
      <c r="N313">
        <v>0.4</v>
      </c>
      <c r="P313" s="170" t="s">
        <v>213</v>
      </c>
      <c r="Q313" s="175" t="s">
        <v>12</v>
      </c>
      <c r="S313">
        <v>1.4</v>
      </c>
    </row>
    <row r="314" spans="1:19" customFormat="1" ht="21" customHeight="1" x14ac:dyDescent="0.25">
      <c r="A314" s="167" t="s">
        <v>463</v>
      </c>
      <c r="B314" t="s">
        <v>1414</v>
      </c>
      <c r="C314" t="s">
        <v>1790</v>
      </c>
      <c r="D314" t="s">
        <v>192</v>
      </c>
      <c r="E314">
        <v>5014</v>
      </c>
      <c r="F314" t="s">
        <v>1584</v>
      </c>
      <c r="G314" t="s">
        <v>1585</v>
      </c>
      <c r="H314">
        <v>36</v>
      </c>
      <c r="I314" s="167">
        <v>29860</v>
      </c>
      <c r="J314" s="167">
        <v>0.4</v>
      </c>
      <c r="K314" s="167">
        <v>0</v>
      </c>
      <c r="L314" s="167">
        <v>0</v>
      </c>
      <c r="M314">
        <v>0</v>
      </c>
      <c r="N314">
        <v>0</v>
      </c>
      <c r="P314" s="170" t="s">
        <v>213</v>
      </c>
      <c r="Q314" s="175" t="s">
        <v>12</v>
      </c>
      <c r="S314">
        <v>0</v>
      </c>
    </row>
    <row r="315" spans="1:19" customFormat="1" ht="21" customHeight="1" x14ac:dyDescent="0.25">
      <c r="A315" s="167" t="s">
        <v>520</v>
      </c>
      <c r="B315" t="s">
        <v>1404</v>
      </c>
      <c r="C315" t="s">
        <v>1887</v>
      </c>
      <c r="D315" t="s">
        <v>190</v>
      </c>
      <c r="E315">
        <v>23643</v>
      </c>
      <c r="F315" t="s">
        <v>1888</v>
      </c>
      <c r="G315" t="s">
        <v>163</v>
      </c>
      <c r="H315">
        <v>36</v>
      </c>
      <c r="I315" s="167">
        <v>33786</v>
      </c>
      <c r="J315" s="167">
        <v>0.4</v>
      </c>
      <c r="K315" s="167">
        <v>0</v>
      </c>
      <c r="L315" s="167">
        <v>0</v>
      </c>
      <c r="M315">
        <v>0</v>
      </c>
      <c r="N315">
        <v>0</v>
      </c>
      <c r="P315" s="170" t="s">
        <v>213</v>
      </c>
      <c r="Q315" s="175" t="s">
        <v>12</v>
      </c>
      <c r="S315">
        <v>0.8</v>
      </c>
    </row>
    <row r="316" spans="1:19" customFormat="1" ht="21" customHeight="1" x14ac:dyDescent="0.25">
      <c r="A316" s="167" t="s">
        <v>542</v>
      </c>
      <c r="B316" t="s">
        <v>1376</v>
      </c>
      <c r="C316" t="s">
        <v>1908</v>
      </c>
      <c r="D316" t="s">
        <v>190</v>
      </c>
      <c r="E316">
        <v>23643</v>
      </c>
      <c r="F316" t="s">
        <v>1883</v>
      </c>
      <c r="G316" t="s">
        <v>1806</v>
      </c>
      <c r="H316">
        <v>36</v>
      </c>
      <c r="I316" s="167">
        <v>31413</v>
      </c>
      <c r="J316" s="167">
        <v>0.4</v>
      </c>
      <c r="K316" s="167">
        <v>0</v>
      </c>
      <c r="L316" s="167">
        <v>0</v>
      </c>
      <c r="M316">
        <v>0</v>
      </c>
      <c r="N316">
        <v>0</v>
      </c>
      <c r="P316" s="170" t="s">
        <v>213</v>
      </c>
      <c r="Q316" s="175" t="s">
        <v>12</v>
      </c>
      <c r="S316">
        <v>0.7</v>
      </c>
    </row>
    <row r="317" spans="1:19" customFormat="1" ht="21" customHeight="1" x14ac:dyDescent="0.25">
      <c r="A317" s="167" t="s">
        <v>543</v>
      </c>
      <c r="B317" t="s">
        <v>1328</v>
      </c>
      <c r="C317" t="s">
        <v>1907</v>
      </c>
      <c r="D317" t="s">
        <v>190</v>
      </c>
      <c r="E317">
        <v>23643</v>
      </c>
      <c r="F317" t="s">
        <v>1883</v>
      </c>
      <c r="G317" t="s">
        <v>1806</v>
      </c>
      <c r="H317">
        <v>36</v>
      </c>
      <c r="I317" s="167">
        <v>31413</v>
      </c>
      <c r="J317" s="167">
        <v>0.4</v>
      </c>
      <c r="K317" s="167">
        <v>0</v>
      </c>
      <c r="L317" s="167">
        <v>0</v>
      </c>
      <c r="M317">
        <v>0</v>
      </c>
      <c r="N317">
        <v>0</v>
      </c>
      <c r="P317" s="170" t="s">
        <v>213</v>
      </c>
      <c r="Q317" s="175" t="s">
        <v>12</v>
      </c>
      <c r="S317">
        <v>0</v>
      </c>
    </row>
    <row r="318" spans="1:19" customFormat="1" ht="21" customHeight="1" x14ac:dyDescent="0.25">
      <c r="A318" s="167" t="s">
        <v>544</v>
      </c>
      <c r="B318" t="s">
        <v>1328</v>
      </c>
      <c r="C318" t="s">
        <v>1956</v>
      </c>
      <c r="D318" t="s">
        <v>190</v>
      </c>
      <c r="E318">
        <v>23643</v>
      </c>
      <c r="F318" t="s">
        <v>1883</v>
      </c>
      <c r="G318" t="s">
        <v>1806</v>
      </c>
      <c r="H318">
        <v>36</v>
      </c>
      <c r="I318" s="167">
        <v>31413</v>
      </c>
      <c r="J318" s="167">
        <v>0.4</v>
      </c>
      <c r="K318" s="167">
        <v>0</v>
      </c>
      <c r="L318" s="167">
        <v>0</v>
      </c>
      <c r="M318">
        <v>0</v>
      </c>
      <c r="N318">
        <v>0</v>
      </c>
      <c r="P318" s="170" t="s">
        <v>213</v>
      </c>
      <c r="Q318" s="175" t="s">
        <v>12</v>
      </c>
      <c r="S318">
        <v>0</v>
      </c>
    </row>
    <row r="319" spans="1:19" customFormat="1" ht="21" customHeight="1" x14ac:dyDescent="0.25">
      <c r="A319" s="167" t="s">
        <v>548</v>
      </c>
      <c r="B319" t="s">
        <v>1328</v>
      </c>
      <c r="C319" t="s">
        <v>1929</v>
      </c>
      <c r="D319" t="s">
        <v>193</v>
      </c>
      <c r="E319">
        <v>23633</v>
      </c>
      <c r="F319" t="s">
        <v>1930</v>
      </c>
      <c r="G319" t="s">
        <v>1322</v>
      </c>
      <c r="H319">
        <v>36</v>
      </c>
      <c r="I319" s="167">
        <v>32264</v>
      </c>
      <c r="J319" s="167">
        <v>0.4</v>
      </c>
      <c r="K319" s="167">
        <v>0</v>
      </c>
      <c r="L319" s="167">
        <v>0</v>
      </c>
      <c r="M319">
        <v>0</v>
      </c>
      <c r="N319">
        <v>0</v>
      </c>
      <c r="P319" s="170" t="s">
        <v>213</v>
      </c>
      <c r="Q319" s="175" t="s">
        <v>12</v>
      </c>
      <c r="S319">
        <v>1.4</v>
      </c>
    </row>
    <row r="320" spans="1:19" customFormat="1" ht="21" customHeight="1" x14ac:dyDescent="0.25">
      <c r="A320" s="167" t="s">
        <v>557</v>
      </c>
      <c r="B320" t="s">
        <v>1328</v>
      </c>
      <c r="C320" t="s">
        <v>1914</v>
      </c>
      <c r="D320" t="s">
        <v>195</v>
      </c>
      <c r="E320">
        <v>24055</v>
      </c>
      <c r="F320" t="s">
        <v>1915</v>
      </c>
      <c r="G320" t="s">
        <v>163</v>
      </c>
      <c r="H320">
        <v>36</v>
      </c>
      <c r="I320" s="167">
        <v>40118</v>
      </c>
      <c r="J320" s="167">
        <v>0.4</v>
      </c>
      <c r="K320" s="167">
        <v>0</v>
      </c>
      <c r="L320" s="167">
        <v>0</v>
      </c>
      <c r="M320">
        <v>0</v>
      </c>
      <c r="N320">
        <v>0</v>
      </c>
      <c r="P320" s="170" t="s">
        <v>213</v>
      </c>
      <c r="Q320" s="175" t="s">
        <v>12</v>
      </c>
      <c r="S320">
        <v>2</v>
      </c>
    </row>
    <row r="321" spans="1:19" customFormat="1" ht="21" customHeight="1" x14ac:dyDescent="0.25">
      <c r="A321" s="167" t="s">
        <v>569</v>
      </c>
      <c r="B321" t="s">
        <v>1368</v>
      </c>
      <c r="C321" t="s">
        <v>1871</v>
      </c>
      <c r="D321" t="s">
        <v>190</v>
      </c>
      <c r="E321">
        <v>23643</v>
      </c>
      <c r="F321" t="s">
        <v>1872</v>
      </c>
      <c r="G321" t="s">
        <v>1806</v>
      </c>
      <c r="H321">
        <v>36</v>
      </c>
      <c r="I321" s="167">
        <v>32112</v>
      </c>
      <c r="J321" s="167">
        <v>0.4</v>
      </c>
      <c r="K321" s="167">
        <v>0</v>
      </c>
      <c r="L321" s="167">
        <v>0</v>
      </c>
      <c r="M321">
        <v>0</v>
      </c>
      <c r="N321">
        <v>0</v>
      </c>
      <c r="P321" s="170" t="s">
        <v>213</v>
      </c>
      <c r="Q321" s="175" t="s">
        <v>12</v>
      </c>
      <c r="S321">
        <v>0</v>
      </c>
    </row>
    <row r="322" spans="1:19" customFormat="1" ht="21" customHeight="1" x14ac:dyDescent="0.25">
      <c r="A322" s="167" t="s">
        <v>696</v>
      </c>
      <c r="B322" t="s">
        <v>1007</v>
      </c>
      <c r="C322" t="s">
        <v>1410</v>
      </c>
      <c r="D322" t="s">
        <v>196</v>
      </c>
      <c r="E322">
        <v>24046</v>
      </c>
      <c r="F322" t="s">
        <v>1411</v>
      </c>
      <c r="G322" t="s">
        <v>1407</v>
      </c>
      <c r="H322">
        <v>36</v>
      </c>
      <c r="I322" s="167">
        <v>14977</v>
      </c>
      <c r="J322" s="167">
        <v>0.35</v>
      </c>
      <c r="K322" s="167">
        <v>0.3</v>
      </c>
      <c r="L322" s="167">
        <v>0.3</v>
      </c>
      <c r="M322">
        <v>0.4</v>
      </c>
      <c r="N322">
        <v>0.4</v>
      </c>
      <c r="P322" s="170" t="s">
        <v>213</v>
      </c>
      <c r="Q322" s="175" t="s">
        <v>12</v>
      </c>
      <c r="S322">
        <v>0</v>
      </c>
    </row>
    <row r="323" spans="1:19" customFormat="1" ht="21" customHeight="1" x14ac:dyDescent="0.25">
      <c r="A323" s="167" t="s">
        <v>2218</v>
      </c>
      <c r="B323" t="s">
        <v>2041</v>
      </c>
      <c r="C323" t="s">
        <v>1329</v>
      </c>
      <c r="D323" t="s">
        <v>192</v>
      </c>
      <c r="E323">
        <v>24041</v>
      </c>
      <c r="F323" t="s">
        <v>1330</v>
      </c>
      <c r="G323" t="s">
        <v>1203</v>
      </c>
      <c r="H323">
        <v>36</v>
      </c>
      <c r="I323" s="167">
        <v>9863</v>
      </c>
      <c r="J323" s="167">
        <v>0.32</v>
      </c>
      <c r="K323" s="167">
        <v>0.2</v>
      </c>
      <c r="L323" s="167">
        <v>0.2</v>
      </c>
      <c r="M323">
        <v>0.3</v>
      </c>
      <c r="N323">
        <v>0.3</v>
      </c>
      <c r="P323" s="170" t="s">
        <v>213</v>
      </c>
      <c r="Q323" s="175" t="s">
        <v>12</v>
      </c>
      <c r="S323">
        <v>2</v>
      </c>
    </row>
    <row r="324" spans="1:19" customFormat="1" ht="21" customHeight="1" x14ac:dyDescent="0.25">
      <c r="A324" s="167" t="s">
        <v>742</v>
      </c>
      <c r="B324" t="s">
        <v>1712</v>
      </c>
      <c r="C324" t="s">
        <v>1331</v>
      </c>
      <c r="D324" t="s">
        <v>192</v>
      </c>
      <c r="E324">
        <v>24041</v>
      </c>
      <c r="F324" t="s">
        <v>1330</v>
      </c>
      <c r="G324" t="s">
        <v>1203</v>
      </c>
      <c r="H324">
        <v>36</v>
      </c>
      <c r="I324" s="167">
        <v>9863</v>
      </c>
      <c r="J324" s="167">
        <v>0.32</v>
      </c>
      <c r="K324" s="167">
        <v>0.2</v>
      </c>
      <c r="L324" s="167">
        <v>0.2</v>
      </c>
      <c r="M324">
        <v>0.3</v>
      </c>
      <c r="N324">
        <v>0.3</v>
      </c>
      <c r="P324" s="170" t="s">
        <v>213</v>
      </c>
      <c r="Q324" s="175" t="s">
        <v>12</v>
      </c>
      <c r="S324">
        <v>1.4</v>
      </c>
    </row>
    <row r="325" spans="1:19" customFormat="1" ht="21" customHeight="1" x14ac:dyDescent="0.25">
      <c r="A325" s="167" t="s">
        <v>478</v>
      </c>
      <c r="B325" t="s">
        <v>1532</v>
      </c>
      <c r="C325" t="s">
        <v>1783</v>
      </c>
      <c r="D325" t="s">
        <v>195</v>
      </c>
      <c r="E325">
        <v>23913</v>
      </c>
      <c r="F325" t="s">
        <v>1761</v>
      </c>
      <c r="G325" t="s">
        <v>1581</v>
      </c>
      <c r="H325">
        <v>36</v>
      </c>
      <c r="I325" s="167">
        <v>33147</v>
      </c>
      <c r="J325" s="167">
        <v>0.3</v>
      </c>
      <c r="K325" s="167">
        <v>2.9</v>
      </c>
      <c r="L325" s="167">
        <v>2.9</v>
      </c>
      <c r="M325">
        <v>0</v>
      </c>
      <c r="N325">
        <v>0</v>
      </c>
      <c r="P325" s="170" t="s">
        <v>213</v>
      </c>
      <c r="Q325" s="175" t="s">
        <v>12</v>
      </c>
      <c r="S325">
        <v>0</v>
      </c>
    </row>
    <row r="326" spans="1:19" customFormat="1" ht="21" customHeight="1" x14ac:dyDescent="0.25">
      <c r="A326" s="167" t="s">
        <v>530</v>
      </c>
      <c r="B326" t="s">
        <v>1376</v>
      </c>
      <c r="C326" t="s">
        <v>1880</v>
      </c>
      <c r="D326" t="s">
        <v>190</v>
      </c>
      <c r="E326">
        <v>23643</v>
      </c>
      <c r="F326" t="s">
        <v>1881</v>
      </c>
      <c r="G326" t="s">
        <v>1182</v>
      </c>
      <c r="H326">
        <v>36</v>
      </c>
      <c r="I326" s="167">
        <v>31778</v>
      </c>
      <c r="J326" s="167">
        <v>0.3</v>
      </c>
      <c r="K326" s="167">
        <v>0</v>
      </c>
      <c r="L326" s="167">
        <v>0</v>
      </c>
      <c r="M326">
        <v>0</v>
      </c>
      <c r="N326">
        <v>0</v>
      </c>
      <c r="P326" s="170" t="s">
        <v>213</v>
      </c>
      <c r="Q326" s="175" t="s">
        <v>12</v>
      </c>
      <c r="S326">
        <v>0</v>
      </c>
    </row>
    <row r="327" spans="1:19" customFormat="1" ht="21" customHeight="1" x14ac:dyDescent="0.25">
      <c r="A327" s="167" t="s">
        <v>532</v>
      </c>
      <c r="B327" t="s">
        <v>1376</v>
      </c>
      <c r="C327" t="s">
        <v>1912</v>
      </c>
      <c r="D327" t="s">
        <v>190</v>
      </c>
      <c r="E327">
        <v>23643</v>
      </c>
      <c r="F327" t="s">
        <v>1913</v>
      </c>
      <c r="G327" t="s">
        <v>1891</v>
      </c>
      <c r="H327">
        <v>36</v>
      </c>
      <c r="I327" s="167">
        <v>40118</v>
      </c>
      <c r="J327" s="167">
        <v>0.3</v>
      </c>
      <c r="K327" s="167">
        <v>0</v>
      </c>
      <c r="L327" s="167">
        <v>0</v>
      </c>
      <c r="M327">
        <v>0</v>
      </c>
      <c r="N327">
        <v>0</v>
      </c>
      <c r="P327" s="170" t="s">
        <v>213</v>
      </c>
      <c r="Q327" s="175" t="s">
        <v>12</v>
      </c>
      <c r="S327">
        <v>0.5</v>
      </c>
    </row>
    <row r="328" spans="1:19" customFormat="1" ht="21" customHeight="1" x14ac:dyDescent="0.25">
      <c r="A328" s="167" t="s">
        <v>539</v>
      </c>
      <c r="B328" t="s">
        <v>1376</v>
      </c>
      <c r="C328" t="s">
        <v>1945</v>
      </c>
      <c r="D328" t="s">
        <v>195</v>
      </c>
      <c r="E328">
        <v>24055</v>
      </c>
      <c r="F328" t="s">
        <v>1946</v>
      </c>
      <c r="G328" t="s">
        <v>1356</v>
      </c>
      <c r="H328">
        <v>36</v>
      </c>
      <c r="I328" s="167">
        <v>34759</v>
      </c>
      <c r="J328" s="167">
        <v>0.3</v>
      </c>
      <c r="K328" s="167">
        <v>0</v>
      </c>
      <c r="L328" s="167">
        <v>0</v>
      </c>
      <c r="M328">
        <v>0</v>
      </c>
      <c r="N328">
        <v>0</v>
      </c>
      <c r="P328" s="170" t="s">
        <v>213</v>
      </c>
      <c r="Q328" s="175" t="s">
        <v>12</v>
      </c>
      <c r="S328">
        <v>0</v>
      </c>
    </row>
    <row r="329" spans="1:19" customFormat="1" ht="21" customHeight="1" x14ac:dyDescent="0.25">
      <c r="A329" s="167" t="s">
        <v>547</v>
      </c>
      <c r="B329" t="s">
        <v>1328</v>
      </c>
      <c r="C329" t="s">
        <v>1870</v>
      </c>
      <c r="D329" t="s">
        <v>193</v>
      </c>
      <c r="E329">
        <v>23633</v>
      </c>
      <c r="F329" t="s">
        <v>1857</v>
      </c>
      <c r="G329" t="s">
        <v>1298</v>
      </c>
      <c r="H329">
        <v>36</v>
      </c>
      <c r="I329" s="167">
        <v>31413</v>
      </c>
      <c r="J329" s="167">
        <v>0.3</v>
      </c>
      <c r="K329" s="167">
        <v>0</v>
      </c>
      <c r="L329" s="167">
        <v>0</v>
      </c>
      <c r="M329">
        <v>0</v>
      </c>
      <c r="N329">
        <v>0</v>
      </c>
      <c r="P329" s="170" t="s">
        <v>213</v>
      </c>
      <c r="Q329" s="175" t="s">
        <v>12</v>
      </c>
      <c r="S329">
        <v>0</v>
      </c>
    </row>
    <row r="330" spans="1:19" customFormat="1" ht="21" customHeight="1" x14ac:dyDescent="0.25">
      <c r="A330" s="167" t="s">
        <v>584</v>
      </c>
      <c r="B330" t="s">
        <v>1510</v>
      </c>
      <c r="C330" t="s">
        <v>1994</v>
      </c>
      <c r="D330" t="s">
        <v>196</v>
      </c>
      <c r="E330">
        <v>5060</v>
      </c>
      <c r="F330" t="s">
        <v>1994</v>
      </c>
      <c r="G330" t="s">
        <v>1995</v>
      </c>
      <c r="H330">
        <v>36</v>
      </c>
      <c r="I330" s="167">
        <v>6027</v>
      </c>
      <c r="J330" s="167">
        <v>0.3</v>
      </c>
      <c r="K330" s="167">
        <v>0</v>
      </c>
      <c r="L330" s="167">
        <v>0</v>
      </c>
      <c r="M330">
        <v>0</v>
      </c>
      <c r="N330">
        <v>0</v>
      </c>
      <c r="P330" s="170" t="s">
        <v>213</v>
      </c>
      <c r="Q330" s="175" t="s">
        <v>12</v>
      </c>
      <c r="S330">
        <v>0</v>
      </c>
    </row>
    <row r="331" spans="1:19" customFormat="1" ht="21" customHeight="1" x14ac:dyDescent="0.25">
      <c r="A331" s="167" t="s">
        <v>870</v>
      </c>
      <c r="B331" t="s">
        <v>2109</v>
      </c>
      <c r="C331" t="s">
        <v>1392</v>
      </c>
      <c r="D331" t="s">
        <v>193</v>
      </c>
      <c r="E331">
        <v>24044</v>
      </c>
      <c r="F331" t="s">
        <v>1378</v>
      </c>
      <c r="G331" t="s">
        <v>1188</v>
      </c>
      <c r="H331">
        <v>36</v>
      </c>
      <c r="I331" s="167">
        <v>13516</v>
      </c>
      <c r="J331" s="167">
        <v>0.24</v>
      </c>
      <c r="K331" s="167">
        <v>0.5</v>
      </c>
      <c r="L331" s="167">
        <v>0.5</v>
      </c>
      <c r="M331">
        <v>0.2</v>
      </c>
      <c r="N331">
        <v>0.2</v>
      </c>
      <c r="P331" s="170" t="s">
        <v>213</v>
      </c>
      <c r="Q331" s="175" t="s">
        <v>12</v>
      </c>
      <c r="S331">
        <v>2.9</v>
      </c>
    </row>
    <row r="332" spans="1:19" customFormat="1" ht="21" customHeight="1" x14ac:dyDescent="0.25">
      <c r="A332" s="167" t="s">
        <v>657</v>
      </c>
      <c r="B332" t="s">
        <v>1007</v>
      </c>
      <c r="C332" t="s">
        <v>1509</v>
      </c>
      <c r="D332" t="s">
        <v>193</v>
      </c>
      <c r="E332">
        <v>24057</v>
      </c>
      <c r="F332" t="s">
        <v>1504</v>
      </c>
      <c r="G332" t="s">
        <v>1188</v>
      </c>
      <c r="H332">
        <v>36</v>
      </c>
      <c r="I332" s="167">
        <v>14611</v>
      </c>
      <c r="J332" s="167">
        <v>0.22500000000000001</v>
      </c>
      <c r="K332" s="167">
        <v>0.3</v>
      </c>
      <c r="L332" s="167">
        <v>0.3</v>
      </c>
      <c r="M332">
        <v>0.2</v>
      </c>
      <c r="N332">
        <v>0.2</v>
      </c>
      <c r="P332" s="170" t="s">
        <v>213</v>
      </c>
      <c r="Q332" s="175" t="s">
        <v>12</v>
      </c>
      <c r="S332">
        <v>1.2</v>
      </c>
    </row>
    <row r="333" spans="1:19" customFormat="1" ht="21" customHeight="1" x14ac:dyDescent="0.25">
      <c r="A333" s="167" t="s">
        <v>958</v>
      </c>
      <c r="B333" t="s">
        <v>2002</v>
      </c>
      <c r="C333" t="s">
        <v>1231</v>
      </c>
      <c r="D333" t="s">
        <v>186</v>
      </c>
      <c r="E333">
        <v>5005</v>
      </c>
      <c r="F333" t="s">
        <v>176</v>
      </c>
      <c r="G333" t="s">
        <v>1232</v>
      </c>
      <c r="H333">
        <v>36</v>
      </c>
      <c r="I333" s="167">
        <v>31352</v>
      </c>
      <c r="J333" s="167">
        <v>0.2</v>
      </c>
      <c r="K333" s="167">
        <v>0</v>
      </c>
      <c r="L333" s="167">
        <v>0</v>
      </c>
      <c r="M333">
        <v>0</v>
      </c>
      <c r="N333">
        <v>0</v>
      </c>
      <c r="P333" s="170" t="s">
        <v>213</v>
      </c>
      <c r="Q333" s="175" t="s">
        <v>12</v>
      </c>
      <c r="S333">
        <v>0</v>
      </c>
    </row>
    <row r="334" spans="1:19" customFormat="1" ht="21" customHeight="1" x14ac:dyDescent="0.25">
      <c r="A334" s="167" t="s">
        <v>946</v>
      </c>
      <c r="B334" t="s">
        <v>2120</v>
      </c>
      <c r="C334" t="s">
        <v>1397</v>
      </c>
      <c r="D334" t="s">
        <v>193</v>
      </c>
      <c r="E334">
        <v>24044</v>
      </c>
      <c r="F334" t="s">
        <v>1394</v>
      </c>
      <c r="G334" t="s">
        <v>1188</v>
      </c>
      <c r="H334">
        <v>36</v>
      </c>
      <c r="I334" s="167">
        <v>13516</v>
      </c>
      <c r="J334" s="167">
        <v>0.2</v>
      </c>
      <c r="K334" s="167">
        <v>0.2</v>
      </c>
      <c r="L334" s="167">
        <v>0.2</v>
      </c>
      <c r="M334">
        <v>0.2</v>
      </c>
      <c r="N334">
        <v>0.2</v>
      </c>
      <c r="P334" s="170" t="s">
        <v>213</v>
      </c>
      <c r="Q334" s="175" t="s">
        <v>12</v>
      </c>
      <c r="S334">
        <v>1.4</v>
      </c>
    </row>
    <row r="335" spans="1:19" customFormat="1" ht="21" customHeight="1" x14ac:dyDescent="0.25">
      <c r="A335" s="167" t="s">
        <v>469</v>
      </c>
      <c r="B335" t="s">
        <v>1476</v>
      </c>
      <c r="C335" t="s">
        <v>1793</v>
      </c>
      <c r="D335" t="s">
        <v>194</v>
      </c>
      <c r="E335">
        <v>5017</v>
      </c>
      <c r="F335" t="s">
        <v>1794</v>
      </c>
      <c r="G335" t="s">
        <v>1795</v>
      </c>
      <c r="H335">
        <v>36</v>
      </c>
      <c r="I335" s="167">
        <v>31778</v>
      </c>
      <c r="J335" s="167">
        <v>0.2</v>
      </c>
      <c r="K335" s="167">
        <v>0</v>
      </c>
      <c r="L335" s="167">
        <v>0</v>
      </c>
      <c r="M335">
        <v>0</v>
      </c>
      <c r="N335">
        <v>0</v>
      </c>
      <c r="P335" s="170" t="s">
        <v>213</v>
      </c>
      <c r="Q335" s="175" t="s">
        <v>12</v>
      </c>
      <c r="S335">
        <v>0</v>
      </c>
    </row>
    <row r="336" spans="1:19" customFormat="1" ht="21" customHeight="1" x14ac:dyDescent="0.25">
      <c r="A336" s="167" t="s">
        <v>484</v>
      </c>
      <c r="B336" t="s">
        <v>1532</v>
      </c>
      <c r="C336" t="s">
        <v>1798</v>
      </c>
      <c r="D336" t="s">
        <v>192</v>
      </c>
      <c r="E336">
        <v>5019</v>
      </c>
      <c r="F336" t="s">
        <v>1799</v>
      </c>
      <c r="G336" t="s">
        <v>1585</v>
      </c>
      <c r="H336">
        <v>36</v>
      </c>
      <c r="I336" s="167">
        <v>33817</v>
      </c>
      <c r="J336" s="167">
        <v>0.2</v>
      </c>
      <c r="K336" s="167">
        <v>0</v>
      </c>
      <c r="L336" s="167">
        <v>0</v>
      </c>
      <c r="M336">
        <v>0</v>
      </c>
      <c r="N336">
        <v>0</v>
      </c>
      <c r="P336" s="170" t="s">
        <v>213</v>
      </c>
      <c r="Q336" s="175" t="s">
        <v>12</v>
      </c>
      <c r="S336">
        <v>0</v>
      </c>
    </row>
    <row r="337" spans="1:19" customFormat="1" ht="21" customHeight="1" x14ac:dyDescent="0.25">
      <c r="A337" s="167" t="s">
        <v>500</v>
      </c>
      <c r="B337" t="s">
        <v>1492</v>
      </c>
      <c r="C337" t="s">
        <v>1937</v>
      </c>
      <c r="D337" t="s">
        <v>193</v>
      </c>
      <c r="E337">
        <v>23633</v>
      </c>
      <c r="F337" t="s">
        <v>25</v>
      </c>
      <c r="G337" t="s">
        <v>1298</v>
      </c>
      <c r="H337">
        <v>36</v>
      </c>
      <c r="I337" s="167">
        <v>32082</v>
      </c>
      <c r="J337" s="167">
        <v>0.2</v>
      </c>
      <c r="K337" s="167">
        <v>0</v>
      </c>
      <c r="L337" s="167">
        <v>0</v>
      </c>
      <c r="M337">
        <v>0</v>
      </c>
      <c r="N337">
        <v>0</v>
      </c>
      <c r="P337" s="170" t="s">
        <v>213</v>
      </c>
      <c r="Q337" s="175" t="s">
        <v>12</v>
      </c>
      <c r="S337">
        <v>0</v>
      </c>
    </row>
    <row r="338" spans="1:19" customFormat="1" ht="21" customHeight="1" x14ac:dyDescent="0.25">
      <c r="A338" s="167" t="s">
        <v>506</v>
      </c>
      <c r="B338" t="s">
        <v>1352</v>
      </c>
      <c r="C338" t="s">
        <v>1869</v>
      </c>
      <c r="D338" t="s">
        <v>195</v>
      </c>
      <c r="E338">
        <v>24055</v>
      </c>
      <c r="F338" t="s">
        <v>1362</v>
      </c>
      <c r="G338" t="s">
        <v>1356</v>
      </c>
      <c r="H338">
        <v>36</v>
      </c>
      <c r="I338" s="167">
        <v>31929</v>
      </c>
      <c r="J338" s="167">
        <v>0.2</v>
      </c>
      <c r="K338" s="167">
        <v>0</v>
      </c>
      <c r="L338" s="167">
        <v>0</v>
      </c>
      <c r="M338">
        <v>0</v>
      </c>
      <c r="N338">
        <v>0</v>
      </c>
      <c r="P338" s="170" t="s">
        <v>213</v>
      </c>
      <c r="Q338" s="175" t="s">
        <v>12</v>
      </c>
      <c r="S338">
        <v>0</v>
      </c>
    </row>
    <row r="339" spans="1:19" customFormat="1" ht="21" customHeight="1" x14ac:dyDescent="0.25">
      <c r="A339" s="167" t="s">
        <v>524</v>
      </c>
      <c r="B339" t="s">
        <v>1376</v>
      </c>
      <c r="C339" t="s">
        <v>1886</v>
      </c>
      <c r="D339" t="s">
        <v>193</v>
      </c>
      <c r="E339">
        <v>23633</v>
      </c>
      <c r="F339" t="s">
        <v>1842</v>
      </c>
      <c r="G339" t="s">
        <v>1322</v>
      </c>
      <c r="H339">
        <v>36</v>
      </c>
      <c r="I339" s="167">
        <v>34090</v>
      </c>
      <c r="J339" s="167">
        <v>0.2</v>
      </c>
      <c r="K339" s="167">
        <v>0</v>
      </c>
      <c r="L339" s="167">
        <v>0</v>
      </c>
      <c r="M339">
        <v>0</v>
      </c>
      <c r="N339">
        <v>0</v>
      </c>
      <c r="P339" s="170" t="s">
        <v>213</v>
      </c>
      <c r="Q339" s="175" t="s">
        <v>12</v>
      </c>
      <c r="S339">
        <v>1.5</v>
      </c>
    </row>
    <row r="340" spans="1:19" customFormat="1" ht="21" customHeight="1" x14ac:dyDescent="0.25">
      <c r="A340" s="167" t="s">
        <v>525</v>
      </c>
      <c r="B340" t="s">
        <v>1376</v>
      </c>
      <c r="C340" t="s">
        <v>1885</v>
      </c>
      <c r="D340" t="s">
        <v>193</v>
      </c>
      <c r="E340">
        <v>23633</v>
      </c>
      <c r="F340" t="s">
        <v>1842</v>
      </c>
      <c r="G340" t="s">
        <v>1322</v>
      </c>
      <c r="H340">
        <v>36</v>
      </c>
      <c r="I340" s="167">
        <v>34001</v>
      </c>
      <c r="J340" s="167">
        <v>0.2</v>
      </c>
      <c r="K340" s="167">
        <v>0</v>
      </c>
      <c r="L340" s="167">
        <v>0</v>
      </c>
      <c r="M340">
        <v>0</v>
      </c>
      <c r="N340">
        <v>0</v>
      </c>
      <c r="P340" s="170" t="s">
        <v>213</v>
      </c>
      <c r="Q340" s="175" t="s">
        <v>12</v>
      </c>
      <c r="S340">
        <v>0.7</v>
      </c>
    </row>
    <row r="341" spans="1:19" customFormat="1" ht="21" customHeight="1" x14ac:dyDescent="0.25">
      <c r="A341" s="167" t="s">
        <v>562</v>
      </c>
      <c r="B341" t="s">
        <v>1328</v>
      </c>
      <c r="C341" t="s">
        <v>1938</v>
      </c>
      <c r="D341" t="s">
        <v>192</v>
      </c>
      <c r="E341">
        <v>23634</v>
      </c>
      <c r="F341" t="s">
        <v>1939</v>
      </c>
      <c r="G341" t="s">
        <v>1203</v>
      </c>
      <c r="H341">
        <v>36</v>
      </c>
      <c r="I341" s="167">
        <v>31382</v>
      </c>
      <c r="J341" s="167">
        <v>0.2</v>
      </c>
      <c r="K341" s="167">
        <v>0</v>
      </c>
      <c r="L341" s="167">
        <v>0</v>
      </c>
      <c r="M341">
        <v>0</v>
      </c>
      <c r="N341">
        <v>0</v>
      </c>
      <c r="P341" s="170" t="s">
        <v>213</v>
      </c>
      <c r="Q341" s="175" t="s">
        <v>12</v>
      </c>
      <c r="S341">
        <v>0</v>
      </c>
    </row>
    <row r="342" spans="1:19" customFormat="1" ht="21" customHeight="1" x14ac:dyDescent="0.25">
      <c r="A342" s="167" t="s">
        <v>567</v>
      </c>
      <c r="B342" t="s">
        <v>1368</v>
      </c>
      <c r="C342" t="s">
        <v>1873</v>
      </c>
      <c r="D342" t="s">
        <v>190</v>
      </c>
      <c r="E342">
        <v>23643</v>
      </c>
      <c r="F342" t="s">
        <v>1872</v>
      </c>
      <c r="G342" t="s">
        <v>1806</v>
      </c>
      <c r="H342">
        <v>36</v>
      </c>
      <c r="I342" s="167">
        <v>32112</v>
      </c>
      <c r="J342" s="167">
        <v>0.2</v>
      </c>
      <c r="K342" s="167">
        <v>0</v>
      </c>
      <c r="L342" s="167">
        <v>0</v>
      </c>
      <c r="M342">
        <v>0</v>
      </c>
      <c r="N342">
        <v>0</v>
      </c>
      <c r="P342" s="170" t="s">
        <v>213</v>
      </c>
      <c r="Q342" s="175" t="s">
        <v>12</v>
      </c>
      <c r="S342">
        <v>0</v>
      </c>
    </row>
    <row r="343" spans="1:19" customFormat="1" ht="21" customHeight="1" x14ac:dyDescent="0.25">
      <c r="A343" s="167" t="s">
        <v>578</v>
      </c>
      <c r="B343" t="s">
        <v>1510</v>
      </c>
      <c r="C343" t="s">
        <v>1893</v>
      </c>
      <c r="D343" t="s">
        <v>195</v>
      </c>
      <c r="E343">
        <v>24055</v>
      </c>
      <c r="F343" t="s">
        <v>1894</v>
      </c>
      <c r="G343" t="s">
        <v>1356</v>
      </c>
      <c r="H343">
        <v>36</v>
      </c>
      <c r="I343" s="167">
        <v>35400</v>
      </c>
      <c r="J343" s="167">
        <v>0.2</v>
      </c>
      <c r="K343" s="167">
        <v>0</v>
      </c>
      <c r="L343" s="167">
        <v>0</v>
      </c>
      <c r="M343">
        <v>0</v>
      </c>
      <c r="N343">
        <v>0</v>
      </c>
      <c r="P343" s="170" t="s">
        <v>213</v>
      </c>
      <c r="Q343" s="175" t="s">
        <v>12</v>
      </c>
      <c r="S343">
        <v>0.5</v>
      </c>
    </row>
    <row r="344" spans="1:19" customFormat="1" ht="21" customHeight="1" x14ac:dyDescent="0.25">
      <c r="A344" s="167" t="s">
        <v>583</v>
      </c>
      <c r="B344" t="s">
        <v>1510</v>
      </c>
      <c r="C344" t="s">
        <v>1992</v>
      </c>
      <c r="D344" t="s">
        <v>196</v>
      </c>
      <c r="E344">
        <v>5059</v>
      </c>
      <c r="F344" t="s">
        <v>1993</v>
      </c>
      <c r="G344" t="s">
        <v>1591</v>
      </c>
      <c r="H344">
        <v>36</v>
      </c>
      <c r="I344" s="167">
        <v>2374</v>
      </c>
      <c r="J344" s="167">
        <v>0.2</v>
      </c>
      <c r="K344" s="167">
        <v>0</v>
      </c>
      <c r="L344" s="167">
        <v>0</v>
      </c>
      <c r="M344">
        <v>0</v>
      </c>
      <c r="N344">
        <v>0</v>
      </c>
      <c r="P344" s="170" t="s">
        <v>213</v>
      </c>
      <c r="Q344" s="175" t="s">
        <v>12</v>
      </c>
      <c r="S344">
        <v>0</v>
      </c>
    </row>
    <row r="345" spans="1:19" customFormat="1" ht="21" customHeight="1" x14ac:dyDescent="0.25">
      <c r="A345" s="167" t="s">
        <v>573</v>
      </c>
      <c r="B345" t="s">
        <v>1510</v>
      </c>
      <c r="C345" t="s">
        <v>1889</v>
      </c>
      <c r="D345" t="s">
        <v>190</v>
      </c>
      <c r="E345">
        <v>23643</v>
      </c>
      <c r="F345" t="s">
        <v>1890</v>
      </c>
      <c r="G345" t="s">
        <v>1891</v>
      </c>
      <c r="H345">
        <v>36</v>
      </c>
      <c r="I345" s="167">
        <v>33939</v>
      </c>
      <c r="J345" s="167">
        <v>0.1</v>
      </c>
      <c r="K345" s="167">
        <v>0</v>
      </c>
      <c r="L345" s="167">
        <v>0</v>
      </c>
      <c r="M345">
        <v>0</v>
      </c>
      <c r="N345">
        <v>0</v>
      </c>
      <c r="P345" s="170" t="s">
        <v>213</v>
      </c>
      <c r="Q345" s="175" t="s">
        <v>12</v>
      </c>
      <c r="S345">
        <v>0.3</v>
      </c>
    </row>
    <row r="346" spans="1:19" customFormat="1" ht="21" customHeight="1" x14ac:dyDescent="0.25">
      <c r="A346" s="167" t="s">
        <v>575</v>
      </c>
      <c r="B346" t="s">
        <v>1510</v>
      </c>
      <c r="C346" t="s">
        <v>1959</v>
      </c>
      <c r="D346" t="s">
        <v>193</v>
      </c>
      <c r="E346">
        <v>23633</v>
      </c>
      <c r="F346" t="s">
        <v>1709</v>
      </c>
      <c r="G346" t="s">
        <v>1188</v>
      </c>
      <c r="H346">
        <v>36</v>
      </c>
      <c r="I346" s="167">
        <v>31413</v>
      </c>
      <c r="J346" s="167">
        <v>0.1</v>
      </c>
      <c r="K346" s="167">
        <v>0</v>
      </c>
      <c r="L346" s="167">
        <v>0</v>
      </c>
      <c r="M346">
        <v>0</v>
      </c>
      <c r="N346">
        <v>0</v>
      </c>
      <c r="P346" s="170" t="s">
        <v>213</v>
      </c>
      <c r="Q346" s="175" t="s">
        <v>12</v>
      </c>
      <c r="S346">
        <v>0</v>
      </c>
    </row>
    <row r="347" spans="1:19" customFormat="1" ht="21" customHeight="1" x14ac:dyDescent="0.25">
      <c r="A347" s="167" t="s">
        <v>582</v>
      </c>
      <c r="B347" t="s">
        <v>1510</v>
      </c>
      <c r="C347" t="s">
        <v>1981</v>
      </c>
      <c r="D347" t="s">
        <v>186</v>
      </c>
      <c r="E347">
        <v>5055</v>
      </c>
      <c r="F347" t="s">
        <v>1982</v>
      </c>
      <c r="G347" t="s">
        <v>1232</v>
      </c>
      <c r="H347">
        <v>36</v>
      </c>
      <c r="I347" s="167">
        <v>31747</v>
      </c>
      <c r="J347" s="167">
        <v>0.1</v>
      </c>
      <c r="K347" s="167">
        <v>0</v>
      </c>
      <c r="L347" s="167">
        <v>0</v>
      </c>
      <c r="M347">
        <v>0</v>
      </c>
      <c r="N347">
        <v>0</v>
      </c>
      <c r="P347" s="170" t="s">
        <v>213</v>
      </c>
      <c r="Q347" s="175" t="s">
        <v>12</v>
      </c>
      <c r="S347">
        <v>0</v>
      </c>
    </row>
    <row r="348" spans="1:19" customFormat="1" ht="21" customHeight="1" x14ac:dyDescent="0.25">
      <c r="A348" s="167" t="s">
        <v>554</v>
      </c>
      <c r="B348" t="s">
        <v>1328</v>
      </c>
      <c r="C348" t="s">
        <v>1952</v>
      </c>
      <c r="D348" t="s">
        <v>190</v>
      </c>
      <c r="E348">
        <v>23643</v>
      </c>
      <c r="F348" t="s">
        <v>1953</v>
      </c>
      <c r="G348" t="s">
        <v>1190</v>
      </c>
      <c r="H348">
        <v>36</v>
      </c>
      <c r="I348" s="167">
        <v>40118</v>
      </c>
      <c r="J348" s="167">
        <v>0</v>
      </c>
      <c r="K348" s="167">
        <v>0</v>
      </c>
      <c r="L348" s="167">
        <v>0</v>
      </c>
      <c r="M348">
        <v>0</v>
      </c>
      <c r="N348">
        <v>0</v>
      </c>
      <c r="P348" s="170" t="s">
        <v>213</v>
      </c>
      <c r="Q348" s="175" t="s">
        <v>12</v>
      </c>
      <c r="S348">
        <v>0</v>
      </c>
    </row>
    <row r="349" spans="1:19" customFormat="1" ht="21" customHeight="1" x14ac:dyDescent="0.25">
      <c r="A349" s="167" t="s">
        <v>748</v>
      </c>
      <c r="B349" t="s">
        <v>1712</v>
      </c>
      <c r="C349" t="s">
        <v>2191</v>
      </c>
      <c r="D349" t="s">
        <v>189</v>
      </c>
      <c r="E349" t="s">
        <v>2192</v>
      </c>
      <c r="F349" t="s">
        <v>2193</v>
      </c>
      <c r="G349" t="s">
        <v>1682</v>
      </c>
      <c r="H349">
        <v>36</v>
      </c>
      <c r="I349" s="167">
        <v>43313</v>
      </c>
      <c r="J349" s="167">
        <v>5</v>
      </c>
      <c r="K349" s="167">
        <v>5</v>
      </c>
      <c r="L349" s="167">
        <v>5</v>
      </c>
      <c r="M349">
        <v>0</v>
      </c>
      <c r="N349">
        <v>0</v>
      </c>
      <c r="P349" s="171" t="s">
        <v>244</v>
      </c>
      <c r="Q349" s="176" t="s">
        <v>2270</v>
      </c>
      <c r="S349">
        <v>0</v>
      </c>
    </row>
    <row r="350" spans="1:19" customFormat="1" ht="21" customHeight="1" x14ac:dyDescent="0.25">
      <c r="A350" s="167" t="s">
        <v>644</v>
      </c>
      <c r="B350" t="s">
        <v>1607</v>
      </c>
      <c r="C350" t="s">
        <v>2196</v>
      </c>
      <c r="D350" t="s">
        <v>189</v>
      </c>
      <c r="E350" t="s">
        <v>2197</v>
      </c>
      <c r="F350" t="s">
        <v>2198</v>
      </c>
      <c r="G350" t="s">
        <v>1682</v>
      </c>
      <c r="H350">
        <v>36</v>
      </c>
      <c r="I350" s="167">
        <v>43374</v>
      </c>
      <c r="J350" s="167">
        <v>5</v>
      </c>
      <c r="K350" s="167">
        <v>5</v>
      </c>
      <c r="L350" s="167">
        <v>5</v>
      </c>
      <c r="M350">
        <v>0</v>
      </c>
      <c r="N350">
        <v>0</v>
      </c>
      <c r="P350" s="171" t="s">
        <v>244</v>
      </c>
      <c r="Q350" s="176" t="s">
        <v>2270</v>
      </c>
      <c r="S350">
        <v>0</v>
      </c>
    </row>
    <row r="351" spans="1:19" customFormat="1" ht="21" customHeight="1" x14ac:dyDescent="0.25">
      <c r="A351" s="167" t="s">
        <v>645</v>
      </c>
      <c r="B351" t="s">
        <v>1607</v>
      </c>
      <c r="C351" t="s">
        <v>2028</v>
      </c>
      <c r="D351" t="s">
        <v>190</v>
      </c>
      <c r="E351">
        <v>323632</v>
      </c>
      <c r="F351" t="s">
        <v>2029</v>
      </c>
      <c r="G351" t="s">
        <v>1207</v>
      </c>
      <c r="H351">
        <v>36</v>
      </c>
      <c r="I351" s="167">
        <v>40511</v>
      </c>
      <c r="J351" s="167">
        <v>20</v>
      </c>
      <c r="K351" s="167">
        <v>0</v>
      </c>
      <c r="L351" s="167">
        <v>0</v>
      </c>
      <c r="M351">
        <v>0</v>
      </c>
      <c r="N351">
        <v>0</v>
      </c>
      <c r="P351" s="171" t="s">
        <v>244</v>
      </c>
      <c r="Q351" s="178" t="s">
        <v>250</v>
      </c>
      <c r="S351">
        <v>0</v>
      </c>
    </row>
    <row r="352" spans="1:19" customFormat="1" ht="21" customHeight="1" x14ac:dyDescent="0.25">
      <c r="A352" s="167" t="s">
        <v>753</v>
      </c>
      <c r="B352" t="s">
        <v>1712</v>
      </c>
      <c r="C352" t="s">
        <v>1685</v>
      </c>
      <c r="D352" t="s">
        <v>189</v>
      </c>
      <c r="E352">
        <v>323691</v>
      </c>
      <c r="F352" t="s">
        <v>1686</v>
      </c>
      <c r="G352">
        <v>103</v>
      </c>
      <c r="H352">
        <v>36</v>
      </c>
      <c r="I352" s="167">
        <v>40848</v>
      </c>
      <c r="J352" s="167">
        <v>31.5</v>
      </c>
      <c r="K352" s="167">
        <v>31.5</v>
      </c>
      <c r="L352" s="167">
        <v>31.5</v>
      </c>
      <c r="M352">
        <v>31.5</v>
      </c>
      <c r="N352">
        <v>31.5</v>
      </c>
      <c r="P352" s="172" t="s">
        <v>10</v>
      </c>
      <c r="Q352" s="177" t="s">
        <v>5</v>
      </c>
      <c r="S352">
        <v>48.8</v>
      </c>
    </row>
    <row r="353" spans="1:19" customFormat="1" ht="21" customHeight="1" x14ac:dyDescent="0.25">
      <c r="A353" s="167" t="s">
        <v>754</v>
      </c>
      <c r="B353" t="s">
        <v>1712</v>
      </c>
      <c r="C353" t="s">
        <v>2214</v>
      </c>
      <c r="D353" t="s">
        <v>189</v>
      </c>
      <c r="E353" t="s">
        <v>2215</v>
      </c>
      <c r="F353" t="s">
        <v>2216</v>
      </c>
      <c r="G353" t="s">
        <v>1682</v>
      </c>
      <c r="H353">
        <v>36</v>
      </c>
      <c r="I353" s="167">
        <v>43282</v>
      </c>
      <c r="J353" s="167">
        <v>25</v>
      </c>
      <c r="K353" s="167">
        <v>24.9</v>
      </c>
      <c r="L353" s="167">
        <v>24.9</v>
      </c>
      <c r="M353">
        <v>0</v>
      </c>
      <c r="N353">
        <v>0</v>
      </c>
      <c r="P353" s="172" t="s">
        <v>10</v>
      </c>
      <c r="Q353" s="177" t="s">
        <v>5</v>
      </c>
      <c r="S353">
        <v>0</v>
      </c>
    </row>
    <row r="354" spans="1:19" customFormat="1" ht="21" customHeight="1" x14ac:dyDescent="0.25">
      <c r="A354" s="167" t="s">
        <v>768</v>
      </c>
      <c r="B354" t="s">
        <v>1756</v>
      </c>
      <c r="C354" t="s">
        <v>2069</v>
      </c>
      <c r="D354" t="s">
        <v>193</v>
      </c>
      <c r="E354">
        <v>323574</v>
      </c>
      <c r="F354" t="s">
        <v>2070</v>
      </c>
      <c r="G354" t="s">
        <v>1438</v>
      </c>
      <c r="H354">
        <v>36</v>
      </c>
      <c r="I354" s="167">
        <v>38718</v>
      </c>
      <c r="J354" s="167">
        <v>231</v>
      </c>
      <c r="K354" s="167">
        <v>231</v>
      </c>
      <c r="L354" s="167">
        <v>231</v>
      </c>
      <c r="M354">
        <v>231</v>
      </c>
      <c r="N354">
        <v>231</v>
      </c>
      <c r="P354" s="209" t="s">
        <v>18</v>
      </c>
      <c r="Q354" s="180" t="s">
        <v>215</v>
      </c>
      <c r="S354">
        <v>536</v>
      </c>
    </row>
    <row r="355" spans="1:19" customFormat="1" ht="21" customHeight="1" x14ac:dyDescent="0.25">
      <c r="A355" s="167" t="s">
        <v>773</v>
      </c>
      <c r="B355" t="s">
        <v>1756</v>
      </c>
      <c r="C355" t="s">
        <v>2076</v>
      </c>
      <c r="D355" t="s">
        <v>195</v>
      </c>
      <c r="E355">
        <v>323696</v>
      </c>
      <c r="F355" t="s">
        <v>2077</v>
      </c>
      <c r="G355" t="s">
        <v>1581</v>
      </c>
      <c r="H355">
        <v>36</v>
      </c>
      <c r="I355" s="167">
        <v>41091</v>
      </c>
      <c r="J355" s="167">
        <v>215.2</v>
      </c>
      <c r="K355" s="167">
        <v>215.2</v>
      </c>
      <c r="L355" s="167">
        <v>215.2</v>
      </c>
      <c r="M355">
        <v>215.2</v>
      </c>
      <c r="N355">
        <v>215.2</v>
      </c>
      <c r="P355" s="209" t="s">
        <v>18</v>
      </c>
      <c r="Q355" s="180" t="s">
        <v>215</v>
      </c>
      <c r="S355">
        <v>488.9</v>
      </c>
    </row>
    <row r="356" spans="1:19" customFormat="1" ht="21" customHeight="1" x14ac:dyDescent="0.25">
      <c r="A356" s="167" t="s">
        <v>784</v>
      </c>
      <c r="B356" t="s">
        <v>1756</v>
      </c>
      <c r="C356" t="s">
        <v>2091</v>
      </c>
      <c r="D356" t="s">
        <v>192</v>
      </c>
      <c r="E356">
        <v>323626</v>
      </c>
      <c r="F356" t="s">
        <v>2092</v>
      </c>
      <c r="G356">
        <v>121</v>
      </c>
      <c r="H356">
        <v>36</v>
      </c>
      <c r="I356" s="167">
        <v>39793</v>
      </c>
      <c r="J356" s="167">
        <v>126</v>
      </c>
      <c r="K356" s="167">
        <v>126</v>
      </c>
      <c r="L356" s="167">
        <v>126</v>
      </c>
      <c r="M356">
        <v>126</v>
      </c>
      <c r="N356">
        <v>126</v>
      </c>
      <c r="P356" s="209" t="s">
        <v>18</v>
      </c>
      <c r="Q356" s="180" t="s">
        <v>215</v>
      </c>
      <c r="S356">
        <v>257.3</v>
      </c>
    </row>
    <row r="357" spans="1:19" customFormat="1" ht="21" customHeight="1" x14ac:dyDescent="0.25">
      <c r="A357" s="167" t="s">
        <v>757</v>
      </c>
      <c r="B357" t="s">
        <v>1712</v>
      </c>
      <c r="C357" t="s">
        <v>2051</v>
      </c>
      <c r="D357" t="s">
        <v>192</v>
      </c>
      <c r="E357">
        <v>323617</v>
      </c>
      <c r="F357" t="s">
        <v>2052</v>
      </c>
      <c r="G357" t="s">
        <v>1606</v>
      </c>
      <c r="H357">
        <v>36</v>
      </c>
      <c r="I357" s="167">
        <v>39787</v>
      </c>
      <c r="J357" s="167">
        <v>125</v>
      </c>
      <c r="K357" s="167">
        <v>125</v>
      </c>
      <c r="L357" s="167">
        <v>125</v>
      </c>
      <c r="M357">
        <v>125</v>
      </c>
      <c r="N357">
        <v>125</v>
      </c>
      <c r="P357" s="209" t="s">
        <v>18</v>
      </c>
      <c r="Q357" s="180" t="s">
        <v>215</v>
      </c>
      <c r="S357">
        <v>245.5</v>
      </c>
    </row>
    <row r="358" spans="1:19" customFormat="1" ht="21" customHeight="1" x14ac:dyDescent="0.25">
      <c r="A358" s="167" t="s">
        <v>785</v>
      </c>
      <c r="B358" t="s">
        <v>1756</v>
      </c>
      <c r="C358" t="s">
        <v>2093</v>
      </c>
      <c r="D358" t="s">
        <v>192</v>
      </c>
      <c r="E358">
        <v>323625</v>
      </c>
      <c r="F358" t="s">
        <v>2094</v>
      </c>
      <c r="G358" t="s">
        <v>1319</v>
      </c>
      <c r="H358">
        <v>36</v>
      </c>
      <c r="I358" s="167">
        <v>39845</v>
      </c>
      <c r="J358" s="167">
        <v>118.1</v>
      </c>
      <c r="K358" s="167">
        <v>112.5</v>
      </c>
      <c r="L358" s="167">
        <v>112.5</v>
      </c>
      <c r="M358">
        <v>118.1</v>
      </c>
      <c r="N358">
        <v>118.1</v>
      </c>
      <c r="P358" s="209" t="s">
        <v>18</v>
      </c>
      <c r="Q358" s="180" t="s">
        <v>215</v>
      </c>
      <c r="S358">
        <v>247.7</v>
      </c>
    </row>
    <row r="359" spans="1:19" customFormat="1" ht="21" customHeight="1" x14ac:dyDescent="0.25">
      <c r="A359" s="167" t="s">
        <v>780</v>
      </c>
      <c r="B359" t="s">
        <v>1756</v>
      </c>
      <c r="C359" t="s">
        <v>2085</v>
      </c>
      <c r="D359" t="s">
        <v>195</v>
      </c>
      <c r="E359">
        <v>323614</v>
      </c>
      <c r="F359" t="s">
        <v>1355</v>
      </c>
      <c r="G359" t="s">
        <v>1356</v>
      </c>
      <c r="H359">
        <v>36</v>
      </c>
      <c r="I359" s="167">
        <v>39728</v>
      </c>
      <c r="J359" s="167">
        <v>106.5</v>
      </c>
      <c r="K359" s="167">
        <v>106.5</v>
      </c>
      <c r="L359" s="167">
        <v>106.5</v>
      </c>
      <c r="M359">
        <v>106.5</v>
      </c>
      <c r="N359">
        <v>106.5</v>
      </c>
      <c r="P359" s="209" t="s">
        <v>18</v>
      </c>
      <c r="Q359" s="180" t="s">
        <v>215</v>
      </c>
      <c r="S359">
        <v>190.9</v>
      </c>
    </row>
    <row r="360" spans="1:19" customFormat="1" ht="21" customHeight="1" x14ac:dyDescent="0.25">
      <c r="A360" s="167" t="s">
        <v>779</v>
      </c>
      <c r="B360" t="s">
        <v>1756</v>
      </c>
      <c r="C360" t="s">
        <v>2082</v>
      </c>
      <c r="D360" t="s">
        <v>191</v>
      </c>
      <c r="E360">
        <v>323608</v>
      </c>
      <c r="F360" t="s">
        <v>2083</v>
      </c>
      <c r="G360" t="s">
        <v>1319</v>
      </c>
      <c r="H360">
        <v>36</v>
      </c>
      <c r="I360" s="167">
        <v>39527</v>
      </c>
      <c r="J360" s="167">
        <v>100.5</v>
      </c>
      <c r="K360" s="167">
        <v>100.5</v>
      </c>
      <c r="L360" s="167">
        <v>100.5</v>
      </c>
      <c r="M360">
        <v>100.5</v>
      </c>
      <c r="N360">
        <v>100.5</v>
      </c>
      <c r="P360" s="209" t="s">
        <v>18</v>
      </c>
      <c r="Q360" s="180" t="s">
        <v>215</v>
      </c>
      <c r="S360">
        <v>192.8</v>
      </c>
    </row>
    <row r="361" spans="1:19" customFormat="1" ht="21" customHeight="1" x14ac:dyDescent="0.25">
      <c r="A361" s="167" t="s">
        <v>782</v>
      </c>
      <c r="B361" t="s">
        <v>1756</v>
      </c>
      <c r="C361" t="s">
        <v>2087</v>
      </c>
      <c r="D361" t="s">
        <v>195</v>
      </c>
      <c r="E361">
        <v>323605</v>
      </c>
      <c r="F361" t="s">
        <v>158</v>
      </c>
      <c r="G361" t="s">
        <v>1581</v>
      </c>
      <c r="H361">
        <v>36</v>
      </c>
      <c r="I361" s="167">
        <v>39547</v>
      </c>
      <c r="J361" s="167">
        <v>100.5</v>
      </c>
      <c r="K361" s="167">
        <v>100.5</v>
      </c>
      <c r="L361" s="167">
        <v>100.5</v>
      </c>
      <c r="M361">
        <v>100.5</v>
      </c>
      <c r="N361">
        <v>100.5</v>
      </c>
      <c r="P361" s="209" t="s">
        <v>18</v>
      </c>
      <c r="Q361" s="180" t="s">
        <v>215</v>
      </c>
      <c r="S361">
        <v>146.9</v>
      </c>
    </row>
    <row r="362" spans="1:19" customFormat="1" ht="21" customHeight="1" x14ac:dyDescent="0.25">
      <c r="A362" s="167" t="s">
        <v>778</v>
      </c>
      <c r="B362" t="s">
        <v>1756</v>
      </c>
      <c r="C362" t="s">
        <v>2079</v>
      </c>
      <c r="D362" t="s">
        <v>195</v>
      </c>
      <c r="E362">
        <v>323606</v>
      </c>
      <c r="F362" t="s">
        <v>2080</v>
      </c>
      <c r="G362" t="s">
        <v>1581</v>
      </c>
      <c r="H362">
        <v>36</v>
      </c>
      <c r="I362" s="167">
        <v>39714</v>
      </c>
      <c r="J362" s="167">
        <v>97.5</v>
      </c>
      <c r="K362" s="167">
        <v>97.5</v>
      </c>
      <c r="L362" s="167">
        <v>97.5</v>
      </c>
      <c r="M362">
        <v>97.5</v>
      </c>
      <c r="N362">
        <v>97.5</v>
      </c>
      <c r="P362" s="209" t="s">
        <v>18</v>
      </c>
      <c r="Q362" s="180" t="s">
        <v>215</v>
      </c>
      <c r="S362">
        <v>168.6</v>
      </c>
    </row>
    <row r="363" spans="1:19" customFormat="1" ht="21" customHeight="1" x14ac:dyDescent="0.25">
      <c r="A363" s="167" t="s">
        <v>786</v>
      </c>
      <c r="B363" t="s">
        <v>1756</v>
      </c>
      <c r="C363" t="s">
        <v>2096</v>
      </c>
      <c r="D363" t="s">
        <v>192</v>
      </c>
      <c r="E363">
        <v>323706</v>
      </c>
      <c r="F363" t="s">
        <v>2097</v>
      </c>
      <c r="G363" t="s">
        <v>1319</v>
      </c>
      <c r="H363">
        <v>36</v>
      </c>
      <c r="I363" s="167">
        <v>41609</v>
      </c>
      <c r="J363" s="167">
        <v>93.9</v>
      </c>
      <c r="K363" s="167">
        <v>94.4</v>
      </c>
      <c r="L363" s="167">
        <v>94.4</v>
      </c>
      <c r="M363">
        <v>93.9</v>
      </c>
      <c r="N363">
        <v>93.9</v>
      </c>
      <c r="P363" s="209" t="s">
        <v>18</v>
      </c>
      <c r="Q363" s="180" t="s">
        <v>215</v>
      </c>
      <c r="S363">
        <v>289.60000000000002</v>
      </c>
    </row>
    <row r="364" spans="1:19" customFormat="1" ht="21" customHeight="1" x14ac:dyDescent="0.25">
      <c r="A364" s="167" t="s">
        <v>766</v>
      </c>
      <c r="B364" t="s">
        <v>1712</v>
      </c>
      <c r="C364" t="s">
        <v>2072</v>
      </c>
      <c r="D364" t="s">
        <v>193</v>
      </c>
      <c r="E364">
        <v>323611</v>
      </c>
      <c r="F364" t="s">
        <v>2070</v>
      </c>
      <c r="G364" t="s">
        <v>1438</v>
      </c>
      <c r="H364">
        <v>36</v>
      </c>
      <c r="I364" s="167">
        <v>39417</v>
      </c>
      <c r="J364" s="167">
        <v>90.8</v>
      </c>
      <c r="K364" s="167">
        <v>90.7</v>
      </c>
      <c r="L364" s="167">
        <v>90.7</v>
      </c>
      <c r="M364">
        <v>90.8</v>
      </c>
      <c r="N364">
        <v>90.8</v>
      </c>
      <c r="P364" s="209" t="s">
        <v>18</v>
      </c>
      <c r="Q364" s="180" t="s">
        <v>215</v>
      </c>
      <c r="S364">
        <v>203.2</v>
      </c>
    </row>
    <row r="365" spans="1:19" customFormat="1" ht="21" customHeight="1" x14ac:dyDescent="0.25">
      <c r="A365" s="167" t="s">
        <v>783</v>
      </c>
      <c r="B365" t="s">
        <v>1756</v>
      </c>
      <c r="C365" t="s">
        <v>2089</v>
      </c>
      <c r="D365" t="s">
        <v>195</v>
      </c>
      <c r="E365">
        <v>323604</v>
      </c>
      <c r="F365" t="s">
        <v>2077</v>
      </c>
      <c r="G365" t="s">
        <v>1581</v>
      </c>
      <c r="H365">
        <v>36</v>
      </c>
      <c r="I365" s="167">
        <v>39538</v>
      </c>
      <c r="J365" s="167">
        <v>81</v>
      </c>
      <c r="K365" s="167">
        <v>81</v>
      </c>
      <c r="L365" s="167">
        <v>81</v>
      </c>
      <c r="M365">
        <v>81</v>
      </c>
      <c r="N365">
        <v>81</v>
      </c>
      <c r="P365" s="209" t="s">
        <v>18</v>
      </c>
      <c r="Q365" s="180" t="s">
        <v>215</v>
      </c>
      <c r="S365">
        <v>144</v>
      </c>
    </row>
    <row r="366" spans="1:19" customFormat="1" ht="21" customHeight="1" x14ac:dyDescent="0.25">
      <c r="A366" s="167" t="s">
        <v>763</v>
      </c>
      <c r="B366" t="s">
        <v>1712</v>
      </c>
      <c r="C366" t="s">
        <v>2172</v>
      </c>
      <c r="D366" t="s">
        <v>193</v>
      </c>
      <c r="E366">
        <v>323753</v>
      </c>
      <c r="F366" t="s">
        <v>1852</v>
      </c>
      <c r="G366" t="s">
        <v>1438</v>
      </c>
      <c r="H366">
        <v>36</v>
      </c>
      <c r="I366" s="167">
        <v>43435</v>
      </c>
      <c r="J366" s="167">
        <v>79.900000000000006</v>
      </c>
      <c r="K366" s="167">
        <v>79.900000000000006</v>
      </c>
      <c r="L366" s="167">
        <v>79.900000000000006</v>
      </c>
      <c r="M366">
        <v>0</v>
      </c>
      <c r="N366">
        <v>0</v>
      </c>
      <c r="P366" s="209" t="s">
        <v>18</v>
      </c>
      <c r="Q366" s="180" t="s">
        <v>215</v>
      </c>
      <c r="S366">
        <v>8.1999999999999993</v>
      </c>
    </row>
    <row r="367" spans="1:19" customFormat="1" ht="21" customHeight="1" x14ac:dyDescent="0.25">
      <c r="A367" s="167" t="s">
        <v>764</v>
      </c>
      <c r="B367" t="s">
        <v>1712</v>
      </c>
      <c r="C367" t="s">
        <v>2175</v>
      </c>
      <c r="D367" t="s">
        <v>191</v>
      </c>
      <c r="E367">
        <v>323751</v>
      </c>
      <c r="F367" t="s">
        <v>2176</v>
      </c>
      <c r="G367" t="s">
        <v>162</v>
      </c>
      <c r="H367">
        <v>36</v>
      </c>
      <c r="I367" s="167">
        <v>43344</v>
      </c>
      <c r="J367" s="167">
        <v>78.400000000000006</v>
      </c>
      <c r="K367" s="167">
        <v>0</v>
      </c>
      <c r="L367" s="167">
        <v>0</v>
      </c>
      <c r="M367">
        <v>0</v>
      </c>
      <c r="N367">
        <v>0</v>
      </c>
      <c r="P367" s="209" t="s">
        <v>18</v>
      </c>
      <c r="Q367" s="180" t="s">
        <v>215</v>
      </c>
      <c r="S367">
        <v>82</v>
      </c>
    </row>
    <row r="368" spans="1:19" customFormat="1" ht="21" customHeight="1" x14ac:dyDescent="0.25">
      <c r="A368" s="167" t="s">
        <v>771</v>
      </c>
      <c r="B368" t="s">
        <v>1756</v>
      </c>
      <c r="C368" t="s">
        <v>2099</v>
      </c>
      <c r="D368" t="s">
        <v>195</v>
      </c>
      <c r="E368">
        <v>323719</v>
      </c>
      <c r="F368" t="s">
        <v>1355</v>
      </c>
      <c r="G368" t="s">
        <v>1356</v>
      </c>
      <c r="H368">
        <v>36</v>
      </c>
      <c r="I368" s="167">
        <v>42705</v>
      </c>
      <c r="J368" s="167">
        <v>77.7</v>
      </c>
      <c r="K368" s="167">
        <v>77.7</v>
      </c>
      <c r="L368" s="167">
        <v>77.7</v>
      </c>
      <c r="M368">
        <v>77.7</v>
      </c>
      <c r="N368">
        <v>77.7</v>
      </c>
      <c r="P368" s="209" t="s">
        <v>18</v>
      </c>
      <c r="Q368" s="180" t="s">
        <v>215</v>
      </c>
      <c r="S368">
        <v>226.1</v>
      </c>
    </row>
    <row r="369" spans="1:29" customFormat="1" ht="21" customHeight="1" x14ac:dyDescent="0.25">
      <c r="A369" s="167" t="s">
        <v>769</v>
      </c>
      <c r="B369" t="s">
        <v>1756</v>
      </c>
      <c r="C369" t="s">
        <v>2063</v>
      </c>
      <c r="D369" t="s">
        <v>193</v>
      </c>
      <c r="E369">
        <v>323673</v>
      </c>
      <c r="F369" t="s">
        <v>2064</v>
      </c>
      <c r="G369" t="s">
        <v>1457</v>
      </c>
      <c r="H369">
        <v>36</v>
      </c>
      <c r="I369" s="167">
        <v>40575</v>
      </c>
      <c r="J369" s="167">
        <v>74</v>
      </c>
      <c r="K369" s="167">
        <v>74</v>
      </c>
      <c r="L369" s="167">
        <v>74</v>
      </c>
      <c r="M369">
        <v>74</v>
      </c>
      <c r="N369">
        <v>74</v>
      </c>
      <c r="P369" s="209" t="s">
        <v>18</v>
      </c>
      <c r="Q369" s="180" t="s">
        <v>215</v>
      </c>
      <c r="S369">
        <v>176.8</v>
      </c>
    </row>
    <row r="370" spans="1:29" customFormat="1" ht="21" customHeight="1" x14ac:dyDescent="0.25">
      <c r="A370" s="167" t="s">
        <v>770</v>
      </c>
      <c r="B370" t="s">
        <v>1756</v>
      </c>
      <c r="C370" t="s">
        <v>2066</v>
      </c>
      <c r="D370" t="s">
        <v>192</v>
      </c>
      <c r="E370">
        <v>323690</v>
      </c>
      <c r="F370" t="s">
        <v>2067</v>
      </c>
      <c r="G370" t="s">
        <v>1606</v>
      </c>
      <c r="H370">
        <v>36</v>
      </c>
      <c r="I370" s="167">
        <v>40878</v>
      </c>
      <c r="J370" s="167">
        <v>55.4</v>
      </c>
      <c r="K370" s="167">
        <v>57.4</v>
      </c>
      <c r="L370" s="167">
        <v>57.4</v>
      </c>
      <c r="M370">
        <v>55.4</v>
      </c>
      <c r="N370">
        <v>55.4</v>
      </c>
      <c r="P370" s="209" t="s">
        <v>18</v>
      </c>
      <c r="Q370" s="180" t="s">
        <v>215</v>
      </c>
      <c r="S370">
        <v>125.1</v>
      </c>
    </row>
    <row r="371" spans="1:29" customFormat="1" ht="21" customHeight="1" x14ac:dyDescent="0.25">
      <c r="A371" s="167" t="s">
        <v>760</v>
      </c>
      <c r="B371" t="s">
        <v>1712</v>
      </c>
      <c r="C371" t="s">
        <v>2103</v>
      </c>
      <c r="D371" t="s">
        <v>193</v>
      </c>
      <c r="E371">
        <v>323609</v>
      </c>
      <c r="F371" t="s">
        <v>2104</v>
      </c>
      <c r="G371" t="s">
        <v>1312</v>
      </c>
      <c r="H371">
        <v>36</v>
      </c>
      <c r="I371" s="167">
        <v>39314</v>
      </c>
      <c r="J371" s="167">
        <v>34.5</v>
      </c>
      <c r="K371" s="167">
        <v>34.5</v>
      </c>
      <c r="L371" s="167">
        <v>34.5</v>
      </c>
      <c r="M371">
        <v>34.5</v>
      </c>
      <c r="N371">
        <v>34.5</v>
      </c>
      <c r="P371" s="209" t="s">
        <v>18</v>
      </c>
      <c r="Q371" s="180" t="s">
        <v>215</v>
      </c>
      <c r="S371">
        <v>58.2</v>
      </c>
    </row>
    <row r="372" spans="1:29" customFormat="1" ht="21" customHeight="1" x14ac:dyDescent="0.25">
      <c r="A372" s="167" t="s">
        <v>758</v>
      </c>
      <c r="B372" t="s">
        <v>1712</v>
      </c>
      <c r="C372" t="s">
        <v>2056</v>
      </c>
      <c r="D372" t="s">
        <v>192</v>
      </c>
      <c r="E372">
        <v>24204</v>
      </c>
      <c r="F372" t="s">
        <v>2057</v>
      </c>
      <c r="G372" t="s">
        <v>1312</v>
      </c>
      <c r="H372">
        <v>36</v>
      </c>
      <c r="I372" s="167">
        <v>37226</v>
      </c>
      <c r="J372" s="167">
        <v>30</v>
      </c>
      <c r="K372" s="167">
        <v>0</v>
      </c>
      <c r="L372" s="167">
        <v>0</v>
      </c>
      <c r="M372">
        <v>0</v>
      </c>
      <c r="N372">
        <v>0</v>
      </c>
      <c r="P372" s="209" t="s">
        <v>18</v>
      </c>
      <c r="Q372" s="180" t="s">
        <v>215</v>
      </c>
      <c r="S372">
        <v>54.5</v>
      </c>
    </row>
    <row r="373" spans="1:29" customFormat="1" ht="21" customHeight="1" x14ac:dyDescent="0.25">
      <c r="A373" s="167" t="s">
        <v>777</v>
      </c>
      <c r="B373" t="s">
        <v>1756</v>
      </c>
      <c r="C373" t="s">
        <v>2059</v>
      </c>
      <c r="D373" t="s">
        <v>191</v>
      </c>
      <c r="E373">
        <v>323596</v>
      </c>
      <c r="F373" t="s">
        <v>165</v>
      </c>
      <c r="G373" t="s">
        <v>166</v>
      </c>
      <c r="H373">
        <v>36</v>
      </c>
      <c r="I373" s="167">
        <v>39105</v>
      </c>
      <c r="J373" s="167">
        <v>20</v>
      </c>
      <c r="K373" s="167">
        <v>0</v>
      </c>
      <c r="L373" s="167">
        <v>0</v>
      </c>
      <c r="M373">
        <v>0</v>
      </c>
      <c r="N373">
        <v>0</v>
      </c>
      <c r="P373" s="209" t="s">
        <v>18</v>
      </c>
      <c r="Q373" s="180" t="s">
        <v>215</v>
      </c>
      <c r="S373">
        <v>46.9</v>
      </c>
    </row>
    <row r="374" spans="1:29" customFormat="1" ht="21" customHeight="1" x14ac:dyDescent="0.25">
      <c r="A374" s="167" t="s">
        <v>776</v>
      </c>
      <c r="B374" t="s">
        <v>1756</v>
      </c>
      <c r="C374" t="s">
        <v>2101</v>
      </c>
      <c r="D374" t="s">
        <v>192</v>
      </c>
      <c r="E374">
        <v>323713</v>
      </c>
      <c r="F374" t="s">
        <v>2102</v>
      </c>
      <c r="G374" t="s">
        <v>1606</v>
      </c>
      <c r="H374">
        <v>36</v>
      </c>
      <c r="I374" s="167">
        <v>41974</v>
      </c>
      <c r="J374" s="167">
        <v>16.2</v>
      </c>
      <c r="K374" s="167">
        <v>0</v>
      </c>
      <c r="L374" s="167">
        <v>0</v>
      </c>
      <c r="M374">
        <v>0</v>
      </c>
      <c r="N374">
        <v>0</v>
      </c>
      <c r="P374" s="209" t="s">
        <v>18</v>
      </c>
      <c r="Q374" s="180" t="s">
        <v>215</v>
      </c>
      <c r="S374">
        <v>46.4</v>
      </c>
    </row>
    <row r="375" spans="1:29" customFormat="1" ht="21" customHeight="1" x14ac:dyDescent="0.25">
      <c r="A375" s="167" t="s">
        <v>765</v>
      </c>
      <c r="B375" t="s">
        <v>1712</v>
      </c>
      <c r="C375" t="s">
        <v>2061</v>
      </c>
      <c r="D375" t="s">
        <v>191</v>
      </c>
      <c r="E375">
        <v>323693</v>
      </c>
      <c r="F375" t="s">
        <v>165</v>
      </c>
      <c r="G375" t="s">
        <v>166</v>
      </c>
      <c r="H375">
        <v>36</v>
      </c>
      <c r="I375" s="167">
        <v>40940</v>
      </c>
      <c r="J375" s="167">
        <v>15</v>
      </c>
      <c r="K375" s="167">
        <v>0</v>
      </c>
      <c r="L375" s="167">
        <v>0</v>
      </c>
      <c r="M375">
        <v>0</v>
      </c>
      <c r="N375">
        <v>0</v>
      </c>
      <c r="P375" s="209" t="s">
        <v>18</v>
      </c>
      <c r="Q375" s="180" t="s">
        <v>215</v>
      </c>
      <c r="S375">
        <v>26.2</v>
      </c>
      <c r="U375" s="182"/>
      <c r="V375" s="182"/>
      <c r="W375" s="182"/>
      <c r="X375" s="182"/>
      <c r="Y375" s="182"/>
      <c r="Z375" s="182"/>
      <c r="AA375" s="182"/>
      <c r="AB375" s="182"/>
      <c r="AC375" s="182"/>
    </row>
    <row r="376" spans="1:29" customFormat="1" ht="21" customHeight="1" x14ac:dyDescent="0.25">
      <c r="A376" s="167" t="s">
        <v>772</v>
      </c>
      <c r="B376" t="s">
        <v>1756</v>
      </c>
      <c r="C376" t="s">
        <v>2074</v>
      </c>
      <c r="D376" t="s">
        <v>193</v>
      </c>
      <c r="E376">
        <v>24146</v>
      </c>
      <c r="F376" t="s">
        <v>198</v>
      </c>
      <c r="G376" t="s">
        <v>1312</v>
      </c>
      <c r="H376">
        <v>36</v>
      </c>
      <c r="I376" s="167">
        <v>36770</v>
      </c>
      <c r="J376" s="167">
        <v>11.55</v>
      </c>
      <c r="K376" s="167">
        <v>11.5</v>
      </c>
      <c r="L376" s="167">
        <v>11.5</v>
      </c>
      <c r="M376">
        <v>11.6</v>
      </c>
      <c r="N376">
        <v>11.6</v>
      </c>
      <c r="P376" s="209" t="s">
        <v>18</v>
      </c>
      <c r="Q376" s="180" t="s">
        <v>215</v>
      </c>
      <c r="S376">
        <v>18.7</v>
      </c>
      <c r="U376" s="182"/>
      <c r="V376" s="182"/>
      <c r="W376" s="182"/>
      <c r="X376" s="182"/>
      <c r="Y376" s="182"/>
      <c r="Z376" s="182"/>
      <c r="AA376" s="182"/>
      <c r="AB376" s="182"/>
      <c r="AC376" s="182"/>
    </row>
    <row r="377" spans="1:29" customFormat="1" ht="21" customHeight="1" x14ac:dyDescent="0.25">
      <c r="A377" s="167" t="s">
        <v>787</v>
      </c>
      <c r="B377" t="s">
        <v>1756</v>
      </c>
      <c r="C377" t="s">
        <v>2106</v>
      </c>
      <c r="D377" t="s">
        <v>196</v>
      </c>
      <c r="E377">
        <v>24143</v>
      </c>
      <c r="F377" t="s">
        <v>2092</v>
      </c>
      <c r="G377">
        <v>121</v>
      </c>
      <c r="H377">
        <v>36</v>
      </c>
      <c r="I377" s="167">
        <v>36800</v>
      </c>
      <c r="J377" s="167">
        <v>6.6</v>
      </c>
      <c r="K377" s="167">
        <v>0</v>
      </c>
      <c r="L377" s="167">
        <v>0</v>
      </c>
      <c r="M377">
        <v>0</v>
      </c>
      <c r="N377">
        <v>0</v>
      </c>
      <c r="P377" s="209" t="s">
        <v>18</v>
      </c>
      <c r="Q377" s="180" t="s">
        <v>215</v>
      </c>
      <c r="S377">
        <v>4.5999999999999996</v>
      </c>
      <c r="U377" s="182"/>
      <c r="V377" s="182"/>
      <c r="W377" s="182"/>
      <c r="X377" s="182"/>
      <c r="Y377" s="182"/>
      <c r="Z377" s="182"/>
      <c r="AA377" s="182"/>
      <c r="AB377" s="182"/>
      <c r="AC377" s="182"/>
    </row>
    <row r="378" spans="1:29" ht="21" customHeight="1" x14ac:dyDescent="0.25">
      <c r="A378" s="167"/>
      <c r="I378" s="183"/>
      <c r="J378" s="183"/>
      <c r="K378" s="183"/>
      <c r="L378" s="183"/>
    </row>
    <row r="379" spans="1:29" ht="21" customHeight="1" x14ac:dyDescent="0.25">
      <c r="A379" s="167"/>
      <c r="B379" s="167"/>
      <c r="D379" s="182" t="s">
        <v>2288</v>
      </c>
      <c r="E379" s="182">
        <f>COUNTA(E2:E377)</f>
        <v>376</v>
      </c>
      <c r="F379" s="182" t="s">
        <v>2277</v>
      </c>
      <c r="I379" s="182" t="s">
        <v>200</v>
      </c>
      <c r="J379" s="182">
        <f>SUM(J2:J377)</f>
        <v>7397.4000000000042</v>
      </c>
      <c r="K379" s="182">
        <f>SUM(K2:K377)</f>
        <v>6416.6000000000022</v>
      </c>
      <c r="L379" s="182">
        <f>SUM(L2:L377)</f>
        <v>6416.6000000000022</v>
      </c>
      <c r="M379" s="182">
        <f>SUM(M2:M377)</f>
        <v>6023.4000000000033</v>
      </c>
      <c r="N379" s="182">
        <f>SUM(N2:N377)</f>
        <v>5994.7000000000044</v>
      </c>
      <c r="R379" s="182" t="s">
        <v>2277</v>
      </c>
      <c r="S379" s="182">
        <f>SUM(S2:S377)</f>
        <v>33079.000000000029</v>
      </c>
    </row>
  </sheetData>
  <autoFilter ref="C1:S377" xr:uid="{66ABCB81-BA58-4D0B-886E-D9000B49F230}">
    <sortState xmlns:xlrd2="http://schemas.microsoft.com/office/spreadsheetml/2017/richdata2" ref="C2:S377">
      <sortCondition sortBy="cellColor" ref="C1:C377" dxfId="0"/>
    </sortState>
  </autoFilter>
  <sortState xmlns:xlrd2="http://schemas.microsoft.com/office/spreadsheetml/2017/richdata2" ref="A2:S377">
    <sortCondition ref="P2:P377"/>
    <sortCondition ref="Q2:Q377"/>
    <sortCondition descending="1" ref="J2:J377"/>
  </sortState>
  <printOptions horizontalCentered="1"/>
  <pageMargins left="0.3" right="0.3" top="0.75" bottom="0.75" header="0.5" footer="0.5"/>
  <pageSetup scale="58" firstPageNumber="2" orientation="landscape" useFirstPageNumber="1" r:id="rId1"/>
  <rowBreaks count="10" manualBreakCount="10">
    <brk id="37" min="1" max="26" man="1"/>
    <brk id="75" min="1" max="26" man="1"/>
    <brk id="113" min="1" max="26" man="1"/>
    <brk id="150" min="1" max="26" man="1"/>
    <brk id="187" min="1" max="26" man="1"/>
    <brk id="224" min="1" max="26" man="1"/>
    <brk id="261" min="1" max="26" man="1"/>
    <brk id="298" min="1" max="26" man="1"/>
    <brk id="334" min="1" max="26" man="1"/>
    <brk id="359" min="1" max="26"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T723"/>
  <sheetViews>
    <sheetView zoomScale="80" zoomScaleNormal="80" workbookViewId="0">
      <pane ySplit="8" topLeftCell="A363" activePane="bottomLeft" state="frozen"/>
      <selection activeCell="R35" sqref="R35"/>
      <selection pane="bottomLeft" activeCell="W664" sqref="W664"/>
    </sheetView>
  </sheetViews>
  <sheetFormatPr defaultColWidth="8.88671875" defaultRowHeight="16.5" x14ac:dyDescent="0.3"/>
  <cols>
    <col min="1" max="1" width="6.109375" style="120" customWidth="1"/>
    <col min="2" max="2" width="30.6640625" style="120" customWidth="1"/>
    <col min="3" max="3" width="22.6640625" style="120" customWidth="1"/>
    <col min="4" max="4" width="5.5546875" style="120" customWidth="1"/>
    <col min="5" max="5" width="6.44140625" style="120" bestFit="1" customWidth="1"/>
    <col min="6" max="6" width="12.109375" style="120" customWidth="1"/>
    <col min="7" max="7" width="5.109375" style="120" bestFit="1" customWidth="1"/>
    <col min="8" max="8" width="3.109375" style="120" bestFit="1" customWidth="1"/>
    <col min="9" max="9" width="13.88671875" style="120" customWidth="1"/>
    <col min="10" max="14" width="9.33203125" style="120" customWidth="1"/>
    <col min="15" max="15" width="4.44140625" style="120" bestFit="1" customWidth="1"/>
    <col min="16" max="16" width="4.88671875" style="120" customWidth="1"/>
    <col min="17" max="17" width="7.21875" style="120" bestFit="1" customWidth="1"/>
    <col min="18" max="18" width="7.109375" style="120" customWidth="1"/>
    <col min="19" max="19" width="9.33203125" style="120" customWidth="1"/>
    <col min="20" max="20" width="10.6640625" style="121" customWidth="1"/>
    <col min="21" max="16384" width="8.88671875" style="120"/>
  </cols>
  <sheetData>
    <row r="2" spans="1:20" s="70" customFormat="1" ht="20.100000000000001" customHeight="1" x14ac:dyDescent="0.2">
      <c r="A2" s="66" t="s">
        <v>206</v>
      </c>
      <c r="B2" s="67" t="s">
        <v>216</v>
      </c>
      <c r="C2" s="68"/>
      <c r="D2" s="68"/>
      <c r="E2" s="68"/>
      <c r="F2" s="68"/>
      <c r="G2" s="68"/>
      <c r="H2" s="68"/>
      <c r="I2" s="68"/>
      <c r="J2" s="68"/>
      <c r="K2" s="68"/>
      <c r="L2" s="68"/>
      <c r="M2" s="68"/>
      <c r="N2" s="68"/>
      <c r="O2" s="68"/>
      <c r="P2" s="68"/>
      <c r="Q2" s="68"/>
      <c r="R2" s="68"/>
      <c r="S2" s="68"/>
      <c r="T2" s="69"/>
    </row>
    <row r="3" spans="1:20" s="70" customFormat="1" ht="19.5" customHeight="1" x14ac:dyDescent="0.2">
      <c r="A3" s="71"/>
      <c r="B3" s="72" t="s">
        <v>217</v>
      </c>
      <c r="C3" s="73"/>
      <c r="D3" s="73"/>
      <c r="E3" s="73"/>
      <c r="F3" s="73"/>
      <c r="G3" s="73"/>
      <c r="H3" s="73"/>
      <c r="I3" s="73"/>
      <c r="J3" s="73"/>
      <c r="K3" s="73"/>
      <c r="L3" s="73"/>
      <c r="M3" s="73"/>
      <c r="N3" s="73"/>
      <c r="O3" s="73"/>
      <c r="P3" s="73"/>
      <c r="Q3" s="73"/>
      <c r="R3" s="73"/>
      <c r="S3" s="73"/>
      <c r="T3" s="74"/>
    </row>
    <row r="4" spans="1:20" s="70" customFormat="1" ht="18" customHeight="1" x14ac:dyDescent="0.2">
      <c r="A4" s="75" t="s">
        <v>273</v>
      </c>
      <c r="B4" s="76" t="s">
        <v>153</v>
      </c>
      <c r="C4" s="77"/>
      <c r="D4" s="78"/>
      <c r="E4" s="78"/>
      <c r="F4" s="225" t="s">
        <v>150</v>
      </c>
      <c r="G4" s="226"/>
      <c r="H4" s="227"/>
      <c r="I4" s="78"/>
      <c r="J4" s="79" t="s">
        <v>156</v>
      </c>
      <c r="K4" s="80">
        <v>2019</v>
      </c>
      <c r="L4" s="81"/>
      <c r="M4" s="80">
        <v>2019</v>
      </c>
      <c r="N4" s="81"/>
      <c r="O4" s="82" t="s">
        <v>195</v>
      </c>
      <c r="P4" s="82"/>
      <c r="Q4" s="225" t="s">
        <v>2147</v>
      </c>
      <c r="R4" s="226"/>
      <c r="S4" s="83">
        <v>2018</v>
      </c>
      <c r="T4" s="84"/>
    </row>
    <row r="5" spans="1:20" s="70" customFormat="1" ht="18" customHeight="1" x14ac:dyDescent="0.2">
      <c r="A5" s="85" t="s">
        <v>180</v>
      </c>
      <c r="B5" s="86" t="s">
        <v>154</v>
      </c>
      <c r="C5" s="87"/>
      <c r="D5" s="88"/>
      <c r="E5" s="88"/>
      <c r="F5" s="228"/>
      <c r="G5" s="229"/>
      <c r="H5" s="230"/>
      <c r="I5" s="88" t="s">
        <v>164</v>
      </c>
      <c r="J5" s="89" t="s">
        <v>175</v>
      </c>
      <c r="K5" s="90" t="s">
        <v>2148</v>
      </c>
      <c r="L5" s="91"/>
      <c r="M5" s="90" t="s">
        <v>2149</v>
      </c>
      <c r="N5" s="91"/>
      <c r="O5" s="92" t="s">
        <v>978</v>
      </c>
      <c r="P5" s="92"/>
      <c r="Q5" s="228"/>
      <c r="R5" s="229"/>
      <c r="S5" s="93" t="s">
        <v>2150</v>
      </c>
      <c r="T5" s="94"/>
    </row>
    <row r="6" spans="1:20" s="70" customFormat="1" ht="18" customHeight="1" x14ac:dyDescent="0.2">
      <c r="A6" s="85" t="s">
        <v>181</v>
      </c>
      <c r="B6" s="86" t="s">
        <v>182</v>
      </c>
      <c r="C6" s="87"/>
      <c r="D6" s="88"/>
      <c r="E6" s="88"/>
      <c r="F6" s="95"/>
      <c r="G6" s="96"/>
      <c r="H6" s="96"/>
      <c r="I6" s="88" t="s">
        <v>168</v>
      </c>
      <c r="J6" s="89" t="s">
        <v>2151</v>
      </c>
      <c r="K6" s="90" t="s">
        <v>269</v>
      </c>
      <c r="L6" s="97"/>
      <c r="M6" s="90" t="s">
        <v>269</v>
      </c>
      <c r="N6" s="97"/>
      <c r="O6" s="92" t="s">
        <v>191</v>
      </c>
      <c r="P6" s="92" t="s">
        <v>169</v>
      </c>
      <c r="Q6" s="78" t="s">
        <v>170</v>
      </c>
      <c r="R6" s="78" t="s">
        <v>170</v>
      </c>
      <c r="S6" s="98" t="s">
        <v>197</v>
      </c>
      <c r="T6" s="231" t="s">
        <v>157</v>
      </c>
    </row>
    <row r="7" spans="1:20" s="70" customFormat="1" ht="18" customHeight="1" x14ac:dyDescent="0.2">
      <c r="A7" s="99"/>
      <c r="B7" s="100" t="s">
        <v>183</v>
      </c>
      <c r="C7" s="101" t="s">
        <v>152</v>
      </c>
      <c r="D7" s="102" t="s">
        <v>185</v>
      </c>
      <c r="E7" s="102" t="s">
        <v>174</v>
      </c>
      <c r="F7" s="102" t="s">
        <v>151</v>
      </c>
      <c r="G7" s="100" t="s">
        <v>160</v>
      </c>
      <c r="H7" s="100" t="s">
        <v>167</v>
      </c>
      <c r="I7" s="103" t="s">
        <v>1086</v>
      </c>
      <c r="J7" s="104" t="s">
        <v>269</v>
      </c>
      <c r="K7" s="105" t="s">
        <v>200</v>
      </c>
      <c r="L7" s="106" t="s">
        <v>201</v>
      </c>
      <c r="M7" s="105" t="s">
        <v>200</v>
      </c>
      <c r="N7" s="106" t="s">
        <v>201</v>
      </c>
      <c r="O7" s="107" t="s">
        <v>986</v>
      </c>
      <c r="P7" s="107" t="s">
        <v>170</v>
      </c>
      <c r="Q7" s="102">
        <v>1</v>
      </c>
      <c r="R7" s="102">
        <v>2</v>
      </c>
      <c r="S7" s="108" t="s">
        <v>275</v>
      </c>
      <c r="T7" s="232"/>
    </row>
    <row r="8" spans="1:20" s="70" customFormat="1" ht="18" customHeight="1" x14ac:dyDescent="0.2">
      <c r="A8" s="109" t="s">
        <v>2126</v>
      </c>
      <c r="B8" s="110" t="s">
        <v>2127</v>
      </c>
      <c r="C8" s="110" t="s">
        <v>2128</v>
      </c>
      <c r="D8" s="110" t="s">
        <v>2129</v>
      </c>
      <c r="E8" s="110" t="s">
        <v>2130</v>
      </c>
      <c r="F8" s="110" t="s">
        <v>2131</v>
      </c>
      <c r="G8" s="110" t="s">
        <v>2132</v>
      </c>
      <c r="H8" s="110" t="s">
        <v>2133</v>
      </c>
      <c r="I8" s="110" t="s">
        <v>2134</v>
      </c>
      <c r="J8" s="110" t="s">
        <v>2135</v>
      </c>
      <c r="K8" s="110" t="s">
        <v>2136</v>
      </c>
      <c r="L8" s="111" t="s">
        <v>2137</v>
      </c>
      <c r="M8" s="111" t="s">
        <v>2138</v>
      </c>
      <c r="N8" s="110" t="s">
        <v>2139</v>
      </c>
      <c r="O8" s="110" t="s">
        <v>2140</v>
      </c>
      <c r="P8" s="110" t="s">
        <v>2141</v>
      </c>
      <c r="Q8" s="110" t="s">
        <v>2142</v>
      </c>
      <c r="R8" s="110" t="s">
        <v>2143</v>
      </c>
      <c r="S8" s="112" t="s">
        <v>2144</v>
      </c>
      <c r="T8" s="113" t="s">
        <v>2145</v>
      </c>
    </row>
    <row r="9" spans="1:20" s="70" customFormat="1" ht="21" customHeight="1" x14ac:dyDescent="0.2">
      <c r="A9" s="114" t="s">
        <v>340</v>
      </c>
      <c r="B9" s="2" t="s">
        <v>1165</v>
      </c>
      <c r="C9" s="204" t="s">
        <v>2153</v>
      </c>
      <c r="D9" s="3" t="s">
        <v>187</v>
      </c>
      <c r="E9" s="4">
        <v>323749</v>
      </c>
      <c r="F9" s="5" t="s">
        <v>1167</v>
      </c>
      <c r="G9" s="4" t="s">
        <v>1168</v>
      </c>
      <c r="H9" s="3">
        <v>34</v>
      </c>
      <c r="I9" s="6">
        <v>43252</v>
      </c>
      <c r="J9" s="7">
        <v>64</v>
      </c>
      <c r="K9" s="7">
        <v>60.2</v>
      </c>
      <c r="L9" s="7">
        <v>64.7</v>
      </c>
      <c r="M9" s="8">
        <v>61.3</v>
      </c>
      <c r="N9" s="8">
        <v>65.599999999999994</v>
      </c>
      <c r="O9" s="3" t="s">
        <v>993</v>
      </c>
      <c r="P9" s="3" t="s">
        <v>178</v>
      </c>
      <c r="Q9" s="3" t="s">
        <v>994</v>
      </c>
      <c r="R9" s="3" t="s">
        <v>997</v>
      </c>
      <c r="S9" s="8">
        <v>65.7</v>
      </c>
      <c r="T9" s="115" t="s">
        <v>2154</v>
      </c>
    </row>
    <row r="10" spans="1:20" s="70" customFormat="1" ht="21" customHeight="1" x14ac:dyDescent="0.2">
      <c r="A10" s="116" t="s">
        <v>277</v>
      </c>
      <c r="B10" s="2" t="s">
        <v>1101</v>
      </c>
      <c r="C10" s="2" t="s">
        <v>1103</v>
      </c>
      <c r="D10" s="3" t="s">
        <v>187</v>
      </c>
      <c r="E10" s="4">
        <v>323678</v>
      </c>
      <c r="F10" s="5" t="s">
        <v>177</v>
      </c>
      <c r="G10" s="4" t="s">
        <v>161</v>
      </c>
      <c r="H10" s="3">
        <v>36</v>
      </c>
      <c r="I10" s="6">
        <v>40725</v>
      </c>
      <c r="J10" s="7">
        <v>330</v>
      </c>
      <c r="K10" s="7">
        <v>288</v>
      </c>
      <c r="L10" s="7">
        <v>376.3</v>
      </c>
      <c r="M10" s="8">
        <v>286.5</v>
      </c>
      <c r="N10" s="8">
        <v>331.8</v>
      </c>
      <c r="O10" s="3" t="s">
        <v>993</v>
      </c>
      <c r="P10" s="3" t="s">
        <v>173</v>
      </c>
      <c r="Q10" s="3" t="s">
        <v>994</v>
      </c>
      <c r="R10" s="3" t="s">
        <v>995</v>
      </c>
      <c r="S10" s="8"/>
      <c r="T10" s="115"/>
    </row>
    <row r="11" spans="1:20" s="70" customFormat="1" ht="21" customHeight="1" x14ac:dyDescent="0.2">
      <c r="A11" s="116" t="s">
        <v>418</v>
      </c>
      <c r="B11" s="2" t="s">
        <v>2174</v>
      </c>
      <c r="C11" s="204" t="s">
        <v>2175</v>
      </c>
      <c r="D11" s="3" t="s">
        <v>191</v>
      </c>
      <c r="E11" s="4" t="s">
        <v>2286</v>
      </c>
      <c r="F11" s="5" t="s">
        <v>2176</v>
      </c>
      <c r="G11" s="4" t="s">
        <v>162</v>
      </c>
      <c r="H11" s="3">
        <v>36</v>
      </c>
      <c r="I11" s="6">
        <v>43344</v>
      </c>
      <c r="J11" s="7">
        <v>78.400000000000006</v>
      </c>
      <c r="K11" s="7">
        <v>0</v>
      </c>
      <c r="L11" s="7">
        <v>0</v>
      </c>
      <c r="M11" s="8">
        <v>0</v>
      </c>
      <c r="N11" s="8">
        <v>0</v>
      </c>
      <c r="O11" s="3"/>
      <c r="P11" s="3" t="s">
        <v>2053</v>
      </c>
      <c r="Q11" s="3" t="s">
        <v>2054</v>
      </c>
      <c r="R11" s="3"/>
      <c r="S11" s="8">
        <v>82</v>
      </c>
      <c r="T11" s="115" t="s">
        <v>2177</v>
      </c>
    </row>
    <row r="12" spans="1:20" s="70" customFormat="1" ht="21" customHeight="1" x14ac:dyDescent="0.2">
      <c r="A12" s="116" t="s">
        <v>279</v>
      </c>
      <c r="B12" s="2" t="s">
        <v>1098</v>
      </c>
      <c r="C12" s="2" t="s">
        <v>1100</v>
      </c>
      <c r="D12" s="3" t="s">
        <v>187</v>
      </c>
      <c r="E12" s="4">
        <v>323582</v>
      </c>
      <c r="F12" s="5" t="s">
        <v>177</v>
      </c>
      <c r="G12" s="4" t="s">
        <v>161</v>
      </c>
      <c r="H12" s="3">
        <v>36</v>
      </c>
      <c r="I12" s="6">
        <v>38808</v>
      </c>
      <c r="J12" s="7">
        <v>320</v>
      </c>
      <c r="K12" s="7">
        <v>292.60000000000002</v>
      </c>
      <c r="L12" s="7">
        <v>355.3</v>
      </c>
      <c r="M12" s="8">
        <v>290.10000000000002</v>
      </c>
      <c r="N12" s="8">
        <v>332.5</v>
      </c>
      <c r="O12" s="3" t="s">
        <v>993</v>
      </c>
      <c r="P12" s="3" t="s">
        <v>173</v>
      </c>
      <c r="Q12" s="3" t="s">
        <v>994</v>
      </c>
      <c r="R12" s="3" t="s">
        <v>995</v>
      </c>
      <c r="S12" s="8"/>
      <c r="T12" s="115"/>
    </row>
    <row r="13" spans="1:20" s="70" customFormat="1" ht="21" customHeight="1" x14ac:dyDescent="0.2">
      <c r="A13" s="116" t="s">
        <v>280</v>
      </c>
      <c r="B13" s="2" t="s">
        <v>1104</v>
      </c>
      <c r="C13" s="2" t="s">
        <v>1105</v>
      </c>
      <c r="D13" s="3" t="s">
        <v>187</v>
      </c>
      <c r="E13" s="4">
        <v>24149</v>
      </c>
      <c r="F13" s="5" t="s">
        <v>177</v>
      </c>
      <c r="G13" s="4" t="s">
        <v>161</v>
      </c>
      <c r="H13" s="3">
        <v>36</v>
      </c>
      <c r="I13" s="6">
        <v>19784</v>
      </c>
      <c r="J13" s="7">
        <v>180</v>
      </c>
      <c r="K13" s="7">
        <v>177</v>
      </c>
      <c r="L13" s="7">
        <v>177</v>
      </c>
      <c r="M13" s="8">
        <v>172.4</v>
      </c>
      <c r="N13" s="8">
        <v>170.5</v>
      </c>
      <c r="O13" s="3"/>
      <c r="P13" s="3" t="s">
        <v>171</v>
      </c>
      <c r="Q13" s="3" t="s">
        <v>994</v>
      </c>
      <c r="R13" s="3"/>
      <c r="S13" s="8">
        <v>12.6</v>
      </c>
      <c r="T13" s="115"/>
    </row>
    <row r="14" spans="1:20" s="70" customFormat="1" ht="21" customHeight="1" x14ac:dyDescent="0.2">
      <c r="A14" s="116" t="s">
        <v>281</v>
      </c>
      <c r="B14" s="2" t="s">
        <v>1104</v>
      </c>
      <c r="C14" s="2" t="s">
        <v>1106</v>
      </c>
      <c r="D14" s="3" t="s">
        <v>187</v>
      </c>
      <c r="E14" s="4">
        <v>23516</v>
      </c>
      <c r="F14" s="5" t="s">
        <v>177</v>
      </c>
      <c r="G14" s="4" t="s">
        <v>161</v>
      </c>
      <c r="H14" s="3">
        <v>36</v>
      </c>
      <c r="I14" s="6">
        <v>21429</v>
      </c>
      <c r="J14" s="7">
        <v>376</v>
      </c>
      <c r="K14" s="7">
        <v>369.9</v>
      </c>
      <c r="L14" s="7">
        <v>369.9</v>
      </c>
      <c r="M14" s="8">
        <v>370.2</v>
      </c>
      <c r="N14" s="8">
        <v>373.2</v>
      </c>
      <c r="O14" s="3" t="s">
        <v>993</v>
      </c>
      <c r="P14" s="3" t="s">
        <v>171</v>
      </c>
      <c r="Q14" s="3" t="s">
        <v>996</v>
      </c>
      <c r="R14" s="3" t="s">
        <v>994</v>
      </c>
      <c r="S14" s="8">
        <v>307.3</v>
      </c>
      <c r="T14" s="115"/>
    </row>
    <row r="15" spans="1:20" s="70" customFormat="1" ht="21" customHeight="1" x14ac:dyDescent="0.2">
      <c r="A15" s="116" t="s">
        <v>282</v>
      </c>
      <c r="B15" s="2" t="s">
        <v>1104</v>
      </c>
      <c r="C15" s="2" t="s">
        <v>1107</v>
      </c>
      <c r="D15" s="3" t="s">
        <v>187</v>
      </c>
      <c r="E15" s="4">
        <v>23518</v>
      </c>
      <c r="F15" s="5" t="s">
        <v>177</v>
      </c>
      <c r="G15" s="4" t="s">
        <v>161</v>
      </c>
      <c r="H15" s="3">
        <v>36</v>
      </c>
      <c r="I15" s="6">
        <v>22767</v>
      </c>
      <c r="J15" s="7">
        <v>387</v>
      </c>
      <c r="K15" s="7">
        <v>376.3</v>
      </c>
      <c r="L15" s="7">
        <v>376.3</v>
      </c>
      <c r="M15" s="8">
        <v>376.9</v>
      </c>
      <c r="N15" s="8">
        <v>384.2</v>
      </c>
      <c r="O15" s="3" t="s">
        <v>993</v>
      </c>
      <c r="P15" s="3" t="s">
        <v>171</v>
      </c>
      <c r="Q15" s="3" t="s">
        <v>996</v>
      </c>
      <c r="R15" s="3" t="s">
        <v>994</v>
      </c>
      <c r="S15" s="8">
        <v>757.8</v>
      </c>
      <c r="T15" s="115"/>
    </row>
    <row r="16" spans="1:20" s="70" customFormat="1" ht="21" customHeight="1" x14ac:dyDescent="0.2">
      <c r="A16" s="116" t="s">
        <v>283</v>
      </c>
      <c r="B16" s="2" t="s">
        <v>1104</v>
      </c>
      <c r="C16" s="2" t="s">
        <v>1108</v>
      </c>
      <c r="D16" s="3" t="s">
        <v>187</v>
      </c>
      <c r="E16" s="4">
        <v>23523</v>
      </c>
      <c r="F16" s="5" t="s">
        <v>177</v>
      </c>
      <c r="G16" s="4" t="s">
        <v>161</v>
      </c>
      <c r="H16" s="3">
        <v>36</v>
      </c>
      <c r="I16" s="9">
        <v>24654</v>
      </c>
      <c r="J16" s="7">
        <v>16</v>
      </c>
      <c r="K16" s="7">
        <v>15.7</v>
      </c>
      <c r="L16" s="7">
        <v>20.5</v>
      </c>
      <c r="M16" s="8">
        <v>14.2</v>
      </c>
      <c r="N16" s="8">
        <v>18.899999999999999</v>
      </c>
      <c r="O16" s="3"/>
      <c r="P16" s="3" t="s">
        <v>205</v>
      </c>
      <c r="Q16" s="3" t="s">
        <v>994</v>
      </c>
      <c r="R16" s="3"/>
      <c r="S16" s="8">
        <v>1</v>
      </c>
      <c r="T16" s="115"/>
    </row>
    <row r="17" spans="1:20" s="70" customFormat="1" ht="21" customHeight="1" x14ac:dyDescent="0.2">
      <c r="A17" s="116" t="s">
        <v>284</v>
      </c>
      <c r="B17" s="2" t="s">
        <v>1104</v>
      </c>
      <c r="C17" s="2" t="s">
        <v>1109</v>
      </c>
      <c r="D17" s="3" t="s">
        <v>187</v>
      </c>
      <c r="E17" s="4">
        <v>24077</v>
      </c>
      <c r="F17" s="5" t="s">
        <v>1110</v>
      </c>
      <c r="G17" s="4" t="s">
        <v>1111</v>
      </c>
      <c r="H17" s="3">
        <v>36</v>
      </c>
      <c r="I17" s="9">
        <v>26085</v>
      </c>
      <c r="J17" s="7">
        <v>20</v>
      </c>
      <c r="K17" s="7">
        <v>19.100000000000001</v>
      </c>
      <c r="L17" s="7">
        <v>24.9</v>
      </c>
      <c r="M17" s="8">
        <v>18.8</v>
      </c>
      <c r="N17" s="8">
        <v>24.4</v>
      </c>
      <c r="O17" s="3"/>
      <c r="P17" s="3" t="s">
        <v>205</v>
      </c>
      <c r="Q17" s="3" t="s">
        <v>995</v>
      </c>
      <c r="R17" s="3"/>
      <c r="S17" s="8">
        <v>0.3</v>
      </c>
      <c r="T17" s="115"/>
    </row>
    <row r="18" spans="1:20" s="70" customFormat="1" ht="21" customHeight="1" x14ac:dyDescent="0.2">
      <c r="A18" s="116" t="s">
        <v>285</v>
      </c>
      <c r="B18" s="2" t="s">
        <v>1104</v>
      </c>
      <c r="C18" s="2" t="s">
        <v>1112</v>
      </c>
      <c r="D18" s="3" t="s">
        <v>187</v>
      </c>
      <c r="E18" s="4">
        <v>24078</v>
      </c>
      <c r="F18" s="5" t="s">
        <v>1110</v>
      </c>
      <c r="G18" s="4" t="s">
        <v>1111</v>
      </c>
      <c r="H18" s="3">
        <v>36</v>
      </c>
      <c r="I18" s="6">
        <v>26085</v>
      </c>
      <c r="J18" s="7">
        <v>20</v>
      </c>
      <c r="K18" s="7">
        <v>17.100000000000001</v>
      </c>
      <c r="L18" s="7">
        <v>22.3</v>
      </c>
      <c r="M18" s="8">
        <v>19.399999999999999</v>
      </c>
      <c r="N18" s="8">
        <v>24.9</v>
      </c>
      <c r="O18" s="3"/>
      <c r="P18" s="3" t="s">
        <v>205</v>
      </c>
      <c r="Q18" s="3" t="s">
        <v>995</v>
      </c>
      <c r="R18" s="3"/>
      <c r="S18" s="8">
        <v>0.2</v>
      </c>
      <c r="T18" s="115"/>
    </row>
    <row r="19" spans="1:20" s="70" customFormat="1" ht="21" customHeight="1" x14ac:dyDescent="0.2">
      <c r="A19" s="116" t="s">
        <v>286</v>
      </c>
      <c r="B19" s="2" t="s">
        <v>1104</v>
      </c>
      <c r="C19" s="2" t="s">
        <v>1113</v>
      </c>
      <c r="D19" s="3" t="s">
        <v>187</v>
      </c>
      <c r="E19" s="4">
        <v>24079</v>
      </c>
      <c r="F19" s="5" t="s">
        <v>1110</v>
      </c>
      <c r="G19" s="4" t="s">
        <v>1111</v>
      </c>
      <c r="H19" s="3">
        <v>36</v>
      </c>
      <c r="I19" s="6">
        <v>26085</v>
      </c>
      <c r="J19" s="7">
        <v>20</v>
      </c>
      <c r="K19" s="7">
        <v>17.2</v>
      </c>
      <c r="L19" s="7">
        <v>22.5</v>
      </c>
      <c r="M19" s="8">
        <v>17.7</v>
      </c>
      <c r="N19" s="8">
        <v>22.9</v>
      </c>
      <c r="O19" s="3"/>
      <c r="P19" s="3" t="s">
        <v>205</v>
      </c>
      <c r="Q19" s="3" t="s">
        <v>995</v>
      </c>
      <c r="R19" s="3"/>
      <c r="S19" s="8">
        <v>0.2</v>
      </c>
      <c r="T19" s="115"/>
    </row>
    <row r="20" spans="1:20" s="70" customFormat="1" ht="21" customHeight="1" x14ac:dyDescent="0.2">
      <c r="A20" s="116" t="s">
        <v>287</v>
      </c>
      <c r="B20" s="2" t="s">
        <v>1104</v>
      </c>
      <c r="C20" s="2" t="s">
        <v>1114</v>
      </c>
      <c r="D20" s="3" t="s">
        <v>187</v>
      </c>
      <c r="E20" s="4">
        <v>24080</v>
      </c>
      <c r="F20" s="5" t="s">
        <v>1110</v>
      </c>
      <c r="G20" s="4" t="s">
        <v>1111</v>
      </c>
      <c r="H20" s="3">
        <v>36</v>
      </c>
      <c r="I20" s="6">
        <v>26085</v>
      </c>
      <c r="J20" s="7">
        <v>20</v>
      </c>
      <c r="K20" s="7">
        <v>17.100000000000001</v>
      </c>
      <c r="L20" s="7">
        <v>22.3</v>
      </c>
      <c r="M20" s="8">
        <v>16.7</v>
      </c>
      <c r="N20" s="8">
        <v>21.3</v>
      </c>
      <c r="O20" s="3"/>
      <c r="P20" s="3" t="s">
        <v>205</v>
      </c>
      <c r="Q20" s="3" t="s">
        <v>995</v>
      </c>
      <c r="R20" s="3"/>
      <c r="S20" s="8">
        <v>0.1</v>
      </c>
      <c r="T20" s="115"/>
    </row>
    <row r="21" spans="1:20" s="70" customFormat="1" ht="21" customHeight="1" x14ac:dyDescent="0.2">
      <c r="A21" s="116" t="s">
        <v>288</v>
      </c>
      <c r="B21" s="2" t="s">
        <v>1104</v>
      </c>
      <c r="C21" s="2" t="s">
        <v>1115</v>
      </c>
      <c r="D21" s="3" t="s">
        <v>187</v>
      </c>
      <c r="E21" s="4">
        <v>24084</v>
      </c>
      <c r="F21" s="5" t="s">
        <v>1110</v>
      </c>
      <c r="G21" s="4" t="s">
        <v>1111</v>
      </c>
      <c r="H21" s="3">
        <v>36</v>
      </c>
      <c r="I21" s="6">
        <v>26085</v>
      </c>
      <c r="J21" s="7">
        <v>20</v>
      </c>
      <c r="K21" s="7">
        <v>16.5</v>
      </c>
      <c r="L21" s="7">
        <v>21.6</v>
      </c>
      <c r="M21" s="8">
        <v>17.2</v>
      </c>
      <c r="N21" s="8">
        <v>22.3</v>
      </c>
      <c r="O21" s="3"/>
      <c r="P21" s="3" t="s">
        <v>205</v>
      </c>
      <c r="Q21" s="3" t="s">
        <v>995</v>
      </c>
      <c r="R21" s="3"/>
      <c r="S21" s="8">
        <v>0.1</v>
      </c>
      <c r="T21" s="115"/>
    </row>
    <row r="22" spans="1:20" s="70" customFormat="1" ht="21" customHeight="1" x14ac:dyDescent="0.2">
      <c r="A22" s="116" t="s">
        <v>289</v>
      </c>
      <c r="B22" s="2" t="s">
        <v>1104</v>
      </c>
      <c r="C22" s="2" t="s">
        <v>1116</v>
      </c>
      <c r="D22" s="3" t="s">
        <v>187</v>
      </c>
      <c r="E22" s="4">
        <v>24111</v>
      </c>
      <c r="F22" s="5" t="s">
        <v>1110</v>
      </c>
      <c r="G22" s="4" t="s">
        <v>1111</v>
      </c>
      <c r="H22" s="3">
        <v>36</v>
      </c>
      <c r="I22" s="6">
        <v>26085</v>
      </c>
      <c r="J22" s="7">
        <v>20</v>
      </c>
      <c r="K22" s="7">
        <v>18</v>
      </c>
      <c r="L22" s="7">
        <v>23.5</v>
      </c>
      <c r="M22" s="8">
        <v>16.600000000000001</v>
      </c>
      <c r="N22" s="8">
        <v>21.4</v>
      </c>
      <c r="O22" s="3"/>
      <c r="P22" s="3" t="s">
        <v>205</v>
      </c>
      <c r="Q22" s="3" t="s">
        <v>995</v>
      </c>
      <c r="R22" s="3"/>
      <c r="S22" s="8">
        <v>0.1</v>
      </c>
      <c r="T22" s="115"/>
    </row>
    <row r="23" spans="1:20" s="70" customFormat="1" ht="21" customHeight="1" x14ac:dyDescent="0.2">
      <c r="A23" s="116" t="s">
        <v>290</v>
      </c>
      <c r="B23" s="2" t="s">
        <v>1104</v>
      </c>
      <c r="C23" s="2" t="s">
        <v>1117</v>
      </c>
      <c r="D23" s="3" t="s">
        <v>187</v>
      </c>
      <c r="E23" s="4">
        <v>24112</v>
      </c>
      <c r="F23" s="5" t="s">
        <v>1110</v>
      </c>
      <c r="G23" s="4" t="s">
        <v>1111</v>
      </c>
      <c r="H23" s="3">
        <v>36</v>
      </c>
      <c r="I23" s="6">
        <v>26085</v>
      </c>
      <c r="J23" s="7">
        <v>20</v>
      </c>
      <c r="K23" s="7">
        <v>17.600000000000001</v>
      </c>
      <c r="L23" s="7">
        <v>23</v>
      </c>
      <c r="M23" s="8">
        <v>17.600000000000001</v>
      </c>
      <c r="N23" s="8">
        <v>22.4</v>
      </c>
      <c r="O23" s="3"/>
      <c r="P23" s="3" t="s">
        <v>205</v>
      </c>
      <c r="Q23" s="3" t="s">
        <v>995</v>
      </c>
      <c r="R23" s="3"/>
      <c r="S23" s="8">
        <v>0.1</v>
      </c>
      <c r="T23" s="115"/>
    </row>
    <row r="24" spans="1:20" s="70" customFormat="1" ht="21" customHeight="1" x14ac:dyDescent="0.2">
      <c r="A24" s="116" t="s">
        <v>291</v>
      </c>
      <c r="B24" s="2" t="s">
        <v>1104</v>
      </c>
      <c r="C24" s="2" t="s">
        <v>1118</v>
      </c>
      <c r="D24" s="3" t="s">
        <v>187</v>
      </c>
      <c r="E24" s="4">
        <v>24113</v>
      </c>
      <c r="F24" s="5" t="s">
        <v>1110</v>
      </c>
      <c r="G24" s="4" t="s">
        <v>1111</v>
      </c>
      <c r="H24" s="3">
        <v>36</v>
      </c>
      <c r="I24" s="6">
        <v>26085</v>
      </c>
      <c r="J24" s="7">
        <v>20</v>
      </c>
      <c r="K24" s="7">
        <v>16.100000000000001</v>
      </c>
      <c r="L24" s="7">
        <v>21</v>
      </c>
      <c r="M24" s="8">
        <v>15.9</v>
      </c>
      <c r="N24" s="8">
        <v>20.9</v>
      </c>
      <c r="O24" s="3"/>
      <c r="P24" s="3" t="s">
        <v>205</v>
      </c>
      <c r="Q24" s="3" t="s">
        <v>995</v>
      </c>
      <c r="R24" s="3"/>
      <c r="S24" s="8">
        <v>0</v>
      </c>
      <c r="T24" s="115"/>
    </row>
    <row r="25" spans="1:20" s="70" customFormat="1" ht="21" customHeight="1" x14ac:dyDescent="0.2">
      <c r="A25" s="116" t="s">
        <v>292</v>
      </c>
      <c r="B25" s="2" t="s">
        <v>1104</v>
      </c>
      <c r="C25" s="2" t="s">
        <v>1119</v>
      </c>
      <c r="D25" s="3" t="s">
        <v>187</v>
      </c>
      <c r="E25" s="4">
        <v>24114</v>
      </c>
      <c r="F25" s="5" t="s">
        <v>1110</v>
      </c>
      <c r="G25" s="4" t="s">
        <v>1111</v>
      </c>
      <c r="H25" s="3">
        <v>36</v>
      </c>
      <c r="I25" s="6">
        <v>26085</v>
      </c>
      <c r="J25" s="7">
        <v>20</v>
      </c>
      <c r="K25" s="7">
        <v>17.899999999999999</v>
      </c>
      <c r="L25" s="7">
        <v>23.4</v>
      </c>
      <c r="M25" s="8">
        <v>17</v>
      </c>
      <c r="N25" s="8">
        <v>22.5</v>
      </c>
      <c r="O25" s="3" t="s">
        <v>993</v>
      </c>
      <c r="P25" s="3" t="s">
        <v>205</v>
      </c>
      <c r="Q25" s="3" t="s">
        <v>995</v>
      </c>
      <c r="R25" s="3" t="s">
        <v>994</v>
      </c>
      <c r="S25" s="8">
        <v>1.9</v>
      </c>
      <c r="T25" s="115"/>
    </row>
    <row r="26" spans="1:20" s="70" customFormat="1" ht="21" customHeight="1" x14ac:dyDescent="0.2">
      <c r="A26" s="116" t="s">
        <v>293</v>
      </c>
      <c r="B26" s="2" t="s">
        <v>1104</v>
      </c>
      <c r="C26" s="2" t="s">
        <v>1120</v>
      </c>
      <c r="D26" s="3" t="s">
        <v>187</v>
      </c>
      <c r="E26" s="4">
        <v>24115</v>
      </c>
      <c r="F26" s="5" t="s">
        <v>1110</v>
      </c>
      <c r="G26" s="4" t="s">
        <v>1111</v>
      </c>
      <c r="H26" s="3">
        <v>36</v>
      </c>
      <c r="I26" s="6">
        <v>26085</v>
      </c>
      <c r="J26" s="7">
        <v>20</v>
      </c>
      <c r="K26" s="7">
        <v>18.8</v>
      </c>
      <c r="L26" s="7">
        <v>24.6</v>
      </c>
      <c r="M26" s="8">
        <v>18.3</v>
      </c>
      <c r="N26" s="8">
        <v>24.1</v>
      </c>
      <c r="O26" s="3" t="s">
        <v>993</v>
      </c>
      <c r="P26" s="3" t="s">
        <v>205</v>
      </c>
      <c r="Q26" s="3" t="s">
        <v>995</v>
      </c>
      <c r="R26" s="3" t="s">
        <v>994</v>
      </c>
      <c r="S26" s="8">
        <v>1.8</v>
      </c>
      <c r="T26" s="115"/>
    </row>
    <row r="27" spans="1:20" s="70" customFormat="1" ht="21" customHeight="1" x14ac:dyDescent="0.2">
      <c r="A27" s="116" t="s">
        <v>294</v>
      </c>
      <c r="B27" s="2" t="s">
        <v>1104</v>
      </c>
      <c r="C27" s="2" t="s">
        <v>1121</v>
      </c>
      <c r="D27" s="3" t="s">
        <v>187</v>
      </c>
      <c r="E27" s="4">
        <v>24116</v>
      </c>
      <c r="F27" s="5" t="s">
        <v>1110</v>
      </c>
      <c r="G27" s="4" t="s">
        <v>1111</v>
      </c>
      <c r="H27" s="3">
        <v>36</v>
      </c>
      <c r="I27" s="6">
        <v>26085</v>
      </c>
      <c r="J27" s="7">
        <v>20</v>
      </c>
      <c r="K27" s="7">
        <v>20.6</v>
      </c>
      <c r="L27" s="7">
        <v>26.9</v>
      </c>
      <c r="M27" s="8">
        <v>19.100000000000001</v>
      </c>
      <c r="N27" s="8">
        <v>24.9</v>
      </c>
      <c r="O27" s="3" t="s">
        <v>993</v>
      </c>
      <c r="P27" s="3" t="s">
        <v>205</v>
      </c>
      <c r="Q27" s="3" t="s">
        <v>995</v>
      </c>
      <c r="R27" s="3" t="s">
        <v>994</v>
      </c>
      <c r="S27" s="8">
        <v>1.9</v>
      </c>
      <c r="T27" s="115"/>
    </row>
    <row r="28" spans="1:20" s="70" customFormat="1" ht="21" customHeight="1" x14ac:dyDescent="0.2">
      <c r="A28" s="116" t="s">
        <v>295</v>
      </c>
      <c r="B28" s="2" t="s">
        <v>1104</v>
      </c>
      <c r="C28" s="2" t="s">
        <v>1122</v>
      </c>
      <c r="D28" s="3" t="s">
        <v>187</v>
      </c>
      <c r="E28" s="4">
        <v>24117</v>
      </c>
      <c r="F28" s="5" t="s">
        <v>1110</v>
      </c>
      <c r="G28" s="4" t="s">
        <v>1111</v>
      </c>
      <c r="H28" s="3">
        <v>36</v>
      </c>
      <c r="I28" s="6">
        <v>26085</v>
      </c>
      <c r="J28" s="7">
        <v>20</v>
      </c>
      <c r="K28" s="7">
        <v>19.3</v>
      </c>
      <c r="L28" s="7">
        <v>25.2</v>
      </c>
      <c r="M28" s="8">
        <v>17.3</v>
      </c>
      <c r="N28" s="8">
        <v>23.1</v>
      </c>
      <c r="O28" s="3" t="s">
        <v>993</v>
      </c>
      <c r="P28" s="3" t="s">
        <v>205</v>
      </c>
      <c r="Q28" s="3" t="s">
        <v>995</v>
      </c>
      <c r="R28" s="3" t="s">
        <v>994</v>
      </c>
      <c r="S28" s="8">
        <v>0.8</v>
      </c>
      <c r="T28" s="115"/>
    </row>
    <row r="29" spans="1:20" s="70" customFormat="1" ht="21" customHeight="1" x14ac:dyDescent="0.2">
      <c r="A29" s="116" t="s">
        <v>296</v>
      </c>
      <c r="B29" s="2" t="s">
        <v>1104</v>
      </c>
      <c r="C29" s="2" t="s">
        <v>1123</v>
      </c>
      <c r="D29" s="3" t="s">
        <v>187</v>
      </c>
      <c r="E29" s="4">
        <v>24118</v>
      </c>
      <c r="F29" s="5" t="s">
        <v>1110</v>
      </c>
      <c r="G29" s="4" t="s">
        <v>1111</v>
      </c>
      <c r="H29" s="3">
        <v>36</v>
      </c>
      <c r="I29" s="6">
        <v>26085</v>
      </c>
      <c r="J29" s="7">
        <v>20</v>
      </c>
      <c r="K29" s="7">
        <v>18.600000000000001</v>
      </c>
      <c r="L29" s="7">
        <v>24.3</v>
      </c>
      <c r="M29" s="8">
        <v>18</v>
      </c>
      <c r="N29" s="8">
        <v>23.4</v>
      </c>
      <c r="O29" s="3" t="s">
        <v>993</v>
      </c>
      <c r="P29" s="3" t="s">
        <v>205</v>
      </c>
      <c r="Q29" s="3" t="s">
        <v>995</v>
      </c>
      <c r="R29" s="3" t="s">
        <v>994</v>
      </c>
      <c r="S29" s="8">
        <v>0.6</v>
      </c>
      <c r="T29" s="115"/>
    </row>
    <row r="30" spans="1:20" s="70" customFormat="1" ht="21" customHeight="1" x14ac:dyDescent="0.2">
      <c r="A30" s="116" t="s">
        <v>297</v>
      </c>
      <c r="B30" s="2" t="s">
        <v>1104</v>
      </c>
      <c r="C30" s="2" t="s">
        <v>1124</v>
      </c>
      <c r="D30" s="3" t="s">
        <v>187</v>
      </c>
      <c r="E30" s="4">
        <v>24119</v>
      </c>
      <c r="F30" s="5" t="s">
        <v>1110</v>
      </c>
      <c r="G30" s="4" t="s">
        <v>1111</v>
      </c>
      <c r="H30" s="3">
        <v>36</v>
      </c>
      <c r="I30" s="6">
        <v>26085</v>
      </c>
      <c r="J30" s="7">
        <v>20</v>
      </c>
      <c r="K30" s="7">
        <v>20.3</v>
      </c>
      <c r="L30" s="7">
        <v>26.5</v>
      </c>
      <c r="M30" s="8">
        <v>19.5</v>
      </c>
      <c r="N30" s="8">
        <v>24.9</v>
      </c>
      <c r="O30" s="3" t="s">
        <v>993</v>
      </c>
      <c r="P30" s="3" t="s">
        <v>205</v>
      </c>
      <c r="Q30" s="3" t="s">
        <v>995</v>
      </c>
      <c r="R30" s="3" t="s">
        <v>994</v>
      </c>
      <c r="S30" s="8">
        <v>1</v>
      </c>
      <c r="T30" s="115"/>
    </row>
    <row r="31" spans="1:20" s="70" customFormat="1" ht="21" customHeight="1" x14ac:dyDescent="0.2">
      <c r="A31" s="116" t="s">
        <v>298</v>
      </c>
      <c r="B31" s="2" t="s">
        <v>1104</v>
      </c>
      <c r="C31" s="2" t="s">
        <v>1125</v>
      </c>
      <c r="D31" s="3" t="s">
        <v>187</v>
      </c>
      <c r="E31" s="4">
        <v>24120</v>
      </c>
      <c r="F31" s="5" t="s">
        <v>1110</v>
      </c>
      <c r="G31" s="4" t="s">
        <v>1111</v>
      </c>
      <c r="H31" s="3">
        <v>36</v>
      </c>
      <c r="I31" s="6">
        <v>26085</v>
      </c>
      <c r="J31" s="7">
        <v>20</v>
      </c>
      <c r="K31" s="7">
        <v>19.600000000000001</v>
      </c>
      <c r="L31" s="7">
        <v>25.6</v>
      </c>
      <c r="M31" s="8">
        <v>19.100000000000001</v>
      </c>
      <c r="N31" s="8">
        <v>24.7</v>
      </c>
      <c r="O31" s="3" t="s">
        <v>993</v>
      </c>
      <c r="P31" s="3" t="s">
        <v>205</v>
      </c>
      <c r="Q31" s="3" t="s">
        <v>995</v>
      </c>
      <c r="R31" s="3" t="s">
        <v>994</v>
      </c>
      <c r="S31" s="8">
        <v>1</v>
      </c>
      <c r="T31" s="115"/>
    </row>
    <row r="32" spans="1:20" s="70" customFormat="1" ht="21" customHeight="1" x14ac:dyDescent="0.2">
      <c r="A32" s="116" t="s">
        <v>299</v>
      </c>
      <c r="B32" s="2" t="s">
        <v>1104</v>
      </c>
      <c r="C32" s="2" t="s">
        <v>1126</v>
      </c>
      <c r="D32" s="3" t="s">
        <v>187</v>
      </c>
      <c r="E32" s="4">
        <v>24121</v>
      </c>
      <c r="F32" s="5" t="s">
        <v>1110</v>
      </c>
      <c r="G32" s="4" t="s">
        <v>1111</v>
      </c>
      <c r="H32" s="3">
        <v>36</v>
      </c>
      <c r="I32" s="6">
        <v>26085</v>
      </c>
      <c r="J32" s="7">
        <v>20</v>
      </c>
      <c r="K32" s="7">
        <v>17.7</v>
      </c>
      <c r="L32" s="7">
        <v>23.1</v>
      </c>
      <c r="M32" s="8">
        <v>17.7</v>
      </c>
      <c r="N32" s="8">
        <v>22.9</v>
      </c>
      <c r="O32" s="3" t="s">
        <v>993</v>
      </c>
      <c r="P32" s="3" t="s">
        <v>205</v>
      </c>
      <c r="Q32" s="3" t="s">
        <v>995</v>
      </c>
      <c r="R32" s="3" t="s">
        <v>994</v>
      </c>
      <c r="S32" s="8">
        <v>0.4</v>
      </c>
      <c r="T32" s="115"/>
    </row>
    <row r="33" spans="1:20" s="70" customFormat="1" ht="21" customHeight="1" x14ac:dyDescent="0.2">
      <c r="A33" s="116" t="s">
        <v>300</v>
      </c>
      <c r="B33" s="2" t="s">
        <v>1104</v>
      </c>
      <c r="C33" s="2" t="s">
        <v>1127</v>
      </c>
      <c r="D33" s="3" t="s">
        <v>187</v>
      </c>
      <c r="E33" s="4">
        <v>24122</v>
      </c>
      <c r="F33" s="5" t="s">
        <v>1110</v>
      </c>
      <c r="G33" s="4" t="s">
        <v>1111</v>
      </c>
      <c r="H33" s="3">
        <v>36</v>
      </c>
      <c r="I33" s="6">
        <v>26115</v>
      </c>
      <c r="J33" s="7">
        <v>20</v>
      </c>
      <c r="K33" s="7">
        <v>17.7</v>
      </c>
      <c r="L33" s="7">
        <v>23.1</v>
      </c>
      <c r="M33" s="8">
        <v>16.899999999999999</v>
      </c>
      <c r="N33" s="8">
        <v>21.9</v>
      </c>
      <c r="O33" s="3" t="s">
        <v>993</v>
      </c>
      <c r="P33" s="3" t="s">
        <v>205</v>
      </c>
      <c r="Q33" s="3" t="s">
        <v>995</v>
      </c>
      <c r="R33" s="3" t="s">
        <v>994</v>
      </c>
      <c r="S33" s="8">
        <v>0.9</v>
      </c>
      <c r="T33" s="115"/>
    </row>
    <row r="34" spans="1:20" s="70" customFormat="1" ht="21" customHeight="1" x14ac:dyDescent="0.2">
      <c r="A34" s="116" t="s">
        <v>301</v>
      </c>
      <c r="B34" s="2" t="s">
        <v>1104</v>
      </c>
      <c r="C34" s="2" t="s">
        <v>1128</v>
      </c>
      <c r="D34" s="3" t="s">
        <v>187</v>
      </c>
      <c r="E34" s="4">
        <v>24123</v>
      </c>
      <c r="F34" s="5" t="s">
        <v>1110</v>
      </c>
      <c r="G34" s="4" t="s">
        <v>1111</v>
      </c>
      <c r="H34" s="3">
        <v>36</v>
      </c>
      <c r="I34" s="6">
        <v>26115</v>
      </c>
      <c r="J34" s="7">
        <v>20</v>
      </c>
      <c r="K34" s="7">
        <v>17.7</v>
      </c>
      <c r="L34" s="7">
        <v>23.1</v>
      </c>
      <c r="M34" s="8">
        <v>17.100000000000001</v>
      </c>
      <c r="N34" s="8">
        <v>22.6</v>
      </c>
      <c r="O34" s="3" t="s">
        <v>993</v>
      </c>
      <c r="P34" s="3" t="s">
        <v>205</v>
      </c>
      <c r="Q34" s="3" t="s">
        <v>995</v>
      </c>
      <c r="R34" s="3" t="s">
        <v>994</v>
      </c>
      <c r="S34" s="8">
        <v>0.7</v>
      </c>
      <c r="T34" s="115"/>
    </row>
    <row r="35" spans="1:20" s="70" customFormat="1" ht="21" customHeight="1" x14ac:dyDescent="0.2">
      <c r="A35" s="116" t="s">
        <v>302</v>
      </c>
      <c r="B35" s="2" t="s">
        <v>1104</v>
      </c>
      <c r="C35" s="2" t="s">
        <v>1129</v>
      </c>
      <c r="D35" s="3" t="s">
        <v>187</v>
      </c>
      <c r="E35" s="4">
        <v>24124</v>
      </c>
      <c r="F35" s="5" t="s">
        <v>1110</v>
      </c>
      <c r="G35" s="4" t="s">
        <v>1111</v>
      </c>
      <c r="H35" s="3">
        <v>36</v>
      </c>
      <c r="I35" s="6">
        <v>26115</v>
      </c>
      <c r="J35" s="7">
        <v>20</v>
      </c>
      <c r="K35" s="7">
        <v>19.8</v>
      </c>
      <c r="L35" s="7">
        <v>25.9</v>
      </c>
      <c r="M35" s="8">
        <v>18</v>
      </c>
      <c r="N35" s="8">
        <v>23.8</v>
      </c>
      <c r="O35" s="3" t="s">
        <v>993</v>
      </c>
      <c r="P35" s="3" t="s">
        <v>205</v>
      </c>
      <c r="Q35" s="3" t="s">
        <v>995</v>
      </c>
      <c r="R35" s="3" t="s">
        <v>994</v>
      </c>
      <c r="S35" s="8">
        <v>1</v>
      </c>
      <c r="T35" s="115"/>
    </row>
    <row r="36" spans="1:20" s="70" customFormat="1" ht="21" customHeight="1" x14ac:dyDescent="0.2">
      <c r="A36" s="116" t="s">
        <v>303</v>
      </c>
      <c r="B36" s="2" t="s">
        <v>1104</v>
      </c>
      <c r="C36" s="2" t="s">
        <v>1130</v>
      </c>
      <c r="D36" s="3" t="s">
        <v>187</v>
      </c>
      <c r="E36" s="4">
        <v>24125</v>
      </c>
      <c r="F36" s="5" t="s">
        <v>1110</v>
      </c>
      <c r="G36" s="4" t="s">
        <v>1111</v>
      </c>
      <c r="H36" s="3">
        <v>36</v>
      </c>
      <c r="I36" s="6">
        <v>26115</v>
      </c>
      <c r="J36" s="7">
        <v>20</v>
      </c>
      <c r="K36" s="7">
        <v>17.899999999999999</v>
      </c>
      <c r="L36" s="7">
        <v>23.4</v>
      </c>
      <c r="M36" s="8">
        <v>16.2</v>
      </c>
      <c r="N36" s="8">
        <v>21.4</v>
      </c>
      <c r="O36" s="3" t="s">
        <v>993</v>
      </c>
      <c r="P36" s="3" t="s">
        <v>205</v>
      </c>
      <c r="Q36" s="3" t="s">
        <v>995</v>
      </c>
      <c r="R36" s="3" t="s">
        <v>994</v>
      </c>
      <c r="S36" s="8">
        <v>1</v>
      </c>
      <c r="T36" s="115"/>
    </row>
    <row r="37" spans="1:20" s="70" customFormat="1" ht="21" customHeight="1" x14ac:dyDescent="0.2">
      <c r="A37" s="116" t="s">
        <v>304</v>
      </c>
      <c r="B37" s="2" t="s">
        <v>1104</v>
      </c>
      <c r="C37" s="2" t="s">
        <v>1131</v>
      </c>
      <c r="D37" s="3" t="s">
        <v>187</v>
      </c>
      <c r="E37" s="4">
        <v>24126</v>
      </c>
      <c r="F37" s="5" t="s">
        <v>1110</v>
      </c>
      <c r="G37" s="4" t="s">
        <v>1111</v>
      </c>
      <c r="H37" s="3">
        <v>36</v>
      </c>
      <c r="I37" s="6">
        <v>26115</v>
      </c>
      <c r="J37" s="7">
        <v>20</v>
      </c>
      <c r="K37" s="7">
        <v>19</v>
      </c>
      <c r="L37" s="7">
        <v>24.8</v>
      </c>
      <c r="M37" s="8">
        <v>17.3</v>
      </c>
      <c r="N37" s="8">
        <v>22.8</v>
      </c>
      <c r="O37" s="3" t="s">
        <v>993</v>
      </c>
      <c r="P37" s="3" t="s">
        <v>205</v>
      </c>
      <c r="Q37" s="3" t="s">
        <v>995</v>
      </c>
      <c r="R37" s="3" t="s">
        <v>994</v>
      </c>
      <c r="S37" s="8">
        <v>1.4</v>
      </c>
      <c r="T37" s="115"/>
    </row>
    <row r="38" spans="1:20" s="70" customFormat="1" ht="21" customHeight="1" x14ac:dyDescent="0.2">
      <c r="A38" s="116" t="s">
        <v>305</v>
      </c>
      <c r="B38" s="2" t="s">
        <v>1104</v>
      </c>
      <c r="C38" s="2" t="s">
        <v>1132</v>
      </c>
      <c r="D38" s="3" t="s">
        <v>187</v>
      </c>
      <c r="E38" s="4">
        <v>24127</v>
      </c>
      <c r="F38" s="5" t="s">
        <v>1110</v>
      </c>
      <c r="G38" s="4" t="s">
        <v>1111</v>
      </c>
      <c r="H38" s="3">
        <v>36</v>
      </c>
      <c r="I38" s="6">
        <v>26115</v>
      </c>
      <c r="J38" s="7">
        <v>20</v>
      </c>
      <c r="K38" s="7">
        <v>17.600000000000001</v>
      </c>
      <c r="L38" s="7">
        <v>23</v>
      </c>
      <c r="M38" s="8">
        <v>15.5</v>
      </c>
      <c r="N38" s="8">
        <v>21</v>
      </c>
      <c r="O38" s="3" t="s">
        <v>993</v>
      </c>
      <c r="P38" s="3" t="s">
        <v>205</v>
      </c>
      <c r="Q38" s="3" t="s">
        <v>995</v>
      </c>
      <c r="R38" s="3" t="s">
        <v>994</v>
      </c>
      <c r="S38" s="8">
        <v>0.7</v>
      </c>
      <c r="T38" s="115"/>
    </row>
    <row r="39" spans="1:20" s="70" customFormat="1" ht="21" customHeight="1" x14ac:dyDescent="0.2">
      <c r="A39" s="116" t="s">
        <v>306</v>
      </c>
      <c r="B39" s="2" t="s">
        <v>1104</v>
      </c>
      <c r="C39" s="2" t="s">
        <v>1133</v>
      </c>
      <c r="D39" s="3" t="s">
        <v>187</v>
      </c>
      <c r="E39" s="4">
        <v>24128</v>
      </c>
      <c r="F39" s="5" t="s">
        <v>1110</v>
      </c>
      <c r="G39" s="4" t="s">
        <v>1111</v>
      </c>
      <c r="H39" s="3">
        <v>36</v>
      </c>
      <c r="I39" s="6">
        <v>26115</v>
      </c>
      <c r="J39" s="7">
        <v>20</v>
      </c>
      <c r="K39" s="7">
        <v>18.100000000000001</v>
      </c>
      <c r="L39" s="7">
        <v>23.6</v>
      </c>
      <c r="M39" s="8">
        <v>18.100000000000001</v>
      </c>
      <c r="N39" s="8">
        <v>23.9</v>
      </c>
      <c r="O39" s="3" t="s">
        <v>993</v>
      </c>
      <c r="P39" s="3" t="s">
        <v>205</v>
      </c>
      <c r="Q39" s="3" t="s">
        <v>995</v>
      </c>
      <c r="R39" s="3" t="s">
        <v>994</v>
      </c>
      <c r="S39" s="8">
        <v>0.5</v>
      </c>
      <c r="T39" s="115"/>
    </row>
    <row r="40" spans="1:20" s="70" customFormat="1" ht="21" customHeight="1" x14ac:dyDescent="0.2">
      <c r="A40" s="116" t="s">
        <v>307</v>
      </c>
      <c r="B40" s="2" t="s">
        <v>1104</v>
      </c>
      <c r="C40" s="2" t="s">
        <v>1134</v>
      </c>
      <c r="D40" s="3" t="s">
        <v>187</v>
      </c>
      <c r="E40" s="4">
        <v>24129</v>
      </c>
      <c r="F40" s="5" t="s">
        <v>1110</v>
      </c>
      <c r="G40" s="4" t="s">
        <v>1111</v>
      </c>
      <c r="H40" s="3">
        <v>36</v>
      </c>
      <c r="I40" s="6">
        <v>26115</v>
      </c>
      <c r="J40" s="7">
        <v>20</v>
      </c>
      <c r="K40" s="7">
        <v>19</v>
      </c>
      <c r="L40" s="7">
        <v>24.8</v>
      </c>
      <c r="M40" s="8">
        <v>16.899999999999999</v>
      </c>
      <c r="N40" s="8">
        <v>23.9</v>
      </c>
      <c r="O40" s="3" t="s">
        <v>993</v>
      </c>
      <c r="P40" s="3" t="s">
        <v>205</v>
      </c>
      <c r="Q40" s="3" t="s">
        <v>995</v>
      </c>
      <c r="R40" s="3" t="s">
        <v>994</v>
      </c>
      <c r="S40" s="8">
        <v>0.5</v>
      </c>
      <c r="T40" s="115"/>
    </row>
    <row r="41" spans="1:20" s="70" customFormat="1" ht="21" customHeight="1" x14ac:dyDescent="0.2">
      <c r="A41" s="116" t="s">
        <v>308</v>
      </c>
      <c r="B41" s="2" t="s">
        <v>1104</v>
      </c>
      <c r="C41" s="2" t="s">
        <v>1135</v>
      </c>
      <c r="D41" s="3" t="s">
        <v>187</v>
      </c>
      <c r="E41" s="4">
        <v>24130</v>
      </c>
      <c r="F41" s="5" t="s">
        <v>1110</v>
      </c>
      <c r="G41" s="4" t="s">
        <v>1111</v>
      </c>
      <c r="H41" s="3">
        <v>36</v>
      </c>
      <c r="I41" s="6">
        <v>26115</v>
      </c>
      <c r="J41" s="7">
        <v>20</v>
      </c>
      <c r="K41" s="7">
        <v>16.8</v>
      </c>
      <c r="L41" s="7">
        <v>21.9</v>
      </c>
      <c r="M41" s="8">
        <v>18.899999999999999</v>
      </c>
      <c r="N41" s="8">
        <v>24.4</v>
      </c>
      <c r="O41" s="3"/>
      <c r="P41" s="3" t="s">
        <v>205</v>
      </c>
      <c r="Q41" s="3" t="s">
        <v>995</v>
      </c>
      <c r="R41" s="3"/>
      <c r="S41" s="8">
        <v>0.2</v>
      </c>
      <c r="T41" s="115"/>
    </row>
    <row r="42" spans="1:20" s="70" customFormat="1" ht="21" customHeight="1" x14ac:dyDescent="0.2">
      <c r="A42" s="116" t="s">
        <v>309</v>
      </c>
      <c r="B42" s="2" t="s">
        <v>1104</v>
      </c>
      <c r="C42" s="2" t="s">
        <v>1136</v>
      </c>
      <c r="D42" s="3" t="s">
        <v>187</v>
      </c>
      <c r="E42" s="4">
        <v>24131</v>
      </c>
      <c r="F42" s="5" t="s">
        <v>1110</v>
      </c>
      <c r="G42" s="4" t="s">
        <v>1111</v>
      </c>
      <c r="H42" s="3">
        <v>36</v>
      </c>
      <c r="I42" s="6">
        <v>26115</v>
      </c>
      <c r="J42" s="7">
        <v>20</v>
      </c>
      <c r="K42" s="7">
        <v>17.3</v>
      </c>
      <c r="L42" s="7">
        <v>22.6</v>
      </c>
      <c r="M42" s="8">
        <v>17.600000000000001</v>
      </c>
      <c r="N42" s="8">
        <v>22.5</v>
      </c>
      <c r="O42" s="3"/>
      <c r="P42" s="3" t="s">
        <v>205</v>
      </c>
      <c r="Q42" s="3" t="s">
        <v>995</v>
      </c>
      <c r="R42" s="3"/>
      <c r="S42" s="8">
        <v>0.2</v>
      </c>
      <c r="T42" s="115"/>
    </row>
    <row r="43" spans="1:20" s="70" customFormat="1" ht="21" customHeight="1" x14ac:dyDescent="0.2">
      <c r="A43" s="116" t="s">
        <v>310</v>
      </c>
      <c r="B43" s="2" t="s">
        <v>1104</v>
      </c>
      <c r="C43" s="2" t="s">
        <v>1137</v>
      </c>
      <c r="D43" s="3" t="s">
        <v>187</v>
      </c>
      <c r="E43" s="4">
        <v>24132</v>
      </c>
      <c r="F43" s="5" t="s">
        <v>1110</v>
      </c>
      <c r="G43" s="4" t="s">
        <v>1111</v>
      </c>
      <c r="H43" s="3">
        <v>36</v>
      </c>
      <c r="I43" s="6">
        <v>26115</v>
      </c>
      <c r="J43" s="7">
        <v>20</v>
      </c>
      <c r="K43" s="7">
        <v>17.600000000000001</v>
      </c>
      <c r="L43" s="7">
        <v>23</v>
      </c>
      <c r="M43" s="8">
        <v>16.600000000000001</v>
      </c>
      <c r="N43" s="8">
        <v>20.399999999999999</v>
      </c>
      <c r="O43" s="3"/>
      <c r="P43" s="3" t="s">
        <v>205</v>
      </c>
      <c r="Q43" s="3" t="s">
        <v>995</v>
      </c>
      <c r="R43" s="3"/>
      <c r="S43" s="8">
        <v>0.1</v>
      </c>
      <c r="T43" s="115"/>
    </row>
    <row r="44" spans="1:20" s="70" customFormat="1" ht="21" customHeight="1" x14ac:dyDescent="0.2">
      <c r="A44" s="116" t="s">
        <v>311</v>
      </c>
      <c r="B44" s="2" t="s">
        <v>1104</v>
      </c>
      <c r="C44" s="2" t="s">
        <v>1138</v>
      </c>
      <c r="D44" s="3" t="s">
        <v>187</v>
      </c>
      <c r="E44" s="4">
        <v>24133</v>
      </c>
      <c r="F44" s="5" t="s">
        <v>1110</v>
      </c>
      <c r="G44" s="4" t="s">
        <v>1111</v>
      </c>
      <c r="H44" s="3">
        <v>36</v>
      </c>
      <c r="I44" s="6">
        <v>26115</v>
      </c>
      <c r="J44" s="7">
        <v>20</v>
      </c>
      <c r="K44" s="7">
        <v>17.100000000000001</v>
      </c>
      <c r="L44" s="7">
        <v>22.3</v>
      </c>
      <c r="M44" s="8">
        <v>16.5</v>
      </c>
      <c r="N44" s="8">
        <v>22.3</v>
      </c>
      <c r="O44" s="3"/>
      <c r="P44" s="3" t="s">
        <v>205</v>
      </c>
      <c r="Q44" s="3" t="s">
        <v>995</v>
      </c>
      <c r="R44" s="3"/>
      <c r="S44" s="8">
        <v>0.1</v>
      </c>
      <c r="T44" s="115"/>
    </row>
    <row r="45" spans="1:20" s="70" customFormat="1" ht="21" customHeight="1" x14ac:dyDescent="0.2">
      <c r="A45" s="116" t="s">
        <v>312</v>
      </c>
      <c r="B45" s="2" t="s">
        <v>1104</v>
      </c>
      <c r="C45" s="2" t="s">
        <v>1139</v>
      </c>
      <c r="D45" s="3" t="s">
        <v>187</v>
      </c>
      <c r="E45" s="4">
        <v>24134</v>
      </c>
      <c r="F45" s="5" t="s">
        <v>1110</v>
      </c>
      <c r="G45" s="4" t="s">
        <v>1111</v>
      </c>
      <c r="H45" s="3">
        <v>36</v>
      </c>
      <c r="I45" s="6">
        <v>26115</v>
      </c>
      <c r="J45" s="7">
        <v>20</v>
      </c>
      <c r="K45" s="7">
        <v>17.100000000000001</v>
      </c>
      <c r="L45" s="7">
        <v>22.3</v>
      </c>
      <c r="M45" s="8">
        <v>16.399999999999999</v>
      </c>
      <c r="N45" s="8">
        <v>22.1</v>
      </c>
      <c r="O45" s="3"/>
      <c r="P45" s="3" t="s">
        <v>205</v>
      </c>
      <c r="Q45" s="3" t="s">
        <v>995</v>
      </c>
      <c r="R45" s="3"/>
      <c r="S45" s="8">
        <v>0.1</v>
      </c>
      <c r="T45" s="115"/>
    </row>
    <row r="46" spans="1:20" s="70" customFormat="1" ht="21" customHeight="1" x14ac:dyDescent="0.2">
      <c r="A46" s="116" t="s">
        <v>313</v>
      </c>
      <c r="B46" s="2" t="s">
        <v>1104</v>
      </c>
      <c r="C46" s="2" t="s">
        <v>1140</v>
      </c>
      <c r="D46" s="3" t="s">
        <v>187</v>
      </c>
      <c r="E46" s="4">
        <v>24135</v>
      </c>
      <c r="F46" s="5" t="s">
        <v>1110</v>
      </c>
      <c r="G46" s="4" t="s">
        <v>1111</v>
      </c>
      <c r="H46" s="3">
        <v>36</v>
      </c>
      <c r="I46" s="6">
        <v>26115</v>
      </c>
      <c r="J46" s="7">
        <v>20</v>
      </c>
      <c r="K46" s="7">
        <v>18.600000000000001</v>
      </c>
      <c r="L46" s="7">
        <v>24.3</v>
      </c>
      <c r="M46" s="8">
        <v>18.100000000000001</v>
      </c>
      <c r="N46" s="8">
        <v>23</v>
      </c>
      <c r="O46" s="3"/>
      <c r="P46" s="3" t="s">
        <v>205</v>
      </c>
      <c r="Q46" s="3" t="s">
        <v>995</v>
      </c>
      <c r="R46" s="3"/>
      <c r="S46" s="8">
        <v>0.1</v>
      </c>
      <c r="T46" s="115"/>
    </row>
    <row r="47" spans="1:20" s="70" customFormat="1" ht="21" customHeight="1" x14ac:dyDescent="0.2">
      <c r="A47" s="116" t="s">
        <v>314</v>
      </c>
      <c r="B47" s="2" t="s">
        <v>1104</v>
      </c>
      <c r="C47" s="2" t="s">
        <v>1141</v>
      </c>
      <c r="D47" s="3" t="s">
        <v>187</v>
      </c>
      <c r="E47" s="4">
        <v>24136</v>
      </c>
      <c r="F47" s="5" t="s">
        <v>1110</v>
      </c>
      <c r="G47" s="4" t="s">
        <v>1111</v>
      </c>
      <c r="H47" s="3">
        <v>36</v>
      </c>
      <c r="I47" s="6">
        <v>26115</v>
      </c>
      <c r="J47" s="7">
        <v>20</v>
      </c>
      <c r="K47" s="7">
        <v>16.600000000000001</v>
      </c>
      <c r="L47" s="7">
        <v>21.7</v>
      </c>
      <c r="M47" s="8">
        <v>17.2</v>
      </c>
      <c r="N47" s="8">
        <v>21.7</v>
      </c>
      <c r="O47" s="3"/>
      <c r="P47" s="3" t="s">
        <v>205</v>
      </c>
      <c r="Q47" s="3" t="s">
        <v>995</v>
      </c>
      <c r="R47" s="3"/>
      <c r="S47" s="8">
        <v>0</v>
      </c>
      <c r="T47" s="115"/>
    </row>
    <row r="48" spans="1:20" s="70" customFormat="1" ht="21" customHeight="1" x14ac:dyDescent="0.2">
      <c r="A48" s="116" t="s">
        <v>315</v>
      </c>
      <c r="B48" s="2" t="s">
        <v>1104</v>
      </c>
      <c r="C48" s="2" t="s">
        <v>1142</v>
      </c>
      <c r="D48" s="3" t="s">
        <v>187</v>
      </c>
      <c r="E48" s="4">
        <v>24137</v>
      </c>
      <c r="F48" s="5" t="s">
        <v>1110</v>
      </c>
      <c r="G48" s="4" t="s">
        <v>1111</v>
      </c>
      <c r="H48" s="3">
        <v>36</v>
      </c>
      <c r="I48" s="6">
        <v>26115</v>
      </c>
      <c r="J48" s="7">
        <v>20</v>
      </c>
      <c r="K48" s="7">
        <v>19</v>
      </c>
      <c r="L48" s="7">
        <v>24.8</v>
      </c>
      <c r="M48" s="8">
        <v>17.399999999999999</v>
      </c>
      <c r="N48" s="8">
        <v>21.9</v>
      </c>
      <c r="O48" s="3"/>
      <c r="P48" s="3" t="s">
        <v>205</v>
      </c>
      <c r="Q48" s="3" t="s">
        <v>995</v>
      </c>
      <c r="R48" s="3"/>
      <c r="S48" s="8">
        <v>0.2</v>
      </c>
      <c r="T48" s="115"/>
    </row>
    <row r="49" spans="1:20" s="70" customFormat="1" ht="21" customHeight="1" x14ac:dyDescent="0.2">
      <c r="A49" s="116" t="s">
        <v>316</v>
      </c>
      <c r="B49" s="2" t="s">
        <v>1104</v>
      </c>
      <c r="C49" s="2" t="s">
        <v>1143</v>
      </c>
      <c r="D49" s="3" t="s">
        <v>187</v>
      </c>
      <c r="E49" s="4">
        <v>24228</v>
      </c>
      <c r="F49" s="5" t="s">
        <v>1110</v>
      </c>
      <c r="G49" s="4" t="s">
        <v>1111</v>
      </c>
      <c r="H49" s="3">
        <v>36</v>
      </c>
      <c r="I49" s="6">
        <v>26420</v>
      </c>
      <c r="J49" s="7">
        <v>22</v>
      </c>
      <c r="K49" s="7">
        <v>21</v>
      </c>
      <c r="L49" s="7">
        <v>27.4</v>
      </c>
      <c r="M49" s="8">
        <v>19.3</v>
      </c>
      <c r="N49" s="8">
        <v>24.9</v>
      </c>
      <c r="O49" s="3" t="s">
        <v>993</v>
      </c>
      <c r="P49" s="3" t="s">
        <v>205</v>
      </c>
      <c r="Q49" s="3" t="s">
        <v>995</v>
      </c>
      <c r="R49" s="3" t="s">
        <v>994</v>
      </c>
      <c r="S49" s="8">
        <v>6.4</v>
      </c>
      <c r="T49" s="115"/>
    </row>
    <row r="50" spans="1:20" s="70" customFormat="1" ht="21" customHeight="1" x14ac:dyDescent="0.2">
      <c r="A50" s="116" t="s">
        <v>317</v>
      </c>
      <c r="B50" s="2" t="s">
        <v>1104</v>
      </c>
      <c r="C50" s="2" t="s">
        <v>1144</v>
      </c>
      <c r="D50" s="3" t="s">
        <v>187</v>
      </c>
      <c r="E50" s="4">
        <v>24229</v>
      </c>
      <c r="F50" s="5" t="s">
        <v>1110</v>
      </c>
      <c r="G50" s="4" t="s">
        <v>1111</v>
      </c>
      <c r="H50" s="3">
        <v>36</v>
      </c>
      <c r="I50" s="6">
        <v>26420</v>
      </c>
      <c r="J50" s="7">
        <v>22</v>
      </c>
      <c r="K50" s="7">
        <v>19.5</v>
      </c>
      <c r="L50" s="7">
        <v>25.5</v>
      </c>
      <c r="M50" s="8">
        <v>17.100000000000001</v>
      </c>
      <c r="N50" s="8">
        <v>23.8</v>
      </c>
      <c r="O50" s="3" t="s">
        <v>993</v>
      </c>
      <c r="P50" s="3" t="s">
        <v>205</v>
      </c>
      <c r="Q50" s="3" t="s">
        <v>995</v>
      </c>
      <c r="R50" s="3" t="s">
        <v>994</v>
      </c>
      <c r="S50" s="8">
        <v>3.6</v>
      </c>
      <c r="T50" s="115"/>
    </row>
    <row r="51" spans="1:20" s="70" customFormat="1" ht="21" customHeight="1" x14ac:dyDescent="0.2">
      <c r="A51" s="116" t="s">
        <v>318</v>
      </c>
      <c r="B51" s="2" t="s">
        <v>1104</v>
      </c>
      <c r="C51" s="2" t="s">
        <v>1145</v>
      </c>
      <c r="D51" s="3" t="s">
        <v>187</v>
      </c>
      <c r="E51" s="4">
        <v>24230</v>
      </c>
      <c r="F51" s="5" t="s">
        <v>1110</v>
      </c>
      <c r="G51" s="4" t="s">
        <v>1111</v>
      </c>
      <c r="H51" s="3">
        <v>36</v>
      </c>
      <c r="I51" s="6">
        <v>26420</v>
      </c>
      <c r="J51" s="7">
        <v>22</v>
      </c>
      <c r="K51" s="7">
        <v>20.399999999999999</v>
      </c>
      <c r="L51" s="7">
        <v>26.6</v>
      </c>
      <c r="M51" s="8">
        <v>18.3</v>
      </c>
      <c r="N51" s="8">
        <v>24.9</v>
      </c>
      <c r="O51" s="3" t="s">
        <v>993</v>
      </c>
      <c r="P51" s="3" t="s">
        <v>205</v>
      </c>
      <c r="Q51" s="3" t="s">
        <v>995</v>
      </c>
      <c r="R51" s="3" t="s">
        <v>994</v>
      </c>
      <c r="S51" s="8">
        <v>4</v>
      </c>
      <c r="T51" s="115"/>
    </row>
    <row r="52" spans="1:20" s="70" customFormat="1" ht="21" customHeight="1" x14ac:dyDescent="0.2">
      <c r="A52" s="116" t="s">
        <v>319</v>
      </c>
      <c r="B52" s="2" t="s">
        <v>1104</v>
      </c>
      <c r="C52" s="2" t="s">
        <v>1146</v>
      </c>
      <c r="D52" s="3" t="s">
        <v>187</v>
      </c>
      <c r="E52" s="4">
        <v>24231</v>
      </c>
      <c r="F52" s="5" t="s">
        <v>1110</v>
      </c>
      <c r="G52" s="4" t="s">
        <v>1111</v>
      </c>
      <c r="H52" s="3">
        <v>36</v>
      </c>
      <c r="I52" s="6">
        <v>26420</v>
      </c>
      <c r="J52" s="7">
        <v>22</v>
      </c>
      <c r="K52" s="7">
        <v>20.100000000000001</v>
      </c>
      <c r="L52" s="7">
        <v>26.3</v>
      </c>
      <c r="M52" s="8">
        <v>18.8</v>
      </c>
      <c r="N52" s="8">
        <v>24.9</v>
      </c>
      <c r="O52" s="3" t="s">
        <v>993</v>
      </c>
      <c r="P52" s="3" t="s">
        <v>205</v>
      </c>
      <c r="Q52" s="3" t="s">
        <v>995</v>
      </c>
      <c r="R52" s="3" t="s">
        <v>994</v>
      </c>
      <c r="S52" s="8">
        <v>2.7</v>
      </c>
      <c r="T52" s="115"/>
    </row>
    <row r="53" spans="1:20" s="70" customFormat="1" ht="21" customHeight="1" x14ac:dyDescent="0.2">
      <c r="A53" s="116" t="s">
        <v>320</v>
      </c>
      <c r="B53" s="2" t="s">
        <v>1104</v>
      </c>
      <c r="C53" s="2" t="s">
        <v>1147</v>
      </c>
      <c r="D53" s="3" t="s">
        <v>187</v>
      </c>
      <c r="E53" s="4">
        <v>24232</v>
      </c>
      <c r="F53" s="5" t="s">
        <v>1110</v>
      </c>
      <c r="G53" s="4" t="s">
        <v>1111</v>
      </c>
      <c r="H53" s="3">
        <v>36</v>
      </c>
      <c r="I53" s="6">
        <v>26420</v>
      </c>
      <c r="J53" s="7">
        <v>22</v>
      </c>
      <c r="K53" s="7">
        <v>19.8</v>
      </c>
      <c r="L53" s="7">
        <v>25.9</v>
      </c>
      <c r="M53" s="8">
        <v>19.899999999999999</v>
      </c>
      <c r="N53" s="8">
        <v>24.9</v>
      </c>
      <c r="O53" s="3" t="s">
        <v>993</v>
      </c>
      <c r="P53" s="3" t="s">
        <v>205</v>
      </c>
      <c r="Q53" s="3" t="s">
        <v>995</v>
      </c>
      <c r="R53" s="3" t="s">
        <v>994</v>
      </c>
      <c r="S53" s="8">
        <v>3</v>
      </c>
      <c r="T53" s="115"/>
    </row>
    <row r="54" spans="1:20" s="70" customFormat="1" ht="21" customHeight="1" x14ac:dyDescent="0.2">
      <c r="A54" s="116" t="s">
        <v>321</v>
      </c>
      <c r="B54" s="2" t="s">
        <v>1104</v>
      </c>
      <c r="C54" s="2" t="s">
        <v>1148</v>
      </c>
      <c r="D54" s="3" t="s">
        <v>187</v>
      </c>
      <c r="E54" s="4">
        <v>24233</v>
      </c>
      <c r="F54" s="5" t="s">
        <v>1110</v>
      </c>
      <c r="G54" s="4" t="s">
        <v>1111</v>
      </c>
      <c r="H54" s="3">
        <v>36</v>
      </c>
      <c r="I54" s="6">
        <v>26420</v>
      </c>
      <c r="J54" s="7">
        <v>22</v>
      </c>
      <c r="K54" s="7">
        <v>18.899999999999999</v>
      </c>
      <c r="L54" s="7">
        <v>24.7</v>
      </c>
      <c r="M54" s="8">
        <v>16.5</v>
      </c>
      <c r="N54" s="8">
        <v>22.2</v>
      </c>
      <c r="O54" s="3" t="s">
        <v>993</v>
      </c>
      <c r="P54" s="3" t="s">
        <v>205</v>
      </c>
      <c r="Q54" s="3" t="s">
        <v>995</v>
      </c>
      <c r="R54" s="3" t="s">
        <v>994</v>
      </c>
      <c r="S54" s="8">
        <v>3</v>
      </c>
      <c r="T54" s="115"/>
    </row>
    <row r="55" spans="1:20" s="70" customFormat="1" ht="21" customHeight="1" x14ac:dyDescent="0.2">
      <c r="A55" s="116" t="s">
        <v>322</v>
      </c>
      <c r="B55" s="2" t="s">
        <v>1104</v>
      </c>
      <c r="C55" s="2" t="s">
        <v>1149</v>
      </c>
      <c r="D55" s="3" t="s">
        <v>187</v>
      </c>
      <c r="E55" s="4">
        <v>24234</v>
      </c>
      <c r="F55" s="5" t="s">
        <v>1110</v>
      </c>
      <c r="G55" s="4" t="s">
        <v>1111</v>
      </c>
      <c r="H55" s="3">
        <v>36</v>
      </c>
      <c r="I55" s="6">
        <v>26420</v>
      </c>
      <c r="J55" s="7">
        <v>22</v>
      </c>
      <c r="K55" s="7">
        <v>18.399999999999999</v>
      </c>
      <c r="L55" s="7">
        <v>24</v>
      </c>
      <c r="M55" s="8">
        <v>19.399999999999999</v>
      </c>
      <c r="N55" s="8">
        <v>24.9</v>
      </c>
      <c r="O55" s="3" t="s">
        <v>993</v>
      </c>
      <c r="P55" s="3" t="s">
        <v>205</v>
      </c>
      <c r="Q55" s="3" t="s">
        <v>995</v>
      </c>
      <c r="R55" s="3" t="s">
        <v>994</v>
      </c>
      <c r="S55" s="8">
        <v>6.1</v>
      </c>
      <c r="T55" s="115"/>
    </row>
    <row r="56" spans="1:20" s="70" customFormat="1" ht="21" customHeight="1" x14ac:dyDescent="0.2">
      <c r="A56" s="116" t="s">
        <v>323</v>
      </c>
      <c r="B56" s="2" t="s">
        <v>1104</v>
      </c>
      <c r="C56" s="2" t="s">
        <v>1150</v>
      </c>
      <c r="D56" s="3" t="s">
        <v>187</v>
      </c>
      <c r="E56" s="4">
        <v>24235</v>
      </c>
      <c r="F56" s="5" t="s">
        <v>1110</v>
      </c>
      <c r="G56" s="4" t="s">
        <v>1111</v>
      </c>
      <c r="H56" s="3">
        <v>36</v>
      </c>
      <c r="I56" s="6">
        <v>26420</v>
      </c>
      <c r="J56" s="7">
        <v>22</v>
      </c>
      <c r="K56" s="7">
        <v>19.899999999999999</v>
      </c>
      <c r="L56" s="7">
        <v>26</v>
      </c>
      <c r="M56" s="8">
        <v>17.5</v>
      </c>
      <c r="N56" s="8">
        <v>23.2</v>
      </c>
      <c r="O56" s="3" t="s">
        <v>993</v>
      </c>
      <c r="P56" s="3" t="s">
        <v>205</v>
      </c>
      <c r="Q56" s="3" t="s">
        <v>995</v>
      </c>
      <c r="R56" s="3" t="s">
        <v>994</v>
      </c>
      <c r="S56" s="8">
        <v>4.5999999999999996</v>
      </c>
      <c r="T56" s="115"/>
    </row>
    <row r="57" spans="1:20" s="70" customFormat="1" ht="21" customHeight="1" x14ac:dyDescent="0.2">
      <c r="A57" s="116" t="s">
        <v>324</v>
      </c>
      <c r="B57" s="2" t="s">
        <v>1104</v>
      </c>
      <c r="C57" s="2" t="s">
        <v>1151</v>
      </c>
      <c r="D57" s="3" t="s">
        <v>187</v>
      </c>
      <c r="E57" s="4">
        <v>24236</v>
      </c>
      <c r="F57" s="5" t="s">
        <v>1110</v>
      </c>
      <c r="G57" s="4" t="s">
        <v>1111</v>
      </c>
      <c r="H57" s="3">
        <v>36</v>
      </c>
      <c r="I57" s="6">
        <v>26451</v>
      </c>
      <c r="J57" s="7">
        <v>22</v>
      </c>
      <c r="K57" s="7">
        <v>19.399999999999999</v>
      </c>
      <c r="L57" s="7">
        <v>25.3</v>
      </c>
      <c r="M57" s="8">
        <v>19.2</v>
      </c>
      <c r="N57" s="8">
        <v>24.8</v>
      </c>
      <c r="O57" s="3" t="s">
        <v>993</v>
      </c>
      <c r="P57" s="3" t="s">
        <v>205</v>
      </c>
      <c r="Q57" s="3" t="s">
        <v>995</v>
      </c>
      <c r="R57" s="3" t="s">
        <v>994</v>
      </c>
      <c r="S57" s="8">
        <v>3.4</v>
      </c>
      <c r="T57" s="115"/>
    </row>
    <row r="58" spans="1:20" s="70" customFormat="1" ht="21" customHeight="1" x14ac:dyDescent="0.2">
      <c r="A58" s="116" t="s">
        <v>325</v>
      </c>
      <c r="B58" s="2" t="s">
        <v>1104</v>
      </c>
      <c r="C58" s="2" t="s">
        <v>1152</v>
      </c>
      <c r="D58" s="3" t="s">
        <v>187</v>
      </c>
      <c r="E58" s="4">
        <v>24237</v>
      </c>
      <c r="F58" s="5" t="s">
        <v>1110</v>
      </c>
      <c r="G58" s="4" t="s">
        <v>1111</v>
      </c>
      <c r="H58" s="3">
        <v>36</v>
      </c>
      <c r="I58" s="6">
        <v>26451</v>
      </c>
      <c r="J58" s="7">
        <v>22</v>
      </c>
      <c r="K58" s="7">
        <v>18.7</v>
      </c>
      <c r="L58" s="7">
        <v>24.4</v>
      </c>
      <c r="M58" s="8">
        <v>16.399999999999999</v>
      </c>
      <c r="N58" s="8">
        <v>22.9</v>
      </c>
      <c r="O58" s="3" t="s">
        <v>993</v>
      </c>
      <c r="P58" s="3" t="s">
        <v>205</v>
      </c>
      <c r="Q58" s="3" t="s">
        <v>995</v>
      </c>
      <c r="R58" s="3" t="s">
        <v>994</v>
      </c>
      <c r="S58" s="8">
        <v>3.4</v>
      </c>
      <c r="T58" s="115"/>
    </row>
    <row r="59" spans="1:20" s="70" customFormat="1" ht="21" customHeight="1" x14ac:dyDescent="0.2">
      <c r="A59" s="116" t="s">
        <v>326</v>
      </c>
      <c r="B59" s="2" t="s">
        <v>1104</v>
      </c>
      <c r="C59" s="2" t="s">
        <v>1153</v>
      </c>
      <c r="D59" s="3" t="s">
        <v>187</v>
      </c>
      <c r="E59" s="4">
        <v>24238</v>
      </c>
      <c r="F59" s="5" t="s">
        <v>1110</v>
      </c>
      <c r="G59" s="4" t="s">
        <v>1111</v>
      </c>
      <c r="H59" s="3">
        <v>36</v>
      </c>
      <c r="I59" s="6">
        <v>26451</v>
      </c>
      <c r="J59" s="7">
        <v>22</v>
      </c>
      <c r="K59" s="7">
        <v>18.399999999999999</v>
      </c>
      <c r="L59" s="7">
        <v>24</v>
      </c>
      <c r="M59" s="8">
        <v>17.5</v>
      </c>
      <c r="N59" s="8">
        <v>23.8</v>
      </c>
      <c r="O59" s="3" t="s">
        <v>993</v>
      </c>
      <c r="P59" s="3" t="s">
        <v>205</v>
      </c>
      <c r="Q59" s="3" t="s">
        <v>995</v>
      </c>
      <c r="R59" s="3" t="s">
        <v>994</v>
      </c>
      <c r="S59" s="8">
        <v>3.4</v>
      </c>
      <c r="T59" s="115"/>
    </row>
    <row r="60" spans="1:20" s="70" customFormat="1" ht="21" customHeight="1" x14ac:dyDescent="0.2">
      <c r="A60" s="116" t="s">
        <v>327</v>
      </c>
      <c r="B60" s="2" t="s">
        <v>1104</v>
      </c>
      <c r="C60" s="2" t="s">
        <v>1154</v>
      </c>
      <c r="D60" s="3" t="s">
        <v>187</v>
      </c>
      <c r="E60" s="4">
        <v>24239</v>
      </c>
      <c r="F60" s="5" t="s">
        <v>1110</v>
      </c>
      <c r="G60" s="4" t="s">
        <v>1111</v>
      </c>
      <c r="H60" s="3">
        <v>36</v>
      </c>
      <c r="I60" s="6">
        <v>26451</v>
      </c>
      <c r="J60" s="7">
        <v>22</v>
      </c>
      <c r="K60" s="7">
        <v>18.399999999999999</v>
      </c>
      <c r="L60" s="7">
        <v>24</v>
      </c>
      <c r="M60" s="8">
        <v>17.899999999999999</v>
      </c>
      <c r="N60" s="8">
        <v>24.2</v>
      </c>
      <c r="O60" s="3" t="s">
        <v>993</v>
      </c>
      <c r="P60" s="3" t="s">
        <v>205</v>
      </c>
      <c r="Q60" s="3" t="s">
        <v>995</v>
      </c>
      <c r="R60" s="3" t="s">
        <v>994</v>
      </c>
      <c r="S60" s="8">
        <v>7</v>
      </c>
      <c r="T60" s="115"/>
    </row>
    <row r="61" spans="1:20" s="70" customFormat="1" ht="21" customHeight="1" x14ac:dyDescent="0.2">
      <c r="A61" s="116" t="s">
        <v>328</v>
      </c>
      <c r="B61" s="2" t="s">
        <v>1104</v>
      </c>
      <c r="C61" s="2" t="s">
        <v>1155</v>
      </c>
      <c r="D61" s="3" t="s">
        <v>187</v>
      </c>
      <c r="E61" s="4">
        <v>24240</v>
      </c>
      <c r="F61" s="5" t="s">
        <v>1110</v>
      </c>
      <c r="G61" s="4" t="s">
        <v>1111</v>
      </c>
      <c r="H61" s="3">
        <v>36</v>
      </c>
      <c r="I61" s="6">
        <v>26451</v>
      </c>
      <c r="J61" s="7">
        <v>22</v>
      </c>
      <c r="K61" s="7">
        <v>19.899999999999999</v>
      </c>
      <c r="L61" s="7">
        <v>26</v>
      </c>
      <c r="M61" s="8">
        <v>18.100000000000001</v>
      </c>
      <c r="N61" s="8">
        <v>24.4</v>
      </c>
      <c r="O61" s="3" t="s">
        <v>993</v>
      </c>
      <c r="P61" s="3" t="s">
        <v>205</v>
      </c>
      <c r="Q61" s="3" t="s">
        <v>995</v>
      </c>
      <c r="R61" s="3" t="s">
        <v>994</v>
      </c>
      <c r="S61" s="8">
        <v>4.8</v>
      </c>
      <c r="T61" s="115"/>
    </row>
    <row r="62" spans="1:20" s="70" customFormat="1" ht="21" customHeight="1" x14ac:dyDescent="0.2">
      <c r="A62" s="116" t="s">
        <v>329</v>
      </c>
      <c r="B62" s="2" t="s">
        <v>1104</v>
      </c>
      <c r="C62" s="2" t="s">
        <v>1156</v>
      </c>
      <c r="D62" s="3" t="s">
        <v>187</v>
      </c>
      <c r="E62" s="4">
        <v>24241</v>
      </c>
      <c r="F62" s="5" t="s">
        <v>1110</v>
      </c>
      <c r="G62" s="4" t="s">
        <v>1111</v>
      </c>
      <c r="H62" s="3">
        <v>36</v>
      </c>
      <c r="I62" s="6">
        <v>26451</v>
      </c>
      <c r="J62" s="7">
        <v>22</v>
      </c>
      <c r="K62" s="7">
        <v>18.100000000000001</v>
      </c>
      <c r="L62" s="7">
        <v>23.6</v>
      </c>
      <c r="M62" s="8">
        <v>16.3</v>
      </c>
      <c r="N62" s="8">
        <v>21.9</v>
      </c>
      <c r="O62" s="3" t="s">
        <v>993</v>
      </c>
      <c r="P62" s="3" t="s">
        <v>205</v>
      </c>
      <c r="Q62" s="3" t="s">
        <v>995</v>
      </c>
      <c r="R62" s="3" t="s">
        <v>994</v>
      </c>
      <c r="S62" s="8">
        <v>2.8</v>
      </c>
      <c r="T62" s="115"/>
    </row>
    <row r="63" spans="1:20" s="70" customFormat="1" ht="21" customHeight="1" x14ac:dyDescent="0.2">
      <c r="A63" s="116" t="s">
        <v>330</v>
      </c>
      <c r="B63" s="2" t="s">
        <v>1104</v>
      </c>
      <c r="C63" s="2" t="s">
        <v>1157</v>
      </c>
      <c r="D63" s="3" t="s">
        <v>187</v>
      </c>
      <c r="E63" s="4">
        <v>24242</v>
      </c>
      <c r="F63" s="5" t="s">
        <v>1110</v>
      </c>
      <c r="G63" s="4" t="s">
        <v>1111</v>
      </c>
      <c r="H63" s="3">
        <v>36</v>
      </c>
      <c r="I63" s="6">
        <v>26451</v>
      </c>
      <c r="J63" s="7">
        <v>22</v>
      </c>
      <c r="K63" s="7">
        <v>20.7</v>
      </c>
      <c r="L63" s="7">
        <v>27</v>
      </c>
      <c r="M63" s="8">
        <v>18.5</v>
      </c>
      <c r="N63" s="8">
        <v>24.9</v>
      </c>
      <c r="O63" s="3" t="s">
        <v>993</v>
      </c>
      <c r="P63" s="3" t="s">
        <v>205</v>
      </c>
      <c r="Q63" s="3" t="s">
        <v>995</v>
      </c>
      <c r="R63" s="3" t="s">
        <v>994</v>
      </c>
      <c r="S63" s="8">
        <v>6.6</v>
      </c>
      <c r="T63" s="115"/>
    </row>
    <row r="64" spans="1:20" s="70" customFormat="1" ht="21" customHeight="1" x14ac:dyDescent="0.2">
      <c r="A64" s="116" t="s">
        <v>331</v>
      </c>
      <c r="B64" s="2" t="s">
        <v>1104</v>
      </c>
      <c r="C64" s="2" t="s">
        <v>1158</v>
      </c>
      <c r="D64" s="3" t="s">
        <v>187</v>
      </c>
      <c r="E64" s="4">
        <v>24243</v>
      </c>
      <c r="F64" s="5" t="s">
        <v>1110</v>
      </c>
      <c r="G64" s="4" t="s">
        <v>1111</v>
      </c>
      <c r="H64" s="3">
        <v>36</v>
      </c>
      <c r="I64" s="6">
        <v>26451</v>
      </c>
      <c r="J64" s="7">
        <v>22</v>
      </c>
      <c r="K64" s="7">
        <v>17.5</v>
      </c>
      <c r="L64" s="7">
        <v>22.9</v>
      </c>
      <c r="M64" s="8">
        <v>16.3</v>
      </c>
      <c r="N64" s="8">
        <v>21.9</v>
      </c>
      <c r="O64" s="3" t="s">
        <v>993</v>
      </c>
      <c r="P64" s="3" t="s">
        <v>205</v>
      </c>
      <c r="Q64" s="3" t="s">
        <v>995</v>
      </c>
      <c r="R64" s="3" t="s">
        <v>994</v>
      </c>
      <c r="S64" s="8">
        <v>6.4</v>
      </c>
      <c r="T64" s="115"/>
    </row>
    <row r="65" spans="1:20" s="70" customFormat="1" ht="21" customHeight="1" x14ac:dyDescent="0.2">
      <c r="A65" s="116" t="s">
        <v>332</v>
      </c>
      <c r="B65" s="2" t="s">
        <v>1165</v>
      </c>
      <c r="C65" s="2" t="s">
        <v>1166</v>
      </c>
      <c r="D65" s="3" t="s">
        <v>187</v>
      </c>
      <c r="E65" s="4">
        <v>323682</v>
      </c>
      <c r="F65" s="5" t="s">
        <v>1167</v>
      </c>
      <c r="G65" s="4" t="s">
        <v>1168</v>
      </c>
      <c r="H65" s="3">
        <v>34</v>
      </c>
      <c r="I65" s="6">
        <v>41061</v>
      </c>
      <c r="J65" s="7">
        <v>64</v>
      </c>
      <c r="K65" s="7">
        <v>64</v>
      </c>
      <c r="L65" s="7">
        <v>66.5</v>
      </c>
      <c r="M65" s="8">
        <v>57.5</v>
      </c>
      <c r="N65" s="8">
        <v>62.9</v>
      </c>
      <c r="O65" s="3" t="s">
        <v>993</v>
      </c>
      <c r="P65" s="3" t="s">
        <v>178</v>
      </c>
      <c r="Q65" s="3" t="s">
        <v>994</v>
      </c>
      <c r="R65" s="3" t="s">
        <v>997</v>
      </c>
      <c r="S65" s="8">
        <v>78.099999999999994</v>
      </c>
      <c r="T65" s="115"/>
    </row>
    <row r="66" spans="1:20" s="70" customFormat="1" ht="21" customHeight="1" x14ac:dyDescent="0.2">
      <c r="A66" s="116" t="s">
        <v>333</v>
      </c>
      <c r="B66" s="2" t="s">
        <v>1165</v>
      </c>
      <c r="C66" s="2" t="s">
        <v>1169</v>
      </c>
      <c r="D66" s="3" t="s">
        <v>187</v>
      </c>
      <c r="E66" s="4">
        <v>323683</v>
      </c>
      <c r="F66" s="5" t="s">
        <v>1167</v>
      </c>
      <c r="G66" s="4" t="s">
        <v>1168</v>
      </c>
      <c r="H66" s="3">
        <v>34</v>
      </c>
      <c r="I66" s="6">
        <v>41061</v>
      </c>
      <c r="J66" s="7">
        <v>64</v>
      </c>
      <c r="K66" s="7">
        <v>64</v>
      </c>
      <c r="L66" s="7">
        <v>66.5</v>
      </c>
      <c r="M66" s="8">
        <v>57.9</v>
      </c>
      <c r="N66" s="8">
        <v>62.5</v>
      </c>
      <c r="O66" s="3" t="s">
        <v>993</v>
      </c>
      <c r="P66" s="3" t="s">
        <v>178</v>
      </c>
      <c r="Q66" s="3" t="s">
        <v>994</v>
      </c>
      <c r="R66" s="3" t="s">
        <v>997</v>
      </c>
      <c r="S66" s="8">
        <v>86.6</v>
      </c>
      <c r="T66" s="115"/>
    </row>
    <row r="67" spans="1:20" s="70" customFormat="1" ht="21" customHeight="1" x14ac:dyDescent="0.2">
      <c r="A67" s="116" t="s">
        <v>334</v>
      </c>
      <c r="B67" s="2" t="s">
        <v>1165</v>
      </c>
      <c r="C67" s="2" t="s">
        <v>1170</v>
      </c>
      <c r="D67" s="3" t="s">
        <v>187</v>
      </c>
      <c r="E67" s="4">
        <v>323684</v>
      </c>
      <c r="F67" s="5" t="s">
        <v>1167</v>
      </c>
      <c r="G67" s="4" t="s">
        <v>1168</v>
      </c>
      <c r="H67" s="3">
        <v>34</v>
      </c>
      <c r="I67" s="6">
        <v>41061</v>
      </c>
      <c r="J67" s="7">
        <v>64</v>
      </c>
      <c r="K67" s="7">
        <v>64</v>
      </c>
      <c r="L67" s="7">
        <v>66.5</v>
      </c>
      <c r="M67" s="8">
        <v>59.3</v>
      </c>
      <c r="N67" s="8">
        <v>62.3</v>
      </c>
      <c r="O67" s="3" t="s">
        <v>993</v>
      </c>
      <c r="P67" s="3" t="s">
        <v>178</v>
      </c>
      <c r="Q67" s="3" t="s">
        <v>994</v>
      </c>
      <c r="R67" s="3" t="s">
        <v>997</v>
      </c>
      <c r="S67" s="8">
        <v>72.400000000000006</v>
      </c>
      <c r="T67" s="115"/>
    </row>
    <row r="68" spans="1:20" s="70" customFormat="1" ht="21" customHeight="1" x14ac:dyDescent="0.2">
      <c r="A68" s="116" t="s">
        <v>335</v>
      </c>
      <c r="B68" s="2" t="s">
        <v>1165</v>
      </c>
      <c r="C68" s="2" t="s">
        <v>1171</v>
      </c>
      <c r="D68" s="3" t="s">
        <v>187</v>
      </c>
      <c r="E68" s="4">
        <v>323685</v>
      </c>
      <c r="F68" s="5" t="s">
        <v>1167</v>
      </c>
      <c r="G68" s="4" t="s">
        <v>1168</v>
      </c>
      <c r="H68" s="3">
        <v>34</v>
      </c>
      <c r="I68" s="6">
        <v>41061</v>
      </c>
      <c r="J68" s="7">
        <v>64</v>
      </c>
      <c r="K68" s="7">
        <v>64</v>
      </c>
      <c r="L68" s="7">
        <v>66.5</v>
      </c>
      <c r="M68" s="8">
        <v>56.5</v>
      </c>
      <c r="N68" s="8">
        <v>62.4</v>
      </c>
      <c r="O68" s="3" t="s">
        <v>993</v>
      </c>
      <c r="P68" s="3" t="s">
        <v>178</v>
      </c>
      <c r="Q68" s="3" t="s">
        <v>994</v>
      </c>
      <c r="R68" s="3" t="s">
        <v>997</v>
      </c>
      <c r="S68" s="8">
        <v>74.3</v>
      </c>
      <c r="T68" s="115"/>
    </row>
    <row r="69" spans="1:20" s="70" customFormat="1" ht="21" customHeight="1" x14ac:dyDescent="0.2">
      <c r="A69" s="116" t="s">
        <v>336</v>
      </c>
      <c r="B69" s="2" t="s">
        <v>1165</v>
      </c>
      <c r="C69" s="2" t="s">
        <v>1172</v>
      </c>
      <c r="D69" s="3" t="s">
        <v>187</v>
      </c>
      <c r="E69" s="4">
        <v>323686</v>
      </c>
      <c r="F69" s="5" t="s">
        <v>1167</v>
      </c>
      <c r="G69" s="4" t="s">
        <v>1168</v>
      </c>
      <c r="H69" s="3">
        <v>34</v>
      </c>
      <c r="I69" s="6">
        <v>41061</v>
      </c>
      <c r="J69" s="7">
        <v>64</v>
      </c>
      <c r="K69" s="7">
        <v>64</v>
      </c>
      <c r="L69" s="7">
        <v>66.5</v>
      </c>
      <c r="M69" s="8">
        <v>56.5</v>
      </c>
      <c r="N69" s="8">
        <v>62.4</v>
      </c>
      <c r="O69" s="3" t="s">
        <v>993</v>
      </c>
      <c r="P69" s="3" t="s">
        <v>178</v>
      </c>
      <c r="Q69" s="3" t="s">
        <v>994</v>
      </c>
      <c r="R69" s="3" t="s">
        <v>997</v>
      </c>
      <c r="S69" s="8">
        <v>79.8</v>
      </c>
      <c r="T69" s="115"/>
    </row>
    <row r="70" spans="1:20" s="70" customFormat="1" ht="21" customHeight="1" x14ac:dyDescent="0.2">
      <c r="A70" s="116" t="s">
        <v>337</v>
      </c>
      <c r="B70" s="2" t="s">
        <v>1165</v>
      </c>
      <c r="C70" s="2" t="s">
        <v>1173</v>
      </c>
      <c r="D70" s="3" t="s">
        <v>187</v>
      </c>
      <c r="E70" s="4">
        <v>323687</v>
      </c>
      <c r="F70" s="5" t="s">
        <v>1167</v>
      </c>
      <c r="G70" s="4" t="s">
        <v>1168</v>
      </c>
      <c r="H70" s="3">
        <v>34</v>
      </c>
      <c r="I70" s="6">
        <v>41061</v>
      </c>
      <c r="J70" s="7">
        <v>64</v>
      </c>
      <c r="K70" s="7">
        <v>64</v>
      </c>
      <c r="L70" s="7">
        <v>66.5</v>
      </c>
      <c r="M70" s="8">
        <v>57.7</v>
      </c>
      <c r="N70" s="8">
        <v>62.7</v>
      </c>
      <c r="O70" s="3" t="s">
        <v>993</v>
      </c>
      <c r="P70" s="3" t="s">
        <v>178</v>
      </c>
      <c r="Q70" s="3" t="s">
        <v>994</v>
      </c>
      <c r="R70" s="3" t="s">
        <v>997</v>
      </c>
      <c r="S70" s="8">
        <v>72.099999999999994</v>
      </c>
      <c r="T70" s="115"/>
    </row>
    <row r="71" spans="1:20" s="70" customFormat="1" ht="21" customHeight="1" x14ac:dyDescent="0.2">
      <c r="A71" s="116" t="s">
        <v>338</v>
      </c>
      <c r="B71" s="2" t="s">
        <v>1165</v>
      </c>
      <c r="C71" s="2" t="s">
        <v>1174</v>
      </c>
      <c r="D71" s="3" t="s">
        <v>187</v>
      </c>
      <c r="E71" s="4">
        <v>323688</v>
      </c>
      <c r="F71" s="5" t="s">
        <v>1167</v>
      </c>
      <c r="G71" s="4" t="s">
        <v>1168</v>
      </c>
      <c r="H71" s="3">
        <v>34</v>
      </c>
      <c r="I71" s="6">
        <v>41061</v>
      </c>
      <c r="J71" s="7">
        <v>64</v>
      </c>
      <c r="K71" s="7">
        <v>64</v>
      </c>
      <c r="L71" s="7">
        <v>66.5</v>
      </c>
      <c r="M71" s="8">
        <v>59.7</v>
      </c>
      <c r="N71" s="8">
        <v>63.1</v>
      </c>
      <c r="O71" s="3" t="s">
        <v>993</v>
      </c>
      <c r="P71" s="3" t="s">
        <v>178</v>
      </c>
      <c r="Q71" s="3" t="s">
        <v>994</v>
      </c>
      <c r="R71" s="3" t="s">
        <v>997</v>
      </c>
      <c r="S71" s="8">
        <v>89.9</v>
      </c>
      <c r="T71" s="115"/>
    </row>
    <row r="72" spans="1:20" s="70" customFormat="1" ht="21" customHeight="1" x14ac:dyDescent="0.2">
      <c r="A72" s="116" t="s">
        <v>339</v>
      </c>
      <c r="B72" s="2" t="s">
        <v>1165</v>
      </c>
      <c r="C72" s="2" t="s">
        <v>1175</v>
      </c>
      <c r="D72" s="3" t="s">
        <v>187</v>
      </c>
      <c r="E72" s="4">
        <v>323689</v>
      </c>
      <c r="F72" s="5" t="s">
        <v>1167</v>
      </c>
      <c r="G72" s="4" t="s">
        <v>1168</v>
      </c>
      <c r="H72" s="3">
        <v>34</v>
      </c>
      <c r="I72" s="6">
        <v>41061</v>
      </c>
      <c r="J72" s="7">
        <v>64</v>
      </c>
      <c r="K72" s="7">
        <v>64</v>
      </c>
      <c r="L72" s="7">
        <v>66.5</v>
      </c>
      <c r="M72" s="8">
        <v>58.5</v>
      </c>
      <c r="N72" s="8">
        <v>62.9</v>
      </c>
      <c r="O72" s="3" t="s">
        <v>993</v>
      </c>
      <c r="P72" s="3" t="s">
        <v>178</v>
      </c>
      <c r="Q72" s="3" t="s">
        <v>994</v>
      </c>
      <c r="R72" s="3" t="s">
        <v>997</v>
      </c>
      <c r="S72" s="8">
        <v>80.7</v>
      </c>
      <c r="T72" s="115"/>
    </row>
    <row r="73" spans="1:20" s="70" customFormat="1" ht="21" customHeight="1" x14ac:dyDescent="0.2">
      <c r="A73" s="116" t="s">
        <v>620</v>
      </c>
      <c r="B73" s="2" t="s">
        <v>2033</v>
      </c>
      <c r="C73" s="204" t="s">
        <v>2182</v>
      </c>
      <c r="D73" s="3" t="s">
        <v>187</v>
      </c>
      <c r="E73" s="4">
        <v>24244</v>
      </c>
      <c r="F73" s="5" t="s">
        <v>177</v>
      </c>
      <c r="G73" s="4" t="s">
        <v>161</v>
      </c>
      <c r="H73" s="3">
        <v>36</v>
      </c>
      <c r="I73" s="6">
        <v>25903</v>
      </c>
      <c r="J73" s="7">
        <v>42.9</v>
      </c>
      <c r="K73" s="7">
        <v>40.4</v>
      </c>
      <c r="L73" s="7">
        <v>51.4</v>
      </c>
      <c r="M73" s="8">
        <v>0</v>
      </c>
      <c r="N73" s="8">
        <v>0</v>
      </c>
      <c r="O73" s="3" t="s">
        <v>993</v>
      </c>
      <c r="P73" s="3" t="s">
        <v>178</v>
      </c>
      <c r="Q73" s="3" t="s">
        <v>994</v>
      </c>
      <c r="R73" s="3" t="s">
        <v>997</v>
      </c>
      <c r="S73" s="8">
        <v>0.2</v>
      </c>
      <c r="T73" s="115" t="s">
        <v>2183</v>
      </c>
    </row>
    <row r="74" spans="1:20" s="70" customFormat="1" ht="21" customHeight="1" x14ac:dyDescent="0.2">
      <c r="A74" s="116" t="s">
        <v>621</v>
      </c>
      <c r="B74" s="2" t="s">
        <v>2033</v>
      </c>
      <c r="C74" s="204" t="s">
        <v>2184</v>
      </c>
      <c r="D74" s="3" t="s">
        <v>187</v>
      </c>
      <c r="E74" s="4">
        <v>24245</v>
      </c>
      <c r="F74" s="5" t="s">
        <v>177</v>
      </c>
      <c r="G74" s="4" t="s">
        <v>161</v>
      </c>
      <c r="H74" s="3">
        <v>36</v>
      </c>
      <c r="I74" s="6">
        <v>25903</v>
      </c>
      <c r="J74" s="7">
        <v>42.9</v>
      </c>
      <c r="K74" s="7">
        <v>37.6</v>
      </c>
      <c r="L74" s="7">
        <v>47.8</v>
      </c>
      <c r="M74" s="8">
        <v>0</v>
      </c>
      <c r="N74" s="8">
        <v>0</v>
      </c>
      <c r="O74" s="3" t="s">
        <v>993</v>
      </c>
      <c r="P74" s="3" t="s">
        <v>178</v>
      </c>
      <c r="Q74" s="3" t="s">
        <v>994</v>
      </c>
      <c r="R74" s="3" t="s">
        <v>997</v>
      </c>
      <c r="S74" s="8">
        <v>0</v>
      </c>
      <c r="T74" s="115" t="s">
        <v>2183</v>
      </c>
    </row>
    <row r="75" spans="1:20" s="70" customFormat="1" ht="21" customHeight="1" x14ac:dyDescent="0.2">
      <c r="A75" s="116" t="s">
        <v>622</v>
      </c>
      <c r="B75" s="2" t="s">
        <v>2033</v>
      </c>
      <c r="C75" s="204" t="s">
        <v>2185</v>
      </c>
      <c r="D75" s="3" t="s">
        <v>187</v>
      </c>
      <c r="E75" s="4">
        <v>24246</v>
      </c>
      <c r="F75" s="5" t="s">
        <v>177</v>
      </c>
      <c r="G75" s="4" t="s">
        <v>161</v>
      </c>
      <c r="H75" s="3">
        <v>36</v>
      </c>
      <c r="I75" s="6">
        <v>25903</v>
      </c>
      <c r="J75" s="7">
        <v>42.9</v>
      </c>
      <c r="K75" s="7">
        <v>39.200000000000003</v>
      </c>
      <c r="L75" s="7">
        <v>49.9</v>
      </c>
      <c r="M75" s="8">
        <v>0</v>
      </c>
      <c r="N75" s="8">
        <v>0</v>
      </c>
      <c r="O75" s="3" t="s">
        <v>993</v>
      </c>
      <c r="P75" s="3" t="s">
        <v>178</v>
      </c>
      <c r="Q75" s="3" t="s">
        <v>994</v>
      </c>
      <c r="R75" s="10" t="s">
        <v>997</v>
      </c>
      <c r="S75" s="8">
        <v>0</v>
      </c>
      <c r="T75" s="115" t="s">
        <v>2183</v>
      </c>
    </row>
    <row r="76" spans="1:20" s="70" customFormat="1" ht="21" customHeight="1" x14ac:dyDescent="0.2">
      <c r="A76" s="116" t="s">
        <v>343</v>
      </c>
      <c r="B76" s="2" t="s">
        <v>2118</v>
      </c>
      <c r="C76" s="2" t="s">
        <v>1296</v>
      </c>
      <c r="D76" s="3" t="s">
        <v>193</v>
      </c>
      <c r="E76" s="4">
        <v>23778</v>
      </c>
      <c r="F76" s="5" t="s">
        <v>1297</v>
      </c>
      <c r="G76" s="4" t="s">
        <v>1298</v>
      </c>
      <c r="H76" s="3">
        <v>36</v>
      </c>
      <c r="I76" s="6">
        <v>31413</v>
      </c>
      <c r="J76" s="7">
        <v>32.6</v>
      </c>
      <c r="K76" s="7">
        <v>40.4</v>
      </c>
      <c r="L76" s="7">
        <v>40.4</v>
      </c>
      <c r="M76" s="8">
        <v>32.6</v>
      </c>
      <c r="N76" s="8">
        <v>32.6</v>
      </c>
      <c r="O76" s="3"/>
      <c r="P76" s="3" t="s">
        <v>1183</v>
      </c>
      <c r="Q76" s="3" t="s">
        <v>1184</v>
      </c>
      <c r="R76" s="3"/>
      <c r="S76" s="8">
        <v>147.9</v>
      </c>
      <c r="T76" s="115"/>
    </row>
    <row r="77" spans="1:20" s="70" customFormat="1" ht="21" customHeight="1" x14ac:dyDescent="0.2">
      <c r="A77" s="116" t="s">
        <v>344</v>
      </c>
      <c r="B77" s="2" t="s">
        <v>1179</v>
      </c>
      <c r="C77" s="2" t="s">
        <v>1180</v>
      </c>
      <c r="D77" s="3" t="s">
        <v>190</v>
      </c>
      <c r="E77" s="4">
        <v>23824</v>
      </c>
      <c r="F77" s="5" t="s">
        <v>1181</v>
      </c>
      <c r="G77" s="4" t="s">
        <v>1182</v>
      </c>
      <c r="H77" s="3">
        <v>36</v>
      </c>
      <c r="I77" s="6">
        <v>32112</v>
      </c>
      <c r="J77" s="7">
        <v>3.3</v>
      </c>
      <c r="K77" s="7">
        <v>3.5</v>
      </c>
      <c r="L77" s="7">
        <v>3.5</v>
      </c>
      <c r="M77" s="8">
        <v>3.3</v>
      </c>
      <c r="N77" s="8">
        <v>3.3</v>
      </c>
      <c r="O77" s="3"/>
      <c r="P77" s="3" t="s">
        <v>1183</v>
      </c>
      <c r="Q77" s="3" t="s">
        <v>1184</v>
      </c>
      <c r="R77" s="3"/>
      <c r="S77" s="8">
        <v>15.9</v>
      </c>
      <c r="T77" s="115"/>
    </row>
    <row r="78" spans="1:20" s="70" customFormat="1" ht="21" customHeight="1" x14ac:dyDescent="0.2">
      <c r="A78" s="116" t="s">
        <v>345</v>
      </c>
      <c r="B78" s="2" t="s">
        <v>1179</v>
      </c>
      <c r="C78" s="2" t="s">
        <v>1185</v>
      </c>
      <c r="D78" s="3" t="s">
        <v>190</v>
      </c>
      <c r="E78" s="4">
        <v>23527</v>
      </c>
      <c r="F78" s="5" t="s">
        <v>1181</v>
      </c>
      <c r="G78" s="4" t="s">
        <v>1182</v>
      </c>
      <c r="H78" s="3">
        <v>36</v>
      </c>
      <c r="I78" s="6">
        <v>33208</v>
      </c>
      <c r="J78" s="7">
        <v>11.4</v>
      </c>
      <c r="K78" s="7">
        <v>11.3</v>
      </c>
      <c r="L78" s="7">
        <v>11.3</v>
      </c>
      <c r="M78" s="8">
        <v>11.4</v>
      </c>
      <c r="N78" s="8">
        <v>11.4</v>
      </c>
      <c r="O78" s="3"/>
      <c r="P78" s="3" t="s">
        <v>1183</v>
      </c>
      <c r="Q78" s="3" t="s">
        <v>1184</v>
      </c>
      <c r="R78" s="3"/>
      <c r="S78" s="8">
        <v>54.8</v>
      </c>
      <c r="T78" s="115"/>
    </row>
    <row r="79" spans="1:20" s="70" customFormat="1" ht="21" customHeight="1" x14ac:dyDescent="0.2">
      <c r="A79" s="116" t="s">
        <v>346</v>
      </c>
      <c r="B79" s="2" t="s">
        <v>1179</v>
      </c>
      <c r="C79" s="2" t="s">
        <v>1186</v>
      </c>
      <c r="D79" s="3" t="s">
        <v>193</v>
      </c>
      <c r="E79" s="4">
        <v>23735</v>
      </c>
      <c r="F79" s="5" t="s">
        <v>1187</v>
      </c>
      <c r="G79" s="4" t="s">
        <v>1188</v>
      </c>
      <c r="H79" s="3">
        <v>36</v>
      </c>
      <c r="I79" s="6">
        <v>33086</v>
      </c>
      <c r="J79" s="7">
        <v>3.1</v>
      </c>
      <c r="K79" s="7">
        <v>3</v>
      </c>
      <c r="L79" s="7">
        <v>3</v>
      </c>
      <c r="M79" s="8">
        <v>3.1</v>
      </c>
      <c r="N79" s="8">
        <v>3.1</v>
      </c>
      <c r="O79" s="3"/>
      <c r="P79" s="3" t="s">
        <v>1183</v>
      </c>
      <c r="Q79" s="3" t="s">
        <v>1184</v>
      </c>
      <c r="R79" s="3"/>
      <c r="S79" s="8">
        <v>14.4</v>
      </c>
      <c r="T79" s="115"/>
    </row>
    <row r="80" spans="1:20" s="70" customFormat="1" ht="21" customHeight="1" x14ac:dyDescent="0.2">
      <c r="A80" s="116" t="s">
        <v>347</v>
      </c>
      <c r="B80" s="2" t="s">
        <v>1179</v>
      </c>
      <c r="C80" s="2" t="s">
        <v>1189</v>
      </c>
      <c r="D80" s="3" t="s">
        <v>190</v>
      </c>
      <c r="E80" s="4">
        <v>23737</v>
      </c>
      <c r="F80" s="5" t="s">
        <v>1189</v>
      </c>
      <c r="G80" s="4" t="s">
        <v>1190</v>
      </c>
      <c r="H80" s="3">
        <v>36</v>
      </c>
      <c r="I80" s="6">
        <v>32478</v>
      </c>
      <c r="J80" s="7">
        <v>2.9</v>
      </c>
      <c r="K80" s="7">
        <v>3</v>
      </c>
      <c r="L80" s="7">
        <v>3</v>
      </c>
      <c r="M80" s="8">
        <v>2.9</v>
      </c>
      <c r="N80" s="8">
        <v>2.9</v>
      </c>
      <c r="O80" s="3"/>
      <c r="P80" s="3" t="s">
        <v>1183</v>
      </c>
      <c r="Q80" s="3" t="s">
        <v>1184</v>
      </c>
      <c r="R80" s="3"/>
      <c r="S80" s="8">
        <v>10.7</v>
      </c>
      <c r="T80" s="115"/>
    </row>
    <row r="81" spans="1:20" s="70" customFormat="1" ht="21" customHeight="1" x14ac:dyDescent="0.2">
      <c r="A81" s="116" t="s">
        <v>348</v>
      </c>
      <c r="B81" s="2" t="s">
        <v>1191</v>
      </c>
      <c r="C81" s="2" t="s">
        <v>1192</v>
      </c>
      <c r="D81" s="3" t="s">
        <v>189</v>
      </c>
      <c r="E81" s="4">
        <v>23823</v>
      </c>
      <c r="F81" s="5" t="s">
        <v>1193</v>
      </c>
      <c r="G81" s="4" t="s">
        <v>1194</v>
      </c>
      <c r="H81" s="3">
        <v>36</v>
      </c>
      <c r="I81" s="6">
        <v>32752</v>
      </c>
      <c r="J81" s="7">
        <v>83.6</v>
      </c>
      <c r="K81" s="7">
        <v>54.9</v>
      </c>
      <c r="L81" s="7">
        <v>55.1</v>
      </c>
      <c r="M81" s="8">
        <v>51.5</v>
      </c>
      <c r="N81" s="8">
        <v>59.7</v>
      </c>
      <c r="O81" s="3"/>
      <c r="P81" s="3" t="s">
        <v>173</v>
      </c>
      <c r="Q81" s="3" t="s">
        <v>994</v>
      </c>
      <c r="R81" s="3"/>
      <c r="S81" s="8">
        <v>262</v>
      </c>
      <c r="T81" s="115"/>
    </row>
    <row r="82" spans="1:20" s="70" customFormat="1" ht="21" customHeight="1" x14ac:dyDescent="0.2">
      <c r="A82" s="116" t="s">
        <v>349</v>
      </c>
      <c r="B82" s="2" t="s">
        <v>1191</v>
      </c>
      <c r="C82" s="2" t="s">
        <v>1196</v>
      </c>
      <c r="D82" s="3" t="s">
        <v>189</v>
      </c>
      <c r="E82" s="4">
        <v>323586</v>
      </c>
      <c r="F82" s="5" t="s">
        <v>1193</v>
      </c>
      <c r="G82" s="4" t="s">
        <v>1194</v>
      </c>
      <c r="H82" s="3">
        <v>36</v>
      </c>
      <c r="I82" s="6">
        <v>37438</v>
      </c>
      <c r="J82" s="7">
        <v>60</v>
      </c>
      <c r="K82" s="7">
        <v>48.2</v>
      </c>
      <c r="L82" s="7">
        <v>51.2</v>
      </c>
      <c r="M82" s="8">
        <v>45</v>
      </c>
      <c r="N82" s="8">
        <v>47.6</v>
      </c>
      <c r="O82" s="3"/>
      <c r="P82" s="3" t="s">
        <v>205</v>
      </c>
      <c r="Q82" s="3" t="s">
        <v>994</v>
      </c>
      <c r="R82" s="3"/>
      <c r="S82" s="8">
        <v>70.400000000000006</v>
      </c>
      <c r="T82" s="115"/>
    </row>
    <row r="83" spans="1:20" s="70" customFormat="1" ht="21" customHeight="1" x14ac:dyDescent="0.2">
      <c r="A83" s="116" t="s">
        <v>623</v>
      </c>
      <c r="B83" s="2" t="s">
        <v>2033</v>
      </c>
      <c r="C83" s="204" t="s">
        <v>2186</v>
      </c>
      <c r="D83" s="3" t="s">
        <v>187</v>
      </c>
      <c r="E83" s="4">
        <v>24247</v>
      </c>
      <c r="F83" s="5" t="s">
        <v>177</v>
      </c>
      <c r="G83" s="4" t="s">
        <v>161</v>
      </c>
      <c r="H83" s="3">
        <v>36</v>
      </c>
      <c r="I83" s="6">
        <v>25903</v>
      </c>
      <c r="J83" s="7">
        <v>42.9</v>
      </c>
      <c r="K83" s="7">
        <v>39.799999999999997</v>
      </c>
      <c r="L83" s="7">
        <v>50.6</v>
      </c>
      <c r="M83" s="8">
        <v>0</v>
      </c>
      <c r="N83" s="8">
        <v>0</v>
      </c>
      <c r="O83" s="3" t="s">
        <v>993</v>
      </c>
      <c r="P83" s="3" t="s">
        <v>178</v>
      </c>
      <c r="Q83" s="3" t="s">
        <v>994</v>
      </c>
      <c r="R83" s="3" t="s">
        <v>997</v>
      </c>
      <c r="S83" s="8">
        <v>0</v>
      </c>
      <c r="T83" s="115" t="s">
        <v>2183</v>
      </c>
    </row>
    <row r="84" spans="1:20" s="70" customFormat="1" ht="21" customHeight="1" x14ac:dyDescent="0.2">
      <c r="A84" s="116" t="s">
        <v>351</v>
      </c>
      <c r="B84" s="2" t="s">
        <v>1191</v>
      </c>
      <c r="C84" s="2" t="s">
        <v>1199</v>
      </c>
      <c r="D84" s="3" t="s">
        <v>187</v>
      </c>
      <c r="E84" s="4">
        <v>23817</v>
      </c>
      <c r="F84" s="5" t="s">
        <v>1198</v>
      </c>
      <c r="G84" s="4" t="s">
        <v>161</v>
      </c>
      <c r="H84" s="3">
        <v>36</v>
      </c>
      <c r="I84" s="6">
        <v>34731</v>
      </c>
      <c r="J84" s="7">
        <v>60.6</v>
      </c>
      <c r="K84" s="7">
        <v>58.3</v>
      </c>
      <c r="L84" s="7">
        <v>58.3</v>
      </c>
      <c r="M84" s="8">
        <v>56.4</v>
      </c>
      <c r="N84" s="8">
        <v>59.4</v>
      </c>
      <c r="O84" s="3" t="s">
        <v>993</v>
      </c>
      <c r="P84" s="3" t="s">
        <v>173</v>
      </c>
      <c r="Q84" s="3" t="s">
        <v>994</v>
      </c>
      <c r="R84" s="3" t="s">
        <v>995</v>
      </c>
      <c r="S84" s="8"/>
      <c r="T84" s="115"/>
    </row>
    <row r="85" spans="1:20" s="70" customFormat="1" ht="21" customHeight="1" x14ac:dyDescent="0.2">
      <c r="A85" s="116" t="s">
        <v>624</v>
      </c>
      <c r="B85" s="2" t="s">
        <v>2033</v>
      </c>
      <c r="C85" s="204" t="s">
        <v>2187</v>
      </c>
      <c r="D85" s="3" t="s">
        <v>187</v>
      </c>
      <c r="E85" s="4">
        <v>24248</v>
      </c>
      <c r="F85" s="5" t="s">
        <v>177</v>
      </c>
      <c r="G85" s="4" t="s">
        <v>161</v>
      </c>
      <c r="H85" s="3">
        <v>36</v>
      </c>
      <c r="I85" s="6">
        <v>25781</v>
      </c>
      <c r="J85" s="7">
        <v>42.9</v>
      </c>
      <c r="K85" s="7">
        <v>40.5</v>
      </c>
      <c r="L85" s="7">
        <v>51.5</v>
      </c>
      <c r="M85" s="8">
        <v>0</v>
      </c>
      <c r="N85" s="8">
        <v>0</v>
      </c>
      <c r="O85" s="3" t="s">
        <v>993</v>
      </c>
      <c r="P85" s="3" t="s">
        <v>178</v>
      </c>
      <c r="Q85" s="3" t="s">
        <v>994</v>
      </c>
      <c r="R85" s="3" t="s">
        <v>997</v>
      </c>
      <c r="S85" s="8">
        <v>0</v>
      </c>
      <c r="T85" s="115" t="s">
        <v>2183</v>
      </c>
    </row>
    <row r="86" spans="1:20" s="70" customFormat="1" ht="21" customHeight="1" x14ac:dyDescent="0.2">
      <c r="A86" s="116" t="s">
        <v>353</v>
      </c>
      <c r="B86" s="2" t="s">
        <v>2050</v>
      </c>
      <c r="C86" s="2" t="s">
        <v>2051</v>
      </c>
      <c r="D86" s="3" t="s">
        <v>192</v>
      </c>
      <c r="E86" s="4">
        <v>323617</v>
      </c>
      <c r="F86" s="5" t="s">
        <v>2052</v>
      </c>
      <c r="G86" s="4" t="s">
        <v>1606</v>
      </c>
      <c r="H86" s="3">
        <v>36</v>
      </c>
      <c r="I86" s="6">
        <v>39787</v>
      </c>
      <c r="J86" s="7">
        <v>125</v>
      </c>
      <c r="K86" s="7">
        <v>125</v>
      </c>
      <c r="L86" s="7">
        <v>125</v>
      </c>
      <c r="M86" s="8">
        <v>125</v>
      </c>
      <c r="N86" s="8">
        <v>125</v>
      </c>
      <c r="O86" s="3"/>
      <c r="P86" s="3" t="s">
        <v>2053</v>
      </c>
      <c r="Q86" s="3" t="s">
        <v>2054</v>
      </c>
      <c r="R86" s="3"/>
      <c r="S86" s="8">
        <v>245.5</v>
      </c>
      <c r="T86" s="115"/>
    </row>
    <row r="87" spans="1:20" s="70" customFormat="1" ht="21" customHeight="1" x14ac:dyDescent="0.2">
      <c r="A87" s="116" t="s">
        <v>354</v>
      </c>
      <c r="B87" s="2" t="s">
        <v>2055</v>
      </c>
      <c r="C87" s="2" t="s">
        <v>2056</v>
      </c>
      <c r="D87" s="3" t="s">
        <v>192</v>
      </c>
      <c r="E87" s="4">
        <v>24204</v>
      </c>
      <c r="F87" s="5" t="s">
        <v>2057</v>
      </c>
      <c r="G87" s="4" t="s">
        <v>1312</v>
      </c>
      <c r="H87" s="3">
        <v>36</v>
      </c>
      <c r="I87" s="6">
        <v>37226</v>
      </c>
      <c r="J87" s="7">
        <v>30</v>
      </c>
      <c r="K87" s="7">
        <v>0</v>
      </c>
      <c r="L87" s="7">
        <v>0</v>
      </c>
      <c r="M87" s="8">
        <v>0</v>
      </c>
      <c r="N87" s="8">
        <v>0</v>
      </c>
      <c r="O87" s="3"/>
      <c r="P87" s="3" t="s">
        <v>2053</v>
      </c>
      <c r="Q87" s="3" t="s">
        <v>2054</v>
      </c>
      <c r="R87" s="3"/>
      <c r="S87" s="8">
        <v>54.5</v>
      </c>
      <c r="T87" s="115"/>
    </row>
    <row r="88" spans="1:20" s="70" customFormat="1" ht="21" customHeight="1" x14ac:dyDescent="0.2">
      <c r="A88" s="116" t="s">
        <v>355</v>
      </c>
      <c r="B88" s="2" t="s">
        <v>1200</v>
      </c>
      <c r="C88" s="2" t="s">
        <v>1201</v>
      </c>
      <c r="D88" s="3" t="s">
        <v>192</v>
      </c>
      <c r="E88" s="4">
        <v>24060</v>
      </c>
      <c r="F88" s="5" t="s">
        <v>1202</v>
      </c>
      <c r="G88" s="4" t="s">
        <v>1203</v>
      </c>
      <c r="H88" s="3">
        <v>36</v>
      </c>
      <c r="I88" s="6">
        <v>34182</v>
      </c>
      <c r="J88" s="7">
        <v>122.6</v>
      </c>
      <c r="K88" s="7">
        <v>89</v>
      </c>
      <c r="L88" s="7">
        <v>116.8</v>
      </c>
      <c r="M88" s="8">
        <v>93.2</v>
      </c>
      <c r="N88" s="8">
        <v>106.1</v>
      </c>
      <c r="O88" s="3" t="s">
        <v>993</v>
      </c>
      <c r="P88" s="3" t="s">
        <v>173</v>
      </c>
      <c r="Q88" s="3" t="s">
        <v>994</v>
      </c>
      <c r="R88" s="3" t="s">
        <v>995</v>
      </c>
      <c r="S88" s="8">
        <v>150.5</v>
      </c>
      <c r="T88" s="115"/>
    </row>
    <row r="89" spans="1:20" s="70" customFormat="1" ht="21" customHeight="1" x14ac:dyDescent="0.2">
      <c r="A89" s="116" t="s">
        <v>356</v>
      </c>
      <c r="B89" s="2" t="s">
        <v>1204</v>
      </c>
      <c r="C89" s="2" t="s">
        <v>1205</v>
      </c>
      <c r="D89" s="3" t="s">
        <v>190</v>
      </c>
      <c r="E89" s="4">
        <v>23900</v>
      </c>
      <c r="F89" s="5" t="s">
        <v>1206</v>
      </c>
      <c r="G89" s="4" t="s">
        <v>1207</v>
      </c>
      <c r="H89" s="3">
        <v>36</v>
      </c>
      <c r="I89" s="6">
        <v>33604</v>
      </c>
      <c r="J89" s="7">
        <v>72</v>
      </c>
      <c r="K89" s="7">
        <v>69</v>
      </c>
      <c r="L89" s="7">
        <v>86.6</v>
      </c>
      <c r="M89" s="8">
        <v>68.3</v>
      </c>
      <c r="N89" s="8">
        <v>78.7</v>
      </c>
      <c r="O89" s="3" t="s">
        <v>993</v>
      </c>
      <c r="P89" s="3" t="s">
        <v>173</v>
      </c>
      <c r="Q89" s="3" t="s">
        <v>994</v>
      </c>
      <c r="R89" s="3" t="s">
        <v>995</v>
      </c>
      <c r="S89" s="8">
        <v>131.19999999999999</v>
      </c>
      <c r="T89" s="115"/>
    </row>
    <row r="90" spans="1:20" s="70" customFormat="1" ht="21" customHeight="1" x14ac:dyDescent="0.2">
      <c r="A90" s="116" t="s">
        <v>357</v>
      </c>
      <c r="B90" s="2" t="s">
        <v>998</v>
      </c>
      <c r="C90" s="2" t="s">
        <v>274</v>
      </c>
      <c r="D90" s="3" t="s">
        <v>192</v>
      </c>
      <c r="E90" s="4">
        <v>23584</v>
      </c>
      <c r="F90" s="5" t="s">
        <v>1208</v>
      </c>
      <c r="G90" s="4">
        <v>109</v>
      </c>
      <c r="H90" s="3">
        <v>36</v>
      </c>
      <c r="I90" s="6">
        <v>20333</v>
      </c>
      <c r="J90" s="7">
        <v>155.30000000000001</v>
      </c>
      <c r="K90" s="7">
        <v>154.1</v>
      </c>
      <c r="L90" s="7">
        <v>154.1</v>
      </c>
      <c r="M90" s="8">
        <v>151</v>
      </c>
      <c r="N90" s="8">
        <v>151</v>
      </c>
      <c r="O90" s="3"/>
      <c r="P90" s="3" t="s">
        <v>171</v>
      </c>
      <c r="Q90" s="3" t="s">
        <v>999</v>
      </c>
      <c r="R90" s="3"/>
      <c r="S90" s="8">
        <v>81.599999999999994</v>
      </c>
      <c r="T90" s="115"/>
    </row>
    <row r="91" spans="1:20" s="70" customFormat="1" ht="21" customHeight="1" x14ac:dyDescent="0.2">
      <c r="A91" s="116" t="s">
        <v>625</v>
      </c>
      <c r="B91" s="2" t="s">
        <v>2033</v>
      </c>
      <c r="C91" s="204" t="s">
        <v>2188</v>
      </c>
      <c r="D91" s="3" t="s">
        <v>187</v>
      </c>
      <c r="E91" s="4">
        <v>24249</v>
      </c>
      <c r="F91" s="5" t="s">
        <v>177</v>
      </c>
      <c r="G91" s="4" t="s">
        <v>161</v>
      </c>
      <c r="H91" s="3">
        <v>36</v>
      </c>
      <c r="I91" s="6">
        <v>25781</v>
      </c>
      <c r="J91" s="7">
        <v>42.9</v>
      </c>
      <c r="K91" s="7">
        <v>38.1</v>
      </c>
      <c r="L91" s="7">
        <v>48.5</v>
      </c>
      <c r="M91" s="8">
        <v>0</v>
      </c>
      <c r="N91" s="8">
        <v>0</v>
      </c>
      <c r="O91" s="3" t="s">
        <v>993</v>
      </c>
      <c r="P91" s="3" t="s">
        <v>178</v>
      </c>
      <c r="Q91" s="3" t="s">
        <v>994</v>
      </c>
      <c r="R91" s="3" t="s">
        <v>997</v>
      </c>
      <c r="S91" s="8">
        <v>0</v>
      </c>
      <c r="T91" s="115" t="s">
        <v>2183</v>
      </c>
    </row>
    <row r="92" spans="1:20" s="70" customFormat="1" ht="21" customHeight="1" x14ac:dyDescent="0.2">
      <c r="A92" s="116" t="s">
        <v>359</v>
      </c>
      <c r="B92" s="2" t="s">
        <v>1000</v>
      </c>
      <c r="C92" s="2" t="s">
        <v>1209</v>
      </c>
      <c r="D92" s="3" t="s">
        <v>192</v>
      </c>
      <c r="E92" s="4">
        <v>23629</v>
      </c>
      <c r="F92" s="5" t="s">
        <v>1208</v>
      </c>
      <c r="G92" s="4">
        <v>109</v>
      </c>
      <c r="H92" s="3">
        <v>36</v>
      </c>
      <c r="I92" s="6">
        <v>24685</v>
      </c>
      <c r="J92" s="7">
        <v>2.8</v>
      </c>
      <c r="K92" s="7">
        <v>0</v>
      </c>
      <c r="L92" s="7">
        <v>0</v>
      </c>
      <c r="M92" s="8">
        <v>0</v>
      </c>
      <c r="N92" s="8">
        <v>0</v>
      </c>
      <c r="O92" s="3"/>
      <c r="P92" s="3" t="s">
        <v>172</v>
      </c>
      <c r="Q92" s="3" t="s">
        <v>995</v>
      </c>
      <c r="R92" s="3"/>
      <c r="S92" s="8">
        <v>0</v>
      </c>
      <c r="T92" s="115"/>
    </row>
    <row r="93" spans="1:20" s="70" customFormat="1" ht="21" customHeight="1" x14ac:dyDescent="0.2">
      <c r="A93" s="116" t="s">
        <v>360</v>
      </c>
      <c r="B93" s="2" t="s">
        <v>1000</v>
      </c>
      <c r="C93" s="2" t="s">
        <v>1210</v>
      </c>
      <c r="D93" s="3" t="s">
        <v>192</v>
      </c>
      <c r="E93" s="4">
        <v>23629</v>
      </c>
      <c r="F93" s="5" t="s">
        <v>1208</v>
      </c>
      <c r="G93" s="4">
        <v>109</v>
      </c>
      <c r="H93" s="3">
        <v>36</v>
      </c>
      <c r="I93" s="6">
        <v>24685</v>
      </c>
      <c r="J93" s="7">
        <v>2.8</v>
      </c>
      <c r="K93" s="7">
        <v>0</v>
      </c>
      <c r="L93" s="7">
        <v>0</v>
      </c>
      <c r="M93" s="8">
        <v>0</v>
      </c>
      <c r="N93" s="8">
        <v>0</v>
      </c>
      <c r="O93" s="3"/>
      <c r="P93" s="3" t="s">
        <v>172</v>
      </c>
      <c r="Q93" s="3" t="s">
        <v>995</v>
      </c>
      <c r="R93" s="3"/>
      <c r="S93" s="8">
        <v>0</v>
      </c>
      <c r="T93" s="115"/>
    </row>
    <row r="94" spans="1:20" s="70" customFormat="1" ht="21" customHeight="1" x14ac:dyDescent="0.2">
      <c r="A94" s="116" t="s">
        <v>361</v>
      </c>
      <c r="B94" s="2" t="s">
        <v>1211</v>
      </c>
      <c r="C94" s="2" t="s">
        <v>1218</v>
      </c>
      <c r="D94" s="3" t="s">
        <v>186</v>
      </c>
      <c r="E94" s="4">
        <v>23611</v>
      </c>
      <c r="F94" s="5" t="s">
        <v>1219</v>
      </c>
      <c r="G94" s="4" t="s">
        <v>1162</v>
      </c>
      <c r="H94" s="3">
        <v>36</v>
      </c>
      <c r="I94" s="6">
        <v>25538</v>
      </c>
      <c r="J94" s="7">
        <v>21.6</v>
      </c>
      <c r="K94" s="7">
        <v>19.899999999999999</v>
      </c>
      <c r="L94" s="7">
        <v>26</v>
      </c>
      <c r="M94" s="8">
        <v>19.5</v>
      </c>
      <c r="N94" s="8">
        <v>23.7</v>
      </c>
      <c r="O94" s="3" t="s">
        <v>993</v>
      </c>
      <c r="P94" s="3" t="s">
        <v>205</v>
      </c>
      <c r="Q94" s="3" t="s">
        <v>997</v>
      </c>
      <c r="R94" s="3" t="s">
        <v>994</v>
      </c>
      <c r="S94" s="8">
        <v>0.6</v>
      </c>
      <c r="T94" s="115"/>
    </row>
    <row r="95" spans="1:20" s="70" customFormat="1" ht="21" customHeight="1" x14ac:dyDescent="0.2">
      <c r="A95" s="116" t="s">
        <v>362</v>
      </c>
      <c r="B95" s="2" t="s">
        <v>1211</v>
      </c>
      <c r="C95" s="2" t="s">
        <v>1216</v>
      </c>
      <c r="D95" s="3" t="s">
        <v>186</v>
      </c>
      <c r="E95" s="4">
        <v>23610</v>
      </c>
      <c r="F95" s="5" t="s">
        <v>1213</v>
      </c>
      <c r="G95" s="4">
        <v>111</v>
      </c>
      <c r="H95" s="3">
        <v>36</v>
      </c>
      <c r="I95" s="6">
        <v>7306</v>
      </c>
      <c r="J95" s="7">
        <v>2.4</v>
      </c>
      <c r="K95" s="7">
        <v>2.7</v>
      </c>
      <c r="L95" s="7">
        <v>2.7</v>
      </c>
      <c r="M95" s="8">
        <v>0</v>
      </c>
      <c r="N95" s="8">
        <v>0</v>
      </c>
      <c r="O95" s="3"/>
      <c r="P95" s="3" t="s">
        <v>1183</v>
      </c>
      <c r="Q95" s="3" t="s">
        <v>1184</v>
      </c>
      <c r="R95" s="3"/>
      <c r="S95" s="8">
        <v>0</v>
      </c>
      <c r="T95" s="115"/>
    </row>
    <row r="96" spans="1:20" s="70" customFormat="1" ht="21" customHeight="1" x14ac:dyDescent="0.2">
      <c r="A96" s="116" t="s">
        <v>363</v>
      </c>
      <c r="B96" s="2" t="s">
        <v>1211</v>
      </c>
      <c r="C96" s="2" t="s">
        <v>1217</v>
      </c>
      <c r="D96" s="3" t="s">
        <v>186</v>
      </c>
      <c r="E96" s="4">
        <v>23610</v>
      </c>
      <c r="F96" s="5" t="s">
        <v>1213</v>
      </c>
      <c r="G96" s="4">
        <v>111</v>
      </c>
      <c r="H96" s="3">
        <v>36</v>
      </c>
      <c r="I96" s="6">
        <v>7306</v>
      </c>
      <c r="J96" s="7">
        <v>2.4</v>
      </c>
      <c r="K96" s="7">
        <v>2.7</v>
      </c>
      <c r="L96" s="7">
        <v>2.7</v>
      </c>
      <c r="M96" s="8">
        <v>0</v>
      </c>
      <c r="N96" s="8">
        <v>0</v>
      </c>
      <c r="O96" s="3"/>
      <c r="P96" s="3" t="s">
        <v>1183</v>
      </c>
      <c r="Q96" s="3" t="s">
        <v>1184</v>
      </c>
      <c r="R96" s="3"/>
      <c r="S96" s="8">
        <v>0</v>
      </c>
      <c r="T96" s="115"/>
    </row>
    <row r="97" spans="1:20" s="70" customFormat="1" ht="21" customHeight="1" x14ac:dyDescent="0.2">
      <c r="A97" s="116" t="s">
        <v>364</v>
      </c>
      <c r="B97" s="2" t="s">
        <v>1211</v>
      </c>
      <c r="C97" s="2" t="s">
        <v>1224</v>
      </c>
      <c r="D97" s="3" t="s">
        <v>186</v>
      </c>
      <c r="E97" s="4">
        <v>23765</v>
      </c>
      <c r="F97" s="5" t="s">
        <v>1225</v>
      </c>
      <c r="G97" s="4" t="s">
        <v>1226</v>
      </c>
      <c r="H97" s="3">
        <v>36</v>
      </c>
      <c r="I97" s="6">
        <v>32021</v>
      </c>
      <c r="J97" s="7">
        <v>9.1999999999999993</v>
      </c>
      <c r="K97" s="7">
        <v>8.8000000000000007</v>
      </c>
      <c r="L97" s="7">
        <v>8.8000000000000007</v>
      </c>
      <c r="M97" s="8">
        <v>6.2</v>
      </c>
      <c r="N97" s="8">
        <v>6.9</v>
      </c>
      <c r="O97" s="3"/>
      <c r="P97" s="3" t="s">
        <v>171</v>
      </c>
      <c r="Q97" s="3" t="s">
        <v>1227</v>
      </c>
      <c r="R97" s="3"/>
      <c r="S97" s="8">
        <v>23.4</v>
      </c>
      <c r="T97" s="115"/>
    </row>
    <row r="98" spans="1:20" s="70" customFormat="1" ht="21" customHeight="1" x14ac:dyDescent="0.2">
      <c r="A98" s="116" t="s">
        <v>365</v>
      </c>
      <c r="B98" s="2" t="s">
        <v>1211</v>
      </c>
      <c r="C98" s="2" t="s">
        <v>1222</v>
      </c>
      <c r="D98" s="3" t="s">
        <v>186</v>
      </c>
      <c r="E98" s="4">
        <v>23754</v>
      </c>
      <c r="F98" s="5" t="s">
        <v>1223</v>
      </c>
      <c r="G98" s="4">
        <v>111</v>
      </c>
      <c r="H98" s="3">
        <v>36</v>
      </c>
      <c r="I98" s="6">
        <v>31747</v>
      </c>
      <c r="J98" s="7">
        <v>3.2</v>
      </c>
      <c r="K98" s="7">
        <v>3</v>
      </c>
      <c r="L98" s="7">
        <v>3</v>
      </c>
      <c r="M98" s="8">
        <v>0</v>
      </c>
      <c r="N98" s="8">
        <v>0</v>
      </c>
      <c r="O98" s="3"/>
      <c r="P98" s="3" t="s">
        <v>1183</v>
      </c>
      <c r="Q98" s="3" t="s">
        <v>1184</v>
      </c>
      <c r="R98" s="3"/>
      <c r="S98" s="8">
        <v>0</v>
      </c>
      <c r="T98" s="115"/>
    </row>
    <row r="99" spans="1:20" s="70" customFormat="1" ht="21" customHeight="1" x14ac:dyDescent="0.2">
      <c r="A99" s="116" t="s">
        <v>366</v>
      </c>
      <c r="B99" s="2" t="s">
        <v>1211</v>
      </c>
      <c r="C99" s="2" t="s">
        <v>1229</v>
      </c>
      <c r="D99" s="3" t="s">
        <v>186</v>
      </c>
      <c r="E99" s="4">
        <v>5004</v>
      </c>
      <c r="F99" s="5" t="s">
        <v>1230</v>
      </c>
      <c r="G99" s="4" t="s">
        <v>1162</v>
      </c>
      <c r="H99" s="3">
        <v>36</v>
      </c>
      <c r="I99" s="6">
        <v>34304</v>
      </c>
      <c r="J99" s="7">
        <v>0.9</v>
      </c>
      <c r="K99" s="7">
        <v>0</v>
      </c>
      <c r="L99" s="7">
        <v>0</v>
      </c>
      <c r="M99" s="8">
        <v>0</v>
      </c>
      <c r="N99" s="8">
        <v>0</v>
      </c>
      <c r="O99" s="3"/>
      <c r="P99" s="3" t="s">
        <v>1183</v>
      </c>
      <c r="Q99" s="3" t="s">
        <v>1184</v>
      </c>
      <c r="R99" s="3"/>
      <c r="S99" s="8">
        <v>0</v>
      </c>
      <c r="T99" s="115"/>
    </row>
    <row r="100" spans="1:20" s="70" customFormat="1" ht="21" customHeight="1" x14ac:dyDescent="0.2">
      <c r="A100" s="116" t="s">
        <v>367</v>
      </c>
      <c r="B100" s="2" t="s">
        <v>1211</v>
      </c>
      <c r="C100" s="2" t="s">
        <v>1231</v>
      </c>
      <c r="D100" s="3" t="s">
        <v>186</v>
      </c>
      <c r="E100" s="4">
        <v>5005</v>
      </c>
      <c r="F100" s="5" t="s">
        <v>176</v>
      </c>
      <c r="G100" s="4" t="s">
        <v>1232</v>
      </c>
      <c r="H100" s="3">
        <v>36</v>
      </c>
      <c r="I100" s="6">
        <v>31352</v>
      </c>
      <c r="J100" s="7">
        <v>0.2</v>
      </c>
      <c r="K100" s="7">
        <v>0</v>
      </c>
      <c r="L100" s="7">
        <v>0</v>
      </c>
      <c r="M100" s="8">
        <v>0</v>
      </c>
      <c r="N100" s="8">
        <v>0</v>
      </c>
      <c r="O100" s="3"/>
      <c r="P100" s="3" t="s">
        <v>1183</v>
      </c>
      <c r="Q100" s="3" t="s">
        <v>1184</v>
      </c>
      <c r="R100" s="3"/>
      <c r="S100" s="8">
        <v>0</v>
      </c>
      <c r="T100" s="115"/>
    </row>
    <row r="101" spans="1:20" s="70" customFormat="1" ht="21" customHeight="1" x14ac:dyDescent="0.2">
      <c r="A101" s="116" t="s">
        <v>368</v>
      </c>
      <c r="B101" s="2" t="s">
        <v>1211</v>
      </c>
      <c r="C101" s="2" t="s">
        <v>1233</v>
      </c>
      <c r="D101" s="3" t="s">
        <v>186</v>
      </c>
      <c r="E101" s="4">
        <v>5006</v>
      </c>
      <c r="F101" s="5" t="s">
        <v>1233</v>
      </c>
      <c r="G101" s="4" t="s">
        <v>1232</v>
      </c>
      <c r="H101" s="3">
        <v>36</v>
      </c>
      <c r="I101" s="6">
        <v>31747</v>
      </c>
      <c r="J101" s="7">
        <v>0.5</v>
      </c>
      <c r="K101" s="7">
        <v>0</v>
      </c>
      <c r="L101" s="7">
        <v>0</v>
      </c>
      <c r="M101" s="8">
        <v>0</v>
      </c>
      <c r="N101" s="8">
        <v>0</v>
      </c>
      <c r="O101" s="3"/>
      <c r="P101" s="3" t="s">
        <v>1183</v>
      </c>
      <c r="Q101" s="3" t="s">
        <v>1184</v>
      </c>
      <c r="R101" s="3"/>
      <c r="S101" s="8">
        <v>0</v>
      </c>
      <c r="T101" s="115"/>
    </row>
    <row r="102" spans="1:20" s="70" customFormat="1" ht="21" customHeight="1" x14ac:dyDescent="0.2">
      <c r="A102" s="116" t="s">
        <v>369</v>
      </c>
      <c r="B102" s="2" t="s">
        <v>1211</v>
      </c>
      <c r="C102" s="2" t="s">
        <v>1220</v>
      </c>
      <c r="D102" s="3" t="s">
        <v>186</v>
      </c>
      <c r="E102" s="4">
        <v>23612</v>
      </c>
      <c r="F102" s="5" t="s">
        <v>1221</v>
      </c>
      <c r="G102" s="4" t="s">
        <v>1162</v>
      </c>
      <c r="H102" s="3">
        <v>36</v>
      </c>
      <c r="I102" s="6">
        <v>25720</v>
      </c>
      <c r="J102" s="7">
        <v>21.6</v>
      </c>
      <c r="K102" s="7">
        <v>19.8</v>
      </c>
      <c r="L102" s="7">
        <v>25.9</v>
      </c>
      <c r="M102" s="8">
        <v>18.600000000000001</v>
      </c>
      <c r="N102" s="8">
        <v>23.4</v>
      </c>
      <c r="O102" s="3"/>
      <c r="P102" s="3" t="s">
        <v>205</v>
      </c>
      <c r="Q102" s="3" t="s">
        <v>997</v>
      </c>
      <c r="R102" s="3"/>
      <c r="S102" s="8">
        <v>0.3</v>
      </c>
      <c r="T102" s="115"/>
    </row>
    <row r="103" spans="1:20" s="70" customFormat="1" ht="21" customHeight="1" x14ac:dyDescent="0.2">
      <c r="A103" s="116" t="s">
        <v>370</v>
      </c>
      <c r="B103" s="2" t="s">
        <v>1211</v>
      </c>
      <c r="C103" s="2" t="s">
        <v>1212</v>
      </c>
      <c r="D103" s="3" t="s">
        <v>186</v>
      </c>
      <c r="E103" s="4">
        <v>23609</v>
      </c>
      <c r="F103" s="5" t="s">
        <v>1213</v>
      </c>
      <c r="G103" s="4">
        <v>111</v>
      </c>
      <c r="H103" s="3">
        <v>36</v>
      </c>
      <c r="I103" s="6">
        <v>8767</v>
      </c>
      <c r="J103" s="7">
        <v>4.8</v>
      </c>
      <c r="K103" s="7">
        <v>5</v>
      </c>
      <c r="L103" s="7">
        <v>5</v>
      </c>
      <c r="M103" s="8">
        <v>0</v>
      </c>
      <c r="N103" s="8">
        <v>0</v>
      </c>
      <c r="O103" s="3"/>
      <c r="P103" s="3" t="s">
        <v>1183</v>
      </c>
      <c r="Q103" s="3" t="s">
        <v>1184</v>
      </c>
      <c r="R103" s="3"/>
      <c r="S103" s="8">
        <v>0</v>
      </c>
      <c r="T103" s="115"/>
    </row>
    <row r="104" spans="1:20" s="70" customFormat="1" ht="21" customHeight="1" x14ac:dyDescent="0.2">
      <c r="A104" s="116" t="s">
        <v>371</v>
      </c>
      <c r="B104" s="2" t="s">
        <v>1211</v>
      </c>
      <c r="C104" s="2" t="s">
        <v>1214</v>
      </c>
      <c r="D104" s="3" t="s">
        <v>186</v>
      </c>
      <c r="E104" s="4">
        <v>23609</v>
      </c>
      <c r="F104" s="5" t="s">
        <v>1213</v>
      </c>
      <c r="G104" s="4">
        <v>111</v>
      </c>
      <c r="H104" s="3">
        <v>36</v>
      </c>
      <c r="I104" s="6">
        <v>8767</v>
      </c>
      <c r="J104" s="7">
        <v>4.8</v>
      </c>
      <c r="K104" s="7">
        <v>5.8</v>
      </c>
      <c r="L104" s="7">
        <v>5.8</v>
      </c>
      <c r="M104" s="8">
        <v>0</v>
      </c>
      <c r="N104" s="8">
        <v>0</v>
      </c>
      <c r="O104" s="3"/>
      <c r="P104" s="3" t="s">
        <v>1183</v>
      </c>
      <c r="Q104" s="3" t="s">
        <v>1184</v>
      </c>
      <c r="R104" s="3"/>
      <c r="S104" s="8">
        <v>0</v>
      </c>
      <c r="T104" s="115"/>
    </row>
    <row r="105" spans="1:20" s="70" customFormat="1" ht="21" customHeight="1" x14ac:dyDescent="0.2">
      <c r="A105" s="116" t="s">
        <v>372</v>
      </c>
      <c r="B105" s="2" t="s">
        <v>1211</v>
      </c>
      <c r="C105" s="2" t="s">
        <v>1215</v>
      </c>
      <c r="D105" s="3" t="s">
        <v>186</v>
      </c>
      <c r="E105" s="4">
        <v>23609</v>
      </c>
      <c r="F105" s="5" t="s">
        <v>1213</v>
      </c>
      <c r="G105" s="4">
        <v>111</v>
      </c>
      <c r="H105" s="3">
        <v>36</v>
      </c>
      <c r="I105" s="6">
        <v>8767</v>
      </c>
      <c r="J105" s="7">
        <v>4.8</v>
      </c>
      <c r="K105" s="7">
        <v>5</v>
      </c>
      <c r="L105" s="7">
        <v>5</v>
      </c>
      <c r="M105" s="8">
        <v>0</v>
      </c>
      <c r="N105" s="8">
        <v>0</v>
      </c>
      <c r="O105" s="3"/>
      <c r="P105" s="3" t="s">
        <v>1183</v>
      </c>
      <c r="Q105" s="3" t="s">
        <v>1184</v>
      </c>
      <c r="R105" s="3"/>
      <c r="S105" s="8">
        <v>0</v>
      </c>
      <c r="T105" s="115"/>
    </row>
    <row r="106" spans="1:20" s="70" customFormat="1" ht="21" customHeight="1" x14ac:dyDescent="0.2">
      <c r="A106" s="116" t="s">
        <v>373</v>
      </c>
      <c r="B106" s="2" t="s">
        <v>1211</v>
      </c>
      <c r="C106" s="2" t="s">
        <v>1234</v>
      </c>
      <c r="D106" s="3" t="s">
        <v>186</v>
      </c>
      <c r="E106" s="4">
        <v>5007</v>
      </c>
      <c r="F106" s="5" t="s">
        <v>1235</v>
      </c>
      <c r="G106" s="4" t="s">
        <v>1236</v>
      </c>
      <c r="H106" s="3">
        <v>36</v>
      </c>
      <c r="I106" s="6">
        <v>31747</v>
      </c>
      <c r="J106" s="7">
        <v>0.5</v>
      </c>
      <c r="K106" s="7">
        <v>0</v>
      </c>
      <c r="L106" s="7">
        <v>0</v>
      </c>
      <c r="M106" s="8">
        <v>0</v>
      </c>
      <c r="N106" s="8">
        <v>0</v>
      </c>
      <c r="O106" s="3"/>
      <c r="P106" s="3" t="s">
        <v>1183</v>
      </c>
      <c r="Q106" s="3" t="s">
        <v>1184</v>
      </c>
      <c r="R106" s="3"/>
      <c r="S106" s="8">
        <v>0</v>
      </c>
      <c r="T106" s="115"/>
    </row>
    <row r="107" spans="1:20" s="70" customFormat="1" ht="21" customHeight="1" x14ac:dyDescent="0.2">
      <c r="A107" s="116" t="s">
        <v>374</v>
      </c>
      <c r="B107" s="2" t="s">
        <v>1211</v>
      </c>
      <c r="C107" s="2" t="s">
        <v>1228</v>
      </c>
      <c r="D107" s="3" t="s">
        <v>186</v>
      </c>
      <c r="E107" s="4">
        <v>23765</v>
      </c>
      <c r="F107" s="5" t="s">
        <v>1228</v>
      </c>
      <c r="G107" s="4" t="s">
        <v>1226</v>
      </c>
      <c r="H107" s="3">
        <v>36</v>
      </c>
      <c r="I107" s="6">
        <v>32478</v>
      </c>
      <c r="J107" s="7">
        <v>2</v>
      </c>
      <c r="K107" s="7">
        <v>2</v>
      </c>
      <c r="L107" s="7">
        <v>2</v>
      </c>
      <c r="M107" s="8">
        <v>2</v>
      </c>
      <c r="N107" s="8">
        <v>2</v>
      </c>
      <c r="O107" s="3"/>
      <c r="P107" s="3" t="s">
        <v>1183</v>
      </c>
      <c r="Q107" s="3" t="s">
        <v>1184</v>
      </c>
      <c r="R107" s="3"/>
      <c r="S107" s="8">
        <v>11.2</v>
      </c>
      <c r="T107" s="115"/>
    </row>
    <row r="108" spans="1:20" s="70" customFormat="1" ht="21" customHeight="1" x14ac:dyDescent="0.2">
      <c r="A108" s="116" t="s">
        <v>375</v>
      </c>
      <c r="B108" s="2" t="s">
        <v>1237</v>
      </c>
      <c r="C108" s="2" t="s">
        <v>1238</v>
      </c>
      <c r="D108" s="3" t="s">
        <v>193</v>
      </c>
      <c r="E108" s="4">
        <v>323669</v>
      </c>
      <c r="F108" s="5" t="s">
        <v>1239</v>
      </c>
      <c r="G108" s="4" t="s">
        <v>1240</v>
      </c>
      <c r="H108" s="3">
        <v>36</v>
      </c>
      <c r="I108" s="6">
        <v>29403</v>
      </c>
      <c r="J108" s="7">
        <v>1.4</v>
      </c>
      <c r="K108" s="7">
        <v>1.4</v>
      </c>
      <c r="L108" s="7">
        <v>1.4</v>
      </c>
      <c r="M108" s="8">
        <v>0</v>
      </c>
      <c r="N108" s="8">
        <v>0</v>
      </c>
      <c r="O108" s="3"/>
      <c r="P108" s="3" t="s">
        <v>1183</v>
      </c>
      <c r="Q108" s="3" t="s">
        <v>1184</v>
      </c>
      <c r="R108" s="3"/>
      <c r="S108" s="8">
        <v>6.2</v>
      </c>
      <c r="T108" s="115"/>
    </row>
    <row r="109" spans="1:20" s="70" customFormat="1" ht="21" customHeight="1" x14ac:dyDescent="0.2">
      <c r="A109" s="116" t="s">
        <v>376</v>
      </c>
      <c r="B109" s="2" t="s">
        <v>1001</v>
      </c>
      <c r="C109" s="2" t="s">
        <v>1241</v>
      </c>
      <c r="D109" s="3" t="s">
        <v>187</v>
      </c>
      <c r="E109" s="4">
        <v>24138</v>
      </c>
      <c r="F109" s="5" t="s">
        <v>1242</v>
      </c>
      <c r="G109" s="4" t="s">
        <v>1243</v>
      </c>
      <c r="H109" s="3">
        <v>36</v>
      </c>
      <c r="I109" s="6">
        <v>25355</v>
      </c>
      <c r="J109" s="7">
        <v>17.100000000000001</v>
      </c>
      <c r="K109" s="7">
        <v>15.4</v>
      </c>
      <c r="L109" s="7">
        <v>20.100000000000001</v>
      </c>
      <c r="M109" s="8">
        <v>15.5</v>
      </c>
      <c r="N109" s="8">
        <v>21.6</v>
      </c>
      <c r="O109" s="3" t="s">
        <v>993</v>
      </c>
      <c r="P109" s="3" t="s">
        <v>205</v>
      </c>
      <c r="Q109" s="3" t="s">
        <v>997</v>
      </c>
      <c r="R109" s="3" t="s">
        <v>994</v>
      </c>
      <c r="S109" s="8">
        <v>0.2</v>
      </c>
      <c r="T109" s="115"/>
    </row>
    <row r="110" spans="1:20" s="70" customFormat="1" ht="21" customHeight="1" x14ac:dyDescent="0.2">
      <c r="A110" s="116" t="s">
        <v>377</v>
      </c>
      <c r="B110" s="2" t="s">
        <v>1001</v>
      </c>
      <c r="C110" s="2" t="s">
        <v>1244</v>
      </c>
      <c r="D110" s="3" t="s">
        <v>187</v>
      </c>
      <c r="E110" s="4">
        <v>24260</v>
      </c>
      <c r="F110" s="5" t="s">
        <v>1242</v>
      </c>
      <c r="G110" s="4" t="s">
        <v>1243</v>
      </c>
      <c r="H110" s="3">
        <v>36</v>
      </c>
      <c r="I110" s="6">
        <v>25112</v>
      </c>
      <c r="J110" s="7">
        <v>18.5</v>
      </c>
      <c r="K110" s="7">
        <v>19</v>
      </c>
      <c r="L110" s="7">
        <v>23.5</v>
      </c>
      <c r="M110" s="8">
        <v>19</v>
      </c>
      <c r="N110" s="8">
        <v>19.899999999999999</v>
      </c>
      <c r="O110" s="3"/>
      <c r="P110" s="3" t="s">
        <v>205</v>
      </c>
      <c r="Q110" s="3" t="s">
        <v>997</v>
      </c>
      <c r="R110" s="3"/>
      <c r="S110" s="8">
        <v>0.2</v>
      </c>
      <c r="T110" s="115"/>
    </row>
    <row r="111" spans="1:20" s="70" customFormat="1" ht="21" customHeight="1" x14ac:dyDescent="0.2">
      <c r="A111" s="116" t="s">
        <v>378</v>
      </c>
      <c r="B111" s="2" t="s">
        <v>1001</v>
      </c>
      <c r="C111" s="2" t="s">
        <v>1245</v>
      </c>
      <c r="D111" s="3" t="s">
        <v>187</v>
      </c>
      <c r="E111" s="4">
        <v>24261</v>
      </c>
      <c r="F111" s="5" t="s">
        <v>1242</v>
      </c>
      <c r="G111" s="4" t="s">
        <v>1243</v>
      </c>
      <c r="H111" s="3">
        <v>36</v>
      </c>
      <c r="I111" s="6">
        <v>25112</v>
      </c>
      <c r="J111" s="7">
        <v>18.5</v>
      </c>
      <c r="K111" s="7">
        <v>20.100000000000001</v>
      </c>
      <c r="L111" s="7">
        <v>25.7</v>
      </c>
      <c r="M111" s="8">
        <v>18.899999999999999</v>
      </c>
      <c r="N111" s="8">
        <v>21.2</v>
      </c>
      <c r="O111" s="3"/>
      <c r="P111" s="3" t="s">
        <v>205</v>
      </c>
      <c r="Q111" s="3" t="s">
        <v>997</v>
      </c>
      <c r="R111" s="3"/>
      <c r="S111" s="8">
        <v>0.2</v>
      </c>
      <c r="T111" s="115"/>
    </row>
    <row r="112" spans="1:20" s="70" customFormat="1" ht="21" customHeight="1" x14ac:dyDescent="0.2">
      <c r="A112" s="116" t="s">
        <v>379</v>
      </c>
      <c r="B112" s="2" t="s">
        <v>1001</v>
      </c>
      <c r="C112" s="2" t="s">
        <v>1251</v>
      </c>
      <c r="D112" s="3" t="s">
        <v>187</v>
      </c>
      <c r="E112" s="4">
        <v>23515</v>
      </c>
      <c r="F112" s="5" t="s">
        <v>1110</v>
      </c>
      <c r="G112" s="4" t="s">
        <v>1111</v>
      </c>
      <c r="H112" s="3">
        <v>36</v>
      </c>
      <c r="I112" s="6">
        <v>35370</v>
      </c>
      <c r="J112" s="7">
        <v>322</v>
      </c>
      <c r="K112" s="7">
        <v>266.89999999999998</v>
      </c>
      <c r="L112" s="7">
        <v>348.6</v>
      </c>
      <c r="M112" s="8">
        <v>266.8</v>
      </c>
      <c r="N112" s="8">
        <v>311.3</v>
      </c>
      <c r="O112" s="3" t="s">
        <v>993</v>
      </c>
      <c r="P112" s="3" t="s">
        <v>173</v>
      </c>
      <c r="Q112" s="3" t="s">
        <v>994</v>
      </c>
      <c r="R112" s="3" t="s">
        <v>995</v>
      </c>
      <c r="S112" s="8">
        <v>1964.7</v>
      </c>
      <c r="T112" s="115"/>
    </row>
    <row r="113" spans="1:20" s="70" customFormat="1" ht="21" customHeight="1" x14ac:dyDescent="0.2">
      <c r="A113" s="116" t="s">
        <v>380</v>
      </c>
      <c r="B113" s="2" t="s">
        <v>1001</v>
      </c>
      <c r="C113" s="2" t="s">
        <v>1002</v>
      </c>
      <c r="D113" s="3" t="s">
        <v>187</v>
      </c>
      <c r="E113" s="4">
        <v>323558</v>
      </c>
      <c r="F113" s="5" t="s">
        <v>1242</v>
      </c>
      <c r="G113" s="4" t="s">
        <v>1243</v>
      </c>
      <c r="H113" s="3">
        <v>36</v>
      </c>
      <c r="I113" s="6">
        <v>38443</v>
      </c>
      <c r="J113" s="7">
        <v>185</v>
      </c>
      <c r="K113" s="7">
        <v>160.5</v>
      </c>
      <c r="L113" s="7">
        <v>199</v>
      </c>
      <c r="M113" s="8">
        <v>154.69999999999999</v>
      </c>
      <c r="N113" s="8">
        <v>200.3</v>
      </c>
      <c r="O113" s="3" t="s">
        <v>993</v>
      </c>
      <c r="P113" s="3" t="s">
        <v>173</v>
      </c>
      <c r="Q113" s="3" t="s">
        <v>994</v>
      </c>
      <c r="R113" s="3" t="s">
        <v>997</v>
      </c>
      <c r="S113" s="8">
        <v>1141.4000000000001</v>
      </c>
      <c r="T113" s="115"/>
    </row>
    <row r="114" spans="1:20" s="70" customFormat="1" ht="21" customHeight="1" x14ac:dyDescent="0.2">
      <c r="A114" s="116" t="s">
        <v>381</v>
      </c>
      <c r="B114" s="2" t="s">
        <v>1001</v>
      </c>
      <c r="C114" s="2" t="s">
        <v>1003</v>
      </c>
      <c r="D114" s="3" t="s">
        <v>187</v>
      </c>
      <c r="E114" s="4">
        <v>323559</v>
      </c>
      <c r="F114" s="5" t="s">
        <v>1242</v>
      </c>
      <c r="G114" s="4" t="s">
        <v>1243</v>
      </c>
      <c r="H114" s="3">
        <v>36</v>
      </c>
      <c r="I114" s="6">
        <v>38447</v>
      </c>
      <c r="J114" s="7">
        <v>185</v>
      </c>
      <c r="K114" s="7">
        <v>162.4</v>
      </c>
      <c r="L114" s="7">
        <v>201.4</v>
      </c>
      <c r="M114" s="8">
        <v>153.1</v>
      </c>
      <c r="N114" s="8">
        <v>197.3</v>
      </c>
      <c r="O114" s="3" t="s">
        <v>993</v>
      </c>
      <c r="P114" s="3" t="s">
        <v>173</v>
      </c>
      <c r="Q114" s="3" t="s">
        <v>994</v>
      </c>
      <c r="R114" s="3" t="s">
        <v>997</v>
      </c>
      <c r="S114" s="8">
        <v>1092.8</v>
      </c>
      <c r="T114" s="115"/>
    </row>
    <row r="115" spans="1:20" s="70" customFormat="1" ht="21" customHeight="1" x14ac:dyDescent="0.2">
      <c r="A115" s="116" t="s">
        <v>382</v>
      </c>
      <c r="B115" s="2" t="s">
        <v>1001</v>
      </c>
      <c r="C115" s="2" t="s">
        <v>1246</v>
      </c>
      <c r="D115" s="3" t="s">
        <v>187</v>
      </c>
      <c r="E115" s="4">
        <v>23660</v>
      </c>
      <c r="F115" s="5" t="s">
        <v>1242</v>
      </c>
      <c r="G115" s="4" t="s">
        <v>1243</v>
      </c>
      <c r="H115" s="3">
        <v>36</v>
      </c>
      <c r="I115" s="6">
        <v>18933</v>
      </c>
      <c r="J115" s="7">
        <v>156.19999999999999</v>
      </c>
      <c r="K115" s="7">
        <v>144.30000000000001</v>
      </c>
      <c r="L115" s="7">
        <v>144.30000000000001</v>
      </c>
      <c r="M115" s="8">
        <v>145.30000000000001</v>
      </c>
      <c r="N115" s="8">
        <v>147.1</v>
      </c>
      <c r="O115" s="3" t="s">
        <v>993</v>
      </c>
      <c r="P115" s="3" t="s">
        <v>171</v>
      </c>
      <c r="Q115" s="3" t="s">
        <v>994</v>
      </c>
      <c r="R115" s="3" t="s">
        <v>996</v>
      </c>
      <c r="S115" s="8">
        <v>511.6</v>
      </c>
      <c r="T115" s="115"/>
    </row>
    <row r="116" spans="1:20" s="70" customFormat="1" ht="21" customHeight="1" x14ac:dyDescent="0.2">
      <c r="A116" s="116" t="s">
        <v>383</v>
      </c>
      <c r="B116" s="2" t="s">
        <v>1001</v>
      </c>
      <c r="C116" s="2" t="s">
        <v>1247</v>
      </c>
      <c r="D116" s="3" t="s">
        <v>187</v>
      </c>
      <c r="E116" s="4">
        <v>23524</v>
      </c>
      <c r="F116" s="5" t="s">
        <v>1242</v>
      </c>
      <c r="G116" s="4" t="s">
        <v>1243</v>
      </c>
      <c r="H116" s="3">
        <v>36</v>
      </c>
      <c r="I116" s="6">
        <v>20241</v>
      </c>
      <c r="J116" s="7">
        <v>200</v>
      </c>
      <c r="K116" s="7">
        <v>186.7</v>
      </c>
      <c r="L116" s="7">
        <v>186.7</v>
      </c>
      <c r="M116" s="8">
        <v>182.5</v>
      </c>
      <c r="N116" s="8">
        <v>188.4</v>
      </c>
      <c r="O116" s="3" t="s">
        <v>993</v>
      </c>
      <c r="P116" s="3" t="s">
        <v>171</v>
      </c>
      <c r="Q116" s="3" t="s">
        <v>994</v>
      </c>
      <c r="R116" s="3" t="s">
        <v>996</v>
      </c>
      <c r="S116" s="8">
        <v>209.6</v>
      </c>
      <c r="T116" s="115"/>
    </row>
    <row r="117" spans="1:20" s="70" customFormat="1" ht="21" customHeight="1" x14ac:dyDescent="0.2">
      <c r="A117" s="116" t="s">
        <v>384</v>
      </c>
      <c r="B117" s="2" t="s">
        <v>1001</v>
      </c>
      <c r="C117" s="2" t="s">
        <v>1248</v>
      </c>
      <c r="D117" s="3" t="s">
        <v>187</v>
      </c>
      <c r="E117" s="4">
        <v>23810</v>
      </c>
      <c r="F117" s="5" t="s">
        <v>1110</v>
      </c>
      <c r="G117" s="4" t="s">
        <v>1111</v>
      </c>
      <c r="H117" s="3">
        <v>36</v>
      </c>
      <c r="I117" s="6">
        <v>25750</v>
      </c>
      <c r="J117" s="7">
        <v>16.3</v>
      </c>
      <c r="K117" s="7">
        <v>16</v>
      </c>
      <c r="L117" s="7">
        <v>20.9</v>
      </c>
      <c r="M117" s="8">
        <v>16.7</v>
      </c>
      <c r="N117" s="8">
        <v>19.5</v>
      </c>
      <c r="O117" s="3"/>
      <c r="P117" s="3" t="s">
        <v>205</v>
      </c>
      <c r="Q117" s="3" t="s">
        <v>997</v>
      </c>
      <c r="R117" s="3"/>
      <c r="S117" s="8">
        <v>0.2</v>
      </c>
      <c r="T117" s="115"/>
    </row>
    <row r="118" spans="1:20" s="70" customFormat="1" ht="21" customHeight="1" x14ac:dyDescent="0.2">
      <c r="A118" s="116" t="s">
        <v>385</v>
      </c>
      <c r="B118" s="2" t="s">
        <v>1001</v>
      </c>
      <c r="C118" s="2" t="s">
        <v>1249</v>
      </c>
      <c r="D118" s="3" t="s">
        <v>187</v>
      </c>
      <c r="E118" s="4">
        <v>23540</v>
      </c>
      <c r="F118" s="5" t="s">
        <v>1110</v>
      </c>
      <c r="G118" s="4" t="s">
        <v>1111</v>
      </c>
      <c r="H118" s="3">
        <v>36</v>
      </c>
      <c r="I118" s="6">
        <v>25750</v>
      </c>
      <c r="J118" s="7">
        <v>16.3</v>
      </c>
      <c r="K118" s="7">
        <v>13.9</v>
      </c>
      <c r="L118" s="7">
        <v>18.2</v>
      </c>
      <c r="M118" s="8">
        <v>0</v>
      </c>
      <c r="N118" s="8">
        <v>0</v>
      </c>
      <c r="O118" s="3"/>
      <c r="P118" s="3" t="s">
        <v>205</v>
      </c>
      <c r="Q118" s="3" t="s">
        <v>997</v>
      </c>
      <c r="R118" s="3"/>
      <c r="S118" s="8">
        <v>0.1</v>
      </c>
      <c r="T118" s="115"/>
    </row>
    <row r="119" spans="1:20" s="70" customFormat="1" ht="21" customHeight="1" x14ac:dyDescent="0.2">
      <c r="A119" s="116" t="s">
        <v>386</v>
      </c>
      <c r="B119" s="2" t="s">
        <v>1001</v>
      </c>
      <c r="C119" s="2" t="s">
        <v>1250</v>
      </c>
      <c r="D119" s="3" t="s">
        <v>187</v>
      </c>
      <c r="E119" s="4">
        <v>23657</v>
      </c>
      <c r="F119" s="5" t="s">
        <v>1110</v>
      </c>
      <c r="G119" s="4" t="s">
        <v>1111</v>
      </c>
      <c r="H119" s="3">
        <v>36</v>
      </c>
      <c r="I119" s="6">
        <v>25750</v>
      </c>
      <c r="J119" s="7">
        <v>16.3</v>
      </c>
      <c r="K119" s="7">
        <v>15.1</v>
      </c>
      <c r="L119" s="7">
        <v>19.7</v>
      </c>
      <c r="M119" s="8">
        <v>14.7</v>
      </c>
      <c r="N119" s="8">
        <v>19</v>
      </c>
      <c r="O119" s="3"/>
      <c r="P119" s="3" t="s">
        <v>205</v>
      </c>
      <c r="Q119" s="3" t="s">
        <v>997</v>
      </c>
      <c r="R119" s="3"/>
      <c r="S119" s="8">
        <v>0.2</v>
      </c>
      <c r="T119" s="115"/>
    </row>
    <row r="120" spans="1:20" s="70" customFormat="1" ht="21" customHeight="1" x14ac:dyDescent="0.2">
      <c r="A120" s="116" t="s">
        <v>387</v>
      </c>
      <c r="B120" s="2" t="s">
        <v>1252</v>
      </c>
      <c r="C120" s="2" t="s">
        <v>1095</v>
      </c>
      <c r="D120" s="3" t="s">
        <v>190</v>
      </c>
      <c r="E120" s="4">
        <v>323615</v>
      </c>
      <c r="F120" s="5" t="s">
        <v>204</v>
      </c>
      <c r="G120" s="4" t="s">
        <v>1096</v>
      </c>
      <c r="H120" s="3">
        <v>36</v>
      </c>
      <c r="I120" s="6">
        <v>35916</v>
      </c>
      <c r="J120" s="7">
        <v>5.6</v>
      </c>
      <c r="K120" s="7">
        <v>4.5</v>
      </c>
      <c r="L120" s="7">
        <v>4.5</v>
      </c>
      <c r="M120" s="8">
        <v>5.6</v>
      </c>
      <c r="N120" s="8">
        <v>5.6</v>
      </c>
      <c r="O120" s="3"/>
      <c r="P120" s="3" t="s">
        <v>172</v>
      </c>
      <c r="Q120" s="3" t="s">
        <v>1097</v>
      </c>
      <c r="R120" s="3"/>
      <c r="S120" s="8">
        <v>28.7</v>
      </c>
      <c r="T120" s="115"/>
    </row>
    <row r="121" spans="1:20" s="70" customFormat="1" ht="21" customHeight="1" x14ac:dyDescent="0.2">
      <c r="A121" s="116" t="s">
        <v>388</v>
      </c>
      <c r="B121" s="2" t="s">
        <v>1252</v>
      </c>
      <c r="C121" s="2" t="s">
        <v>1862</v>
      </c>
      <c r="D121" s="3" t="s">
        <v>193</v>
      </c>
      <c r="E121" s="4">
        <v>23983</v>
      </c>
      <c r="F121" s="5" t="s">
        <v>1862</v>
      </c>
      <c r="G121" s="4" t="s">
        <v>1438</v>
      </c>
      <c r="H121" s="3">
        <v>36</v>
      </c>
      <c r="I121" s="6">
        <v>34759</v>
      </c>
      <c r="J121" s="7">
        <v>107.8</v>
      </c>
      <c r="K121" s="7">
        <v>80.2</v>
      </c>
      <c r="L121" s="7">
        <v>94.9</v>
      </c>
      <c r="M121" s="8">
        <v>81.3</v>
      </c>
      <c r="N121" s="8">
        <v>91.7</v>
      </c>
      <c r="O121" s="3" t="s">
        <v>993</v>
      </c>
      <c r="P121" s="3" t="s">
        <v>173</v>
      </c>
      <c r="Q121" s="3" t="s">
        <v>994</v>
      </c>
      <c r="R121" s="3" t="s">
        <v>995</v>
      </c>
      <c r="S121" s="8">
        <v>10.8</v>
      </c>
      <c r="T121" s="115"/>
    </row>
    <row r="122" spans="1:20" s="70" customFormat="1" ht="21" customHeight="1" x14ac:dyDescent="0.2">
      <c r="A122" s="116" t="s">
        <v>389</v>
      </c>
      <c r="B122" s="2" t="s">
        <v>1252</v>
      </c>
      <c r="C122" s="2" t="s">
        <v>1253</v>
      </c>
      <c r="D122" s="3" t="s">
        <v>192</v>
      </c>
      <c r="E122" s="4">
        <v>323671</v>
      </c>
      <c r="F122" s="5" t="s">
        <v>1177</v>
      </c>
      <c r="G122" s="4" t="s">
        <v>1178</v>
      </c>
      <c r="H122" s="3">
        <v>36</v>
      </c>
      <c r="I122" s="6">
        <v>41305</v>
      </c>
      <c r="J122" s="7">
        <v>2.1</v>
      </c>
      <c r="K122" s="7">
        <v>2</v>
      </c>
      <c r="L122" s="7">
        <v>2</v>
      </c>
      <c r="M122" s="8">
        <v>2</v>
      </c>
      <c r="N122" s="8">
        <v>2</v>
      </c>
      <c r="O122" s="3"/>
      <c r="P122" s="3" t="s">
        <v>172</v>
      </c>
      <c r="Q122" s="3" t="s">
        <v>1097</v>
      </c>
      <c r="R122" s="3"/>
      <c r="S122" s="8">
        <v>18.600000000000001</v>
      </c>
      <c r="T122" s="115"/>
    </row>
    <row r="123" spans="1:20" s="70" customFormat="1" ht="21" customHeight="1" x14ac:dyDescent="0.2">
      <c r="A123" s="116" t="s">
        <v>390</v>
      </c>
      <c r="B123" s="2" t="s">
        <v>1252</v>
      </c>
      <c r="C123" s="2" t="s">
        <v>1277</v>
      </c>
      <c r="D123" s="3" t="s">
        <v>186</v>
      </c>
      <c r="E123" s="4">
        <v>23586</v>
      </c>
      <c r="F123" s="5" t="s">
        <v>1258</v>
      </c>
      <c r="G123" s="4" t="s">
        <v>1232</v>
      </c>
      <c r="H123" s="3">
        <v>36</v>
      </c>
      <c r="I123" s="6">
        <v>18963</v>
      </c>
      <c r="J123" s="7">
        <v>72</v>
      </c>
      <c r="K123" s="7">
        <v>69</v>
      </c>
      <c r="L123" s="7">
        <v>69</v>
      </c>
      <c r="M123" s="8">
        <v>69.599999999999994</v>
      </c>
      <c r="N123" s="8">
        <v>69</v>
      </c>
      <c r="O123" s="3" t="s">
        <v>993</v>
      </c>
      <c r="P123" s="3" t="s">
        <v>171</v>
      </c>
      <c r="Q123" s="3" t="s">
        <v>994</v>
      </c>
      <c r="R123" s="3" t="s">
        <v>996</v>
      </c>
      <c r="S123" s="8">
        <v>2.7</v>
      </c>
      <c r="T123" s="115"/>
    </row>
    <row r="124" spans="1:20" s="70" customFormat="1" ht="21" customHeight="1" x14ac:dyDescent="0.2">
      <c r="A124" s="116" t="s">
        <v>391</v>
      </c>
      <c r="B124" s="2" t="s">
        <v>1252</v>
      </c>
      <c r="C124" s="2" t="s">
        <v>1278</v>
      </c>
      <c r="D124" s="3" t="s">
        <v>186</v>
      </c>
      <c r="E124" s="4">
        <v>23589</v>
      </c>
      <c r="F124" s="5" t="s">
        <v>1258</v>
      </c>
      <c r="G124" s="4" t="s">
        <v>1232</v>
      </c>
      <c r="H124" s="3">
        <v>36</v>
      </c>
      <c r="I124" s="6">
        <v>19968</v>
      </c>
      <c r="J124" s="7">
        <v>73.5</v>
      </c>
      <c r="K124" s="7">
        <v>64.7</v>
      </c>
      <c r="L124" s="7">
        <v>64.7</v>
      </c>
      <c r="M124" s="8">
        <v>65.099999999999994</v>
      </c>
      <c r="N124" s="8">
        <v>67</v>
      </c>
      <c r="O124" s="3" t="s">
        <v>993</v>
      </c>
      <c r="P124" s="3" t="s">
        <v>171</v>
      </c>
      <c r="Q124" s="3" t="s">
        <v>994</v>
      </c>
      <c r="R124" s="3" t="s">
        <v>996</v>
      </c>
      <c r="S124" s="8">
        <v>2.7</v>
      </c>
      <c r="T124" s="115"/>
    </row>
    <row r="125" spans="1:20" s="70" customFormat="1" ht="21" customHeight="1" x14ac:dyDescent="0.2">
      <c r="A125" s="116" t="s">
        <v>392</v>
      </c>
      <c r="B125" s="2" t="s">
        <v>1252</v>
      </c>
      <c r="C125" s="2" t="s">
        <v>1279</v>
      </c>
      <c r="D125" s="3" t="s">
        <v>186</v>
      </c>
      <c r="E125" s="4">
        <v>23590</v>
      </c>
      <c r="F125" s="5" t="s">
        <v>1258</v>
      </c>
      <c r="G125" s="4" t="s">
        <v>1232</v>
      </c>
      <c r="H125" s="3">
        <v>36</v>
      </c>
      <c r="I125" s="6">
        <v>21824</v>
      </c>
      <c r="J125" s="7">
        <v>147.1</v>
      </c>
      <c r="K125" s="7">
        <v>139.19999999999999</v>
      </c>
      <c r="L125" s="7">
        <v>139.19999999999999</v>
      </c>
      <c r="M125" s="8">
        <v>136.69999999999999</v>
      </c>
      <c r="N125" s="8">
        <v>140.6</v>
      </c>
      <c r="O125" s="3"/>
      <c r="P125" s="3" t="s">
        <v>171</v>
      </c>
      <c r="Q125" s="3" t="s">
        <v>994</v>
      </c>
      <c r="R125" s="3"/>
      <c r="S125" s="8">
        <v>14.2</v>
      </c>
      <c r="T125" s="115"/>
    </row>
    <row r="126" spans="1:20" s="70" customFormat="1" ht="21" customHeight="1" x14ac:dyDescent="0.2">
      <c r="A126" s="116" t="s">
        <v>393</v>
      </c>
      <c r="B126" s="2" t="s">
        <v>1252</v>
      </c>
      <c r="C126" s="2" t="s">
        <v>1280</v>
      </c>
      <c r="D126" s="3" t="s">
        <v>186</v>
      </c>
      <c r="E126" s="4">
        <v>23591</v>
      </c>
      <c r="F126" s="5" t="s">
        <v>1258</v>
      </c>
      <c r="G126" s="4" t="s">
        <v>1232</v>
      </c>
      <c r="H126" s="3">
        <v>36</v>
      </c>
      <c r="I126" s="6">
        <v>24716</v>
      </c>
      <c r="J126" s="7">
        <v>239.4</v>
      </c>
      <c r="K126" s="7">
        <v>238.2</v>
      </c>
      <c r="L126" s="7">
        <v>238.2</v>
      </c>
      <c r="M126" s="8">
        <v>224</v>
      </c>
      <c r="N126" s="8">
        <v>228.7</v>
      </c>
      <c r="O126" s="3"/>
      <c r="P126" s="3" t="s">
        <v>171</v>
      </c>
      <c r="Q126" s="3" t="s">
        <v>994</v>
      </c>
      <c r="R126" s="3"/>
      <c r="S126" s="8">
        <v>10.9</v>
      </c>
      <c r="T126" s="115"/>
    </row>
    <row r="127" spans="1:20" s="70" customFormat="1" ht="21" customHeight="1" x14ac:dyDescent="0.2">
      <c r="A127" s="116" t="s">
        <v>394</v>
      </c>
      <c r="B127" s="2" t="s">
        <v>1252</v>
      </c>
      <c r="C127" s="2" t="s">
        <v>1254</v>
      </c>
      <c r="D127" s="3" t="s">
        <v>195</v>
      </c>
      <c r="E127" s="4">
        <v>23902</v>
      </c>
      <c r="F127" s="5" t="s">
        <v>1254</v>
      </c>
      <c r="G127" s="4" t="s">
        <v>1188</v>
      </c>
      <c r="H127" s="3">
        <v>36</v>
      </c>
      <c r="I127" s="6">
        <v>33786</v>
      </c>
      <c r="J127" s="7">
        <v>102.1</v>
      </c>
      <c r="K127" s="7">
        <v>82.2</v>
      </c>
      <c r="L127" s="7">
        <v>107.9</v>
      </c>
      <c r="M127" s="8">
        <v>81.2</v>
      </c>
      <c r="N127" s="8">
        <v>92.3</v>
      </c>
      <c r="O127" s="3" t="s">
        <v>993</v>
      </c>
      <c r="P127" s="3" t="s">
        <v>173</v>
      </c>
      <c r="Q127" s="3" t="s">
        <v>994</v>
      </c>
      <c r="R127" s="3" t="s">
        <v>995</v>
      </c>
      <c r="S127" s="8">
        <v>1.7</v>
      </c>
      <c r="T127" s="115"/>
    </row>
    <row r="128" spans="1:20" s="70" customFormat="1" ht="21" customHeight="1" x14ac:dyDescent="0.2">
      <c r="A128" s="116" t="s">
        <v>395</v>
      </c>
      <c r="B128" s="2" t="s">
        <v>1252</v>
      </c>
      <c r="C128" s="2" t="s">
        <v>2103</v>
      </c>
      <c r="D128" s="3" t="s">
        <v>193</v>
      </c>
      <c r="E128" s="4">
        <v>323609</v>
      </c>
      <c r="F128" s="5" t="s">
        <v>2104</v>
      </c>
      <c r="G128" s="4" t="s">
        <v>1312</v>
      </c>
      <c r="H128" s="3">
        <v>36</v>
      </c>
      <c r="I128" s="6">
        <v>39314</v>
      </c>
      <c r="J128" s="7">
        <v>34.5</v>
      </c>
      <c r="K128" s="7">
        <v>34.5</v>
      </c>
      <c r="L128" s="7">
        <v>34.5</v>
      </c>
      <c r="M128" s="8">
        <v>34.5</v>
      </c>
      <c r="N128" s="8">
        <v>34.5</v>
      </c>
      <c r="O128" s="3"/>
      <c r="P128" s="3" t="s">
        <v>2053</v>
      </c>
      <c r="Q128" s="3" t="s">
        <v>2054</v>
      </c>
      <c r="R128" s="3"/>
      <c r="S128" s="8">
        <v>58.2</v>
      </c>
      <c r="T128" s="115"/>
    </row>
    <row r="129" spans="1:20" s="70" customFormat="1" ht="21" customHeight="1" x14ac:dyDescent="0.2">
      <c r="A129" s="116" t="s">
        <v>396</v>
      </c>
      <c r="B129" s="2" t="s">
        <v>1252</v>
      </c>
      <c r="C129" s="2" t="s">
        <v>155</v>
      </c>
      <c r="D129" s="3" t="s">
        <v>190</v>
      </c>
      <c r="E129" s="4">
        <v>23796</v>
      </c>
      <c r="F129" s="5" t="s">
        <v>155</v>
      </c>
      <c r="G129" s="4" t="s">
        <v>1207</v>
      </c>
      <c r="H129" s="3">
        <v>36</v>
      </c>
      <c r="I129" s="6">
        <v>34304</v>
      </c>
      <c r="J129" s="7">
        <v>96.9</v>
      </c>
      <c r="K129" s="7">
        <v>79</v>
      </c>
      <c r="L129" s="7">
        <v>79</v>
      </c>
      <c r="M129" s="8">
        <v>77</v>
      </c>
      <c r="N129" s="8">
        <v>82.7</v>
      </c>
      <c r="O129" s="3" t="s">
        <v>993</v>
      </c>
      <c r="P129" s="3" t="s">
        <v>173</v>
      </c>
      <c r="Q129" s="3" t="s">
        <v>994</v>
      </c>
      <c r="R129" s="3" t="s">
        <v>995</v>
      </c>
      <c r="S129" s="8">
        <v>4.2</v>
      </c>
      <c r="T129" s="115"/>
    </row>
    <row r="130" spans="1:20" s="70" customFormat="1" ht="21" customHeight="1" x14ac:dyDescent="0.2">
      <c r="A130" s="116" t="s">
        <v>397</v>
      </c>
      <c r="B130" s="2" t="s">
        <v>1252</v>
      </c>
      <c r="C130" s="2" t="s">
        <v>1257</v>
      </c>
      <c r="D130" s="3" t="s">
        <v>186</v>
      </c>
      <c r="E130" s="4">
        <v>23587</v>
      </c>
      <c r="F130" s="5" t="s">
        <v>1258</v>
      </c>
      <c r="G130" s="4" t="s">
        <v>1232</v>
      </c>
      <c r="H130" s="3">
        <v>36</v>
      </c>
      <c r="I130" s="6">
        <v>27364</v>
      </c>
      <c r="J130" s="7">
        <v>621</v>
      </c>
      <c r="K130" s="7">
        <v>614.79999999999995</v>
      </c>
      <c r="L130" s="7">
        <v>614.79999999999995</v>
      </c>
      <c r="M130" s="8">
        <v>584.20000000000005</v>
      </c>
      <c r="N130" s="8">
        <v>608</v>
      </c>
      <c r="O130" s="3" t="s">
        <v>993</v>
      </c>
      <c r="P130" s="3" t="s">
        <v>171</v>
      </c>
      <c r="Q130" s="3" t="s">
        <v>996</v>
      </c>
      <c r="R130" s="3" t="s">
        <v>994</v>
      </c>
      <c r="S130" s="8">
        <v>264.8</v>
      </c>
      <c r="T130" s="115"/>
    </row>
    <row r="131" spans="1:20" s="70" customFormat="1" ht="21" customHeight="1" x14ac:dyDescent="0.2">
      <c r="A131" s="116" t="s">
        <v>398</v>
      </c>
      <c r="B131" s="2" t="s">
        <v>1252</v>
      </c>
      <c r="C131" s="2" t="s">
        <v>1259</v>
      </c>
      <c r="D131" s="3" t="s">
        <v>186</v>
      </c>
      <c r="E131" s="4">
        <v>23588</v>
      </c>
      <c r="F131" s="5" t="s">
        <v>1258</v>
      </c>
      <c r="G131" s="4" t="s">
        <v>1232</v>
      </c>
      <c r="H131" s="3">
        <v>36</v>
      </c>
      <c r="I131" s="6">
        <v>27273</v>
      </c>
      <c r="J131" s="7">
        <v>621</v>
      </c>
      <c r="K131" s="7">
        <v>605.70000000000005</v>
      </c>
      <c r="L131" s="7">
        <v>605.70000000000005</v>
      </c>
      <c r="M131" s="8">
        <v>600</v>
      </c>
      <c r="N131" s="8">
        <v>603.5</v>
      </c>
      <c r="O131" s="3" t="s">
        <v>993</v>
      </c>
      <c r="P131" s="3" t="s">
        <v>171</v>
      </c>
      <c r="Q131" s="3" t="s">
        <v>996</v>
      </c>
      <c r="R131" s="3" t="s">
        <v>994</v>
      </c>
      <c r="S131" s="8">
        <v>251.7</v>
      </c>
      <c r="T131" s="115"/>
    </row>
    <row r="132" spans="1:20" s="70" customFormat="1" ht="21" customHeight="1" x14ac:dyDescent="0.2">
      <c r="A132" s="116" t="s">
        <v>399</v>
      </c>
      <c r="B132" s="2" t="s">
        <v>1252</v>
      </c>
      <c r="C132" s="2" t="s">
        <v>2011</v>
      </c>
      <c r="D132" s="3" t="s">
        <v>190</v>
      </c>
      <c r="E132" s="4">
        <v>23801</v>
      </c>
      <c r="F132" s="5" t="s">
        <v>2012</v>
      </c>
      <c r="G132" s="4" t="s">
        <v>1096</v>
      </c>
      <c r="H132" s="3">
        <v>36</v>
      </c>
      <c r="I132" s="6">
        <v>33664</v>
      </c>
      <c r="J132" s="7">
        <v>107.2</v>
      </c>
      <c r="K132" s="7">
        <v>82.1</v>
      </c>
      <c r="L132" s="7">
        <v>107.2</v>
      </c>
      <c r="M132" s="8">
        <v>80.3</v>
      </c>
      <c r="N132" s="8">
        <v>105.5</v>
      </c>
      <c r="O132" s="3" t="s">
        <v>993</v>
      </c>
      <c r="P132" s="3" t="s">
        <v>173</v>
      </c>
      <c r="Q132" s="3" t="s">
        <v>994</v>
      </c>
      <c r="R132" s="3" t="s">
        <v>995</v>
      </c>
      <c r="S132" s="8">
        <v>25.1</v>
      </c>
      <c r="T132" s="115"/>
    </row>
    <row r="133" spans="1:20" s="70" customFormat="1" ht="21" customHeight="1" x14ac:dyDescent="0.2">
      <c r="A133" s="116" t="s">
        <v>400</v>
      </c>
      <c r="B133" s="2" t="s">
        <v>1252</v>
      </c>
      <c r="C133" s="2" t="s">
        <v>2013</v>
      </c>
      <c r="D133" s="3" t="s">
        <v>190</v>
      </c>
      <c r="E133" s="4">
        <v>23799</v>
      </c>
      <c r="F133" s="5" t="s">
        <v>2012</v>
      </c>
      <c r="G133" s="4" t="s">
        <v>1096</v>
      </c>
      <c r="H133" s="3">
        <v>36</v>
      </c>
      <c r="I133" s="6">
        <v>34578</v>
      </c>
      <c r="J133" s="7">
        <v>338.8</v>
      </c>
      <c r="K133" s="7">
        <v>291.3</v>
      </c>
      <c r="L133" s="7">
        <v>380.5</v>
      </c>
      <c r="M133" s="8">
        <v>281</v>
      </c>
      <c r="N133" s="8">
        <v>333.1</v>
      </c>
      <c r="O133" s="3" t="s">
        <v>993</v>
      </c>
      <c r="P133" s="3" t="s">
        <v>173</v>
      </c>
      <c r="Q133" s="3" t="s">
        <v>994</v>
      </c>
      <c r="R133" s="3" t="s">
        <v>995</v>
      </c>
      <c r="S133" s="8">
        <v>389.2</v>
      </c>
      <c r="T133" s="115"/>
    </row>
    <row r="134" spans="1:20" s="70" customFormat="1" ht="21" customHeight="1" x14ac:dyDescent="0.2">
      <c r="A134" s="116" t="s">
        <v>401</v>
      </c>
      <c r="B134" s="2" t="s">
        <v>1252</v>
      </c>
      <c r="C134" s="2" t="s">
        <v>1939</v>
      </c>
      <c r="D134" s="3" t="s">
        <v>192</v>
      </c>
      <c r="E134" s="4">
        <v>23985</v>
      </c>
      <c r="F134" s="5" t="s">
        <v>1939</v>
      </c>
      <c r="G134" s="4" t="s">
        <v>1203</v>
      </c>
      <c r="H134" s="3">
        <v>36</v>
      </c>
      <c r="I134" s="6">
        <v>34213</v>
      </c>
      <c r="J134" s="7">
        <v>102.7</v>
      </c>
      <c r="K134" s="7">
        <v>86.8</v>
      </c>
      <c r="L134" s="7">
        <v>107.3</v>
      </c>
      <c r="M134" s="8">
        <v>85.3</v>
      </c>
      <c r="N134" s="8">
        <v>98.9</v>
      </c>
      <c r="O134" s="3" t="s">
        <v>993</v>
      </c>
      <c r="P134" s="3" t="s">
        <v>173</v>
      </c>
      <c r="Q134" s="3" t="s">
        <v>994</v>
      </c>
      <c r="R134" s="3" t="s">
        <v>995</v>
      </c>
      <c r="S134" s="8">
        <v>32.5</v>
      </c>
      <c r="T134" s="115"/>
    </row>
    <row r="135" spans="1:20" s="70" customFormat="1" ht="21" customHeight="1" x14ac:dyDescent="0.2">
      <c r="A135" s="116" t="s">
        <v>402</v>
      </c>
      <c r="B135" s="2" t="s">
        <v>1260</v>
      </c>
      <c r="C135" s="2" t="s">
        <v>1261</v>
      </c>
      <c r="D135" s="3" t="s">
        <v>186</v>
      </c>
      <c r="E135" s="4">
        <v>323602</v>
      </c>
      <c r="F135" s="5" t="s">
        <v>1262</v>
      </c>
      <c r="G135" s="4" t="s">
        <v>1226</v>
      </c>
      <c r="H135" s="3">
        <v>36</v>
      </c>
      <c r="I135" s="6">
        <v>30651</v>
      </c>
      <c r="J135" s="7">
        <v>0.9</v>
      </c>
      <c r="K135" s="7">
        <v>0.9</v>
      </c>
      <c r="L135" s="7">
        <v>0.9</v>
      </c>
      <c r="M135" s="8">
        <v>0</v>
      </c>
      <c r="N135" s="8">
        <v>0</v>
      </c>
      <c r="O135" s="3"/>
      <c r="P135" s="3" t="s">
        <v>1183</v>
      </c>
      <c r="Q135" s="3" t="s">
        <v>1184</v>
      </c>
      <c r="R135" s="3"/>
      <c r="S135" s="8">
        <v>0</v>
      </c>
      <c r="T135" s="115"/>
    </row>
    <row r="136" spans="1:20" s="70" customFormat="1" ht="21" customHeight="1" x14ac:dyDescent="0.2">
      <c r="A136" s="116" t="s">
        <v>403</v>
      </c>
      <c r="B136" s="2" t="s">
        <v>1260</v>
      </c>
      <c r="C136" s="2" t="s">
        <v>1263</v>
      </c>
      <c r="D136" s="3" t="s">
        <v>186</v>
      </c>
      <c r="E136" s="4">
        <v>24148</v>
      </c>
      <c r="F136" s="5" t="s">
        <v>1264</v>
      </c>
      <c r="G136" s="4" t="s">
        <v>1232</v>
      </c>
      <c r="H136" s="3">
        <v>36</v>
      </c>
      <c r="I136" s="6">
        <v>30651</v>
      </c>
      <c r="J136" s="7">
        <v>2.4</v>
      </c>
      <c r="K136" s="7">
        <v>0</v>
      </c>
      <c r="L136" s="7">
        <v>0</v>
      </c>
      <c r="M136" s="8">
        <v>0</v>
      </c>
      <c r="N136" s="8">
        <v>0</v>
      </c>
      <c r="O136" s="3"/>
      <c r="P136" s="3" t="s">
        <v>1183</v>
      </c>
      <c r="Q136" s="3" t="s">
        <v>1184</v>
      </c>
      <c r="R136" s="3"/>
      <c r="S136" s="8">
        <v>3.8</v>
      </c>
      <c r="T136" s="115"/>
    </row>
    <row r="137" spans="1:20" s="70" customFormat="1" ht="21" customHeight="1" x14ac:dyDescent="0.2">
      <c r="A137" s="116" t="s">
        <v>626</v>
      </c>
      <c r="B137" s="2" t="s">
        <v>2033</v>
      </c>
      <c r="C137" s="204" t="s">
        <v>2189</v>
      </c>
      <c r="D137" s="3" t="s">
        <v>187</v>
      </c>
      <c r="E137" s="4">
        <v>24251</v>
      </c>
      <c r="F137" s="5" t="s">
        <v>177</v>
      </c>
      <c r="G137" s="4" t="s">
        <v>161</v>
      </c>
      <c r="H137" s="3">
        <v>36</v>
      </c>
      <c r="I137" s="6">
        <v>25781</v>
      </c>
      <c r="J137" s="7">
        <v>42.9</v>
      </c>
      <c r="K137" s="7">
        <v>35.799999999999997</v>
      </c>
      <c r="L137" s="7">
        <v>45.5</v>
      </c>
      <c r="M137" s="8">
        <v>0</v>
      </c>
      <c r="N137" s="8">
        <v>0</v>
      </c>
      <c r="O137" s="3" t="s">
        <v>993</v>
      </c>
      <c r="P137" s="3" t="s">
        <v>178</v>
      </c>
      <c r="Q137" s="3" t="s">
        <v>994</v>
      </c>
      <c r="R137" s="3" t="s">
        <v>997</v>
      </c>
      <c r="S137" s="8">
        <v>0</v>
      </c>
      <c r="T137" s="115" t="s">
        <v>2183</v>
      </c>
    </row>
    <row r="138" spans="1:20" s="70" customFormat="1" ht="21" customHeight="1" x14ac:dyDescent="0.2">
      <c r="A138" s="116" t="s">
        <v>405</v>
      </c>
      <c r="B138" s="2" t="s">
        <v>1273</v>
      </c>
      <c r="C138" s="2" t="s">
        <v>1276</v>
      </c>
      <c r="D138" s="3" t="s">
        <v>191</v>
      </c>
      <c r="E138" s="4">
        <v>24010</v>
      </c>
      <c r="F138" s="5" t="s">
        <v>202</v>
      </c>
      <c r="G138" s="4" t="s">
        <v>1275</v>
      </c>
      <c r="H138" s="3">
        <v>36</v>
      </c>
      <c r="I138" s="6">
        <v>34090</v>
      </c>
      <c r="J138" s="7">
        <v>25</v>
      </c>
      <c r="K138" s="7">
        <v>19.600000000000001</v>
      </c>
      <c r="L138" s="7">
        <v>19.600000000000001</v>
      </c>
      <c r="M138" s="8">
        <v>15.6</v>
      </c>
      <c r="N138" s="8">
        <v>16.100000000000001</v>
      </c>
      <c r="O138" s="3"/>
      <c r="P138" s="3" t="s">
        <v>171</v>
      </c>
      <c r="Q138" s="3" t="s">
        <v>1227</v>
      </c>
      <c r="R138" s="3"/>
      <c r="S138" s="8"/>
      <c r="T138" s="115"/>
    </row>
    <row r="139" spans="1:20" s="70" customFormat="1" ht="21" customHeight="1" x14ac:dyDescent="0.2">
      <c r="A139" s="116" t="s">
        <v>720</v>
      </c>
      <c r="B139" s="2" t="s">
        <v>1705</v>
      </c>
      <c r="C139" s="204" t="s">
        <v>2199</v>
      </c>
      <c r="D139" s="3" t="s">
        <v>193</v>
      </c>
      <c r="E139" s="4">
        <v>23803</v>
      </c>
      <c r="F139" s="5" t="s">
        <v>1706</v>
      </c>
      <c r="G139" s="4" t="s">
        <v>1438</v>
      </c>
      <c r="H139" s="3">
        <v>36</v>
      </c>
      <c r="I139" s="6">
        <v>33817</v>
      </c>
      <c r="J139" s="7">
        <v>21.1</v>
      </c>
      <c r="K139" s="7">
        <v>20.2</v>
      </c>
      <c r="L139" s="7">
        <v>20.2</v>
      </c>
      <c r="M139" s="8">
        <v>0</v>
      </c>
      <c r="N139" s="8">
        <v>0</v>
      </c>
      <c r="O139" s="3"/>
      <c r="P139" s="3" t="s">
        <v>171</v>
      </c>
      <c r="Q139" s="3" t="s">
        <v>1012</v>
      </c>
      <c r="R139" s="3"/>
      <c r="S139" s="8">
        <v>0</v>
      </c>
      <c r="T139" s="115" t="s">
        <v>2200</v>
      </c>
    </row>
    <row r="140" spans="1:20" s="70" customFormat="1" ht="21" customHeight="1" x14ac:dyDescent="0.2">
      <c r="A140" s="116" t="s">
        <v>733</v>
      </c>
      <c r="B140" s="2" t="s">
        <v>1712</v>
      </c>
      <c r="C140" s="204" t="s">
        <v>2201</v>
      </c>
      <c r="D140" s="3" t="s">
        <v>190</v>
      </c>
      <c r="E140" s="4">
        <v>23756</v>
      </c>
      <c r="F140" s="5" t="s">
        <v>1718</v>
      </c>
      <c r="G140" s="4" t="s">
        <v>1719</v>
      </c>
      <c r="H140" s="3">
        <v>36</v>
      </c>
      <c r="I140" s="6">
        <v>26846</v>
      </c>
      <c r="J140" s="7">
        <v>290</v>
      </c>
      <c r="K140" s="7">
        <v>290.7</v>
      </c>
      <c r="L140" s="7">
        <v>290.7</v>
      </c>
      <c r="M140" s="8">
        <v>293.7</v>
      </c>
      <c r="N140" s="8">
        <v>292.5</v>
      </c>
      <c r="O140" s="3"/>
      <c r="P140" s="3" t="s">
        <v>1720</v>
      </c>
      <c r="Q140" s="3" t="s">
        <v>1184</v>
      </c>
      <c r="R140" s="3"/>
      <c r="S140" s="8">
        <v>38.700000000000003</v>
      </c>
      <c r="T140" s="115" t="s">
        <v>2202</v>
      </c>
    </row>
    <row r="141" spans="1:20" s="70" customFormat="1" ht="21" customHeight="1" x14ac:dyDescent="0.2">
      <c r="A141" s="116" t="s">
        <v>341</v>
      </c>
      <c r="B141" s="2" t="s">
        <v>1165</v>
      </c>
      <c r="C141" s="204" t="s">
        <v>2155</v>
      </c>
      <c r="D141" s="3" t="s">
        <v>187</v>
      </c>
      <c r="E141" s="4">
        <v>323750</v>
      </c>
      <c r="F141" s="5" t="s">
        <v>1167</v>
      </c>
      <c r="G141" s="4" t="s">
        <v>1168</v>
      </c>
      <c r="H141" s="3">
        <v>34</v>
      </c>
      <c r="I141" s="6">
        <v>43252</v>
      </c>
      <c r="J141" s="7">
        <v>64</v>
      </c>
      <c r="K141" s="7">
        <v>60.2</v>
      </c>
      <c r="L141" s="7">
        <v>64.7</v>
      </c>
      <c r="M141" s="8">
        <v>60.8</v>
      </c>
      <c r="N141" s="8">
        <v>65.3</v>
      </c>
      <c r="O141" s="3" t="s">
        <v>993</v>
      </c>
      <c r="P141" s="3" t="s">
        <v>178</v>
      </c>
      <c r="Q141" s="3" t="s">
        <v>994</v>
      </c>
      <c r="R141" s="3" t="s">
        <v>997</v>
      </c>
      <c r="S141" s="8">
        <v>62.5</v>
      </c>
      <c r="T141" s="115" t="s">
        <v>2156</v>
      </c>
    </row>
    <row r="142" spans="1:20" s="70" customFormat="1" ht="21" customHeight="1" x14ac:dyDescent="0.2">
      <c r="A142" s="116" t="s">
        <v>409</v>
      </c>
      <c r="B142" s="2" t="s">
        <v>1281</v>
      </c>
      <c r="C142" s="2" t="s">
        <v>1282</v>
      </c>
      <c r="D142" s="3" t="s">
        <v>192</v>
      </c>
      <c r="E142" s="4">
        <v>23970</v>
      </c>
      <c r="F142" s="5" t="s">
        <v>1268</v>
      </c>
      <c r="G142" s="4" t="s">
        <v>1269</v>
      </c>
      <c r="H142" s="3">
        <v>36</v>
      </c>
      <c r="I142" s="6">
        <v>34639</v>
      </c>
      <c r="J142" s="7">
        <v>1254</v>
      </c>
      <c r="K142" s="7">
        <v>956.4</v>
      </c>
      <c r="L142" s="7">
        <v>1130.9000000000001</v>
      </c>
      <c r="M142" s="8">
        <v>988</v>
      </c>
      <c r="N142" s="8">
        <v>1130.9000000000001</v>
      </c>
      <c r="O142" s="3"/>
      <c r="P142" s="3" t="s">
        <v>173</v>
      </c>
      <c r="Q142" s="3" t="s">
        <v>994</v>
      </c>
      <c r="R142" s="10"/>
      <c r="S142" s="8">
        <v>4912.1000000000004</v>
      </c>
      <c r="T142" s="115"/>
    </row>
    <row r="143" spans="1:20" s="70" customFormat="1" ht="21" customHeight="1" x14ac:dyDescent="0.2">
      <c r="A143" s="116" t="s">
        <v>342</v>
      </c>
      <c r="B143" s="2" t="s">
        <v>1176</v>
      </c>
      <c r="C143" s="204" t="s">
        <v>2157</v>
      </c>
      <c r="D143" s="3" t="s">
        <v>192</v>
      </c>
      <c r="E143" s="4" t="s">
        <v>2285</v>
      </c>
      <c r="F143" s="5" t="s">
        <v>1177</v>
      </c>
      <c r="G143" s="4" t="s">
        <v>1178</v>
      </c>
      <c r="H143" s="3">
        <v>36</v>
      </c>
      <c r="I143" s="6">
        <v>36951</v>
      </c>
      <c r="J143" s="7">
        <v>47.7</v>
      </c>
      <c r="K143" s="7">
        <v>43.8</v>
      </c>
      <c r="L143" s="7">
        <v>57.2</v>
      </c>
      <c r="M143" s="8">
        <v>0</v>
      </c>
      <c r="N143" s="8">
        <v>0</v>
      </c>
      <c r="O143" s="3" t="s">
        <v>993</v>
      </c>
      <c r="P143" s="3" t="s">
        <v>173</v>
      </c>
      <c r="Q143" s="3" t="s">
        <v>994</v>
      </c>
      <c r="R143" s="3" t="s">
        <v>997</v>
      </c>
      <c r="S143" s="8">
        <v>3.5</v>
      </c>
      <c r="T143" s="115" t="s">
        <v>2158</v>
      </c>
    </row>
    <row r="144" spans="1:20" s="70" customFormat="1" ht="21" customHeight="1" x14ac:dyDescent="0.2">
      <c r="A144" s="116" t="s">
        <v>411</v>
      </c>
      <c r="B144" s="2" t="s">
        <v>1283</v>
      </c>
      <c r="C144" s="2" t="s">
        <v>1286</v>
      </c>
      <c r="D144" s="3" t="s">
        <v>186</v>
      </c>
      <c r="E144" s="4">
        <v>23641</v>
      </c>
      <c r="F144" s="5" t="s">
        <v>1285</v>
      </c>
      <c r="G144" s="4">
        <v>105</v>
      </c>
      <c r="H144" s="3">
        <v>36</v>
      </c>
      <c r="I144" s="6">
        <v>8583</v>
      </c>
      <c r="J144" s="7">
        <v>1</v>
      </c>
      <c r="K144" s="7">
        <v>1</v>
      </c>
      <c r="L144" s="7">
        <v>1</v>
      </c>
      <c r="M144" s="8">
        <v>1</v>
      </c>
      <c r="N144" s="8">
        <v>1</v>
      </c>
      <c r="O144" s="3"/>
      <c r="P144" s="3" t="s">
        <v>1183</v>
      </c>
      <c r="Q144" s="3" t="s">
        <v>1184</v>
      </c>
      <c r="R144" s="10"/>
      <c r="S144" s="8"/>
      <c r="T144" s="115"/>
    </row>
    <row r="145" spans="1:20" s="70" customFormat="1" ht="21" customHeight="1" x14ac:dyDescent="0.2">
      <c r="A145" s="116" t="s">
        <v>412</v>
      </c>
      <c r="B145" s="2" t="s">
        <v>1283</v>
      </c>
      <c r="C145" s="2" t="s">
        <v>1287</v>
      </c>
      <c r="D145" s="3" t="s">
        <v>186</v>
      </c>
      <c r="E145" s="4">
        <v>23641</v>
      </c>
      <c r="F145" s="5" t="s">
        <v>1285</v>
      </c>
      <c r="G145" s="4">
        <v>105</v>
      </c>
      <c r="H145" s="3">
        <v>36</v>
      </c>
      <c r="I145" s="6">
        <v>8583</v>
      </c>
      <c r="J145" s="7">
        <v>1</v>
      </c>
      <c r="K145" s="7">
        <v>1</v>
      </c>
      <c r="L145" s="7">
        <v>1</v>
      </c>
      <c r="M145" s="8">
        <v>1</v>
      </c>
      <c r="N145" s="8">
        <v>1</v>
      </c>
      <c r="O145" s="3"/>
      <c r="P145" s="3" t="s">
        <v>1183</v>
      </c>
      <c r="Q145" s="3" t="s">
        <v>1184</v>
      </c>
      <c r="R145" s="3"/>
      <c r="S145" s="8"/>
      <c r="T145" s="115"/>
    </row>
    <row r="146" spans="1:20" s="70" customFormat="1" ht="21" customHeight="1" x14ac:dyDescent="0.2">
      <c r="A146" s="116" t="s">
        <v>413</v>
      </c>
      <c r="B146" s="2" t="s">
        <v>1283</v>
      </c>
      <c r="C146" s="2" t="s">
        <v>1288</v>
      </c>
      <c r="D146" s="3" t="s">
        <v>186</v>
      </c>
      <c r="E146" s="4">
        <v>23641</v>
      </c>
      <c r="F146" s="5" t="s">
        <v>1285</v>
      </c>
      <c r="G146" s="4">
        <v>105</v>
      </c>
      <c r="H146" s="3">
        <v>36</v>
      </c>
      <c r="I146" s="6">
        <v>9498</v>
      </c>
      <c r="J146" s="7">
        <v>1</v>
      </c>
      <c r="K146" s="7">
        <v>1</v>
      </c>
      <c r="L146" s="7">
        <v>1</v>
      </c>
      <c r="M146" s="8">
        <v>1</v>
      </c>
      <c r="N146" s="8">
        <v>1</v>
      </c>
      <c r="O146" s="3"/>
      <c r="P146" s="3" t="s">
        <v>1183</v>
      </c>
      <c r="Q146" s="3" t="s">
        <v>1184</v>
      </c>
      <c r="R146" s="3"/>
      <c r="S146" s="8"/>
      <c r="T146" s="115"/>
    </row>
    <row r="147" spans="1:20" s="70" customFormat="1" ht="21" customHeight="1" x14ac:dyDescent="0.2">
      <c r="A147" s="116" t="s">
        <v>414</v>
      </c>
      <c r="B147" s="2" t="s">
        <v>1283</v>
      </c>
      <c r="C147" s="2" t="s">
        <v>1289</v>
      </c>
      <c r="D147" s="3" t="s">
        <v>186</v>
      </c>
      <c r="E147" s="4">
        <v>23641</v>
      </c>
      <c r="F147" s="5" t="s">
        <v>1290</v>
      </c>
      <c r="G147" s="4">
        <v>105</v>
      </c>
      <c r="H147" s="3">
        <v>36</v>
      </c>
      <c r="I147" s="6">
        <v>10197</v>
      </c>
      <c r="J147" s="7">
        <v>10.8</v>
      </c>
      <c r="K147" s="7">
        <v>10.8</v>
      </c>
      <c r="L147" s="7">
        <v>10.8</v>
      </c>
      <c r="M147" s="8">
        <v>10.6</v>
      </c>
      <c r="N147" s="8">
        <v>10.7</v>
      </c>
      <c r="O147" s="3"/>
      <c r="P147" s="3" t="s">
        <v>1183</v>
      </c>
      <c r="Q147" s="3" t="s">
        <v>1184</v>
      </c>
      <c r="R147" s="3"/>
      <c r="S147" s="8">
        <v>42.3</v>
      </c>
      <c r="T147" s="115"/>
    </row>
    <row r="148" spans="1:20" s="70" customFormat="1" ht="21" customHeight="1" x14ac:dyDescent="0.2">
      <c r="A148" s="116" t="s">
        <v>415</v>
      </c>
      <c r="B148" s="2" t="s">
        <v>1283</v>
      </c>
      <c r="C148" s="2" t="s">
        <v>1291</v>
      </c>
      <c r="D148" s="3" t="s">
        <v>186</v>
      </c>
      <c r="E148" s="4">
        <v>23641</v>
      </c>
      <c r="F148" s="5" t="s">
        <v>1285</v>
      </c>
      <c r="G148" s="4">
        <v>105</v>
      </c>
      <c r="H148" s="3">
        <v>36</v>
      </c>
      <c r="I148" s="6">
        <v>10990</v>
      </c>
      <c r="J148" s="7">
        <v>7</v>
      </c>
      <c r="K148" s="7">
        <v>7.9</v>
      </c>
      <c r="L148" s="7">
        <v>7.9</v>
      </c>
      <c r="M148" s="8">
        <v>6.9</v>
      </c>
      <c r="N148" s="8">
        <v>7</v>
      </c>
      <c r="O148" s="3"/>
      <c r="P148" s="3" t="s">
        <v>1183</v>
      </c>
      <c r="Q148" s="3" t="s">
        <v>1184</v>
      </c>
      <c r="R148" s="3"/>
      <c r="S148" s="8">
        <v>20.3</v>
      </c>
      <c r="T148" s="115"/>
    </row>
    <row r="149" spans="1:20" s="70" customFormat="1" ht="21" customHeight="1" x14ac:dyDescent="0.2">
      <c r="A149" s="116" t="s">
        <v>416</v>
      </c>
      <c r="B149" s="2" t="s">
        <v>1292</v>
      </c>
      <c r="C149" s="2" t="s">
        <v>1293</v>
      </c>
      <c r="D149" s="3" t="s">
        <v>187</v>
      </c>
      <c r="E149" s="4">
        <v>23786</v>
      </c>
      <c r="F149" s="5" t="s">
        <v>1294</v>
      </c>
      <c r="G149" s="4" t="s">
        <v>1162</v>
      </c>
      <c r="H149" s="3">
        <v>34</v>
      </c>
      <c r="I149" s="6">
        <v>33725</v>
      </c>
      <c r="J149" s="7">
        <v>800</v>
      </c>
      <c r="K149" s="7">
        <v>790.8</v>
      </c>
      <c r="L149" s="7">
        <v>924.9</v>
      </c>
      <c r="M149" s="8">
        <v>786.5</v>
      </c>
      <c r="N149" s="8">
        <v>826.4</v>
      </c>
      <c r="O149" s="3" t="s">
        <v>993</v>
      </c>
      <c r="P149" s="3" t="s">
        <v>173</v>
      </c>
      <c r="Q149" s="3" t="s">
        <v>994</v>
      </c>
      <c r="R149" s="3" t="s">
        <v>1295</v>
      </c>
      <c r="S149" s="8">
        <v>4289.8</v>
      </c>
      <c r="T149" s="115"/>
    </row>
    <row r="150" spans="1:20" s="70" customFormat="1" ht="21" customHeight="1" x14ac:dyDescent="0.2">
      <c r="A150" s="116" t="s">
        <v>352</v>
      </c>
      <c r="B150" s="2" t="s">
        <v>1191</v>
      </c>
      <c r="C150" s="204" t="s">
        <v>2159</v>
      </c>
      <c r="D150" s="3" t="s">
        <v>189</v>
      </c>
      <c r="E150" s="4">
        <v>24151</v>
      </c>
      <c r="F150" s="5" t="s">
        <v>1011</v>
      </c>
      <c r="G150" s="4" t="s">
        <v>1682</v>
      </c>
      <c r="H150" s="3">
        <v>36</v>
      </c>
      <c r="I150" s="6">
        <v>34790</v>
      </c>
      <c r="J150" s="7">
        <v>47</v>
      </c>
      <c r="K150" s="7">
        <v>9.6</v>
      </c>
      <c r="L150" s="7">
        <v>9.6</v>
      </c>
      <c r="M150" s="8">
        <v>0</v>
      </c>
      <c r="N150" s="8">
        <v>0</v>
      </c>
      <c r="O150" s="3" t="s">
        <v>993</v>
      </c>
      <c r="P150" s="3" t="s">
        <v>205</v>
      </c>
      <c r="Q150" s="3" t="s">
        <v>994</v>
      </c>
      <c r="R150" s="3" t="s">
        <v>995</v>
      </c>
      <c r="S150" s="8">
        <v>83</v>
      </c>
      <c r="T150" s="115" t="s">
        <v>2160</v>
      </c>
    </row>
    <row r="151" spans="1:20" s="70" customFormat="1" ht="21" customHeight="1" x14ac:dyDescent="0.2">
      <c r="A151" s="116" t="s">
        <v>358</v>
      </c>
      <c r="B151" s="2" t="s">
        <v>1000</v>
      </c>
      <c r="C151" s="204" t="s">
        <v>2161</v>
      </c>
      <c r="D151" s="3" t="s">
        <v>192</v>
      </c>
      <c r="E151" s="4">
        <v>23585</v>
      </c>
      <c r="F151" s="5" t="s">
        <v>1208</v>
      </c>
      <c r="G151" s="4">
        <v>109</v>
      </c>
      <c r="H151" s="3">
        <v>36</v>
      </c>
      <c r="I151" s="6">
        <v>21459</v>
      </c>
      <c r="J151" s="7">
        <v>167.2</v>
      </c>
      <c r="K151" s="7">
        <v>154.69999999999999</v>
      </c>
      <c r="L151" s="7">
        <v>154.69999999999999</v>
      </c>
      <c r="M151" s="8">
        <v>0</v>
      </c>
      <c r="N151" s="8">
        <v>0</v>
      </c>
      <c r="O151" s="3"/>
      <c r="P151" s="3" t="s">
        <v>171</v>
      </c>
      <c r="Q151" s="3" t="s">
        <v>999</v>
      </c>
      <c r="R151" s="3"/>
      <c r="S151" s="8">
        <v>17.399999999999999</v>
      </c>
      <c r="T151" s="115" t="s">
        <v>2255</v>
      </c>
    </row>
    <row r="152" spans="1:20" s="70" customFormat="1" ht="21" customHeight="1" x14ac:dyDescent="0.2">
      <c r="A152" s="116" t="s">
        <v>419</v>
      </c>
      <c r="B152" s="2" t="s">
        <v>1299</v>
      </c>
      <c r="C152" s="2" t="s">
        <v>1300</v>
      </c>
      <c r="D152" s="3" t="s">
        <v>191</v>
      </c>
      <c r="E152" s="4">
        <v>23791</v>
      </c>
      <c r="F152" s="5" t="s">
        <v>1300</v>
      </c>
      <c r="G152" s="4" t="s">
        <v>1275</v>
      </c>
      <c r="H152" s="3">
        <v>36</v>
      </c>
      <c r="I152" s="6">
        <v>33786</v>
      </c>
      <c r="J152" s="7">
        <v>221.3</v>
      </c>
      <c r="K152" s="7">
        <v>225.2</v>
      </c>
      <c r="L152" s="7">
        <v>261.7</v>
      </c>
      <c r="M152" s="8">
        <v>210.8</v>
      </c>
      <c r="N152" s="8">
        <v>230.8</v>
      </c>
      <c r="O152" s="3" t="s">
        <v>993</v>
      </c>
      <c r="P152" s="3" t="s">
        <v>173</v>
      </c>
      <c r="Q152" s="3" t="s">
        <v>994</v>
      </c>
      <c r="R152" s="3" t="s">
        <v>995</v>
      </c>
      <c r="S152" s="8">
        <v>444.9</v>
      </c>
      <c r="T152" s="115"/>
    </row>
    <row r="153" spans="1:20" s="70" customFormat="1" ht="21" customHeight="1" x14ac:dyDescent="0.2">
      <c r="A153" s="116" t="s">
        <v>420</v>
      </c>
      <c r="B153" s="2" t="s">
        <v>2178</v>
      </c>
      <c r="C153" s="2" t="s">
        <v>2121</v>
      </c>
      <c r="D153" s="3" t="s">
        <v>192</v>
      </c>
      <c r="E153" s="4">
        <v>23583</v>
      </c>
      <c r="F153" s="5" t="s">
        <v>1018</v>
      </c>
      <c r="G153" s="4">
        <v>123</v>
      </c>
      <c r="H153" s="3">
        <v>36</v>
      </c>
      <c r="I153" s="6">
        <v>19694</v>
      </c>
      <c r="J153" s="7">
        <v>112.5</v>
      </c>
      <c r="K153" s="7">
        <v>106.3</v>
      </c>
      <c r="L153" s="7">
        <v>106.3</v>
      </c>
      <c r="M153" s="8">
        <v>104</v>
      </c>
      <c r="N153" s="8">
        <v>104</v>
      </c>
      <c r="O153" s="3"/>
      <c r="P153" s="3" t="s">
        <v>171</v>
      </c>
      <c r="Q153" s="3" t="s">
        <v>994</v>
      </c>
      <c r="R153" s="3" t="s">
        <v>1012</v>
      </c>
      <c r="S153" s="8">
        <v>202.4</v>
      </c>
      <c r="T153" s="115"/>
    </row>
    <row r="154" spans="1:20" s="70" customFormat="1" ht="21" customHeight="1" x14ac:dyDescent="0.2">
      <c r="A154" s="116" t="s">
        <v>421</v>
      </c>
      <c r="B154" s="2" t="s">
        <v>2179</v>
      </c>
      <c r="C154" s="2" t="s">
        <v>1255</v>
      </c>
      <c r="D154" s="3" t="s">
        <v>191</v>
      </c>
      <c r="E154" s="4">
        <v>24026</v>
      </c>
      <c r="F154" s="5" t="s">
        <v>1256</v>
      </c>
      <c r="G154" s="4" t="s">
        <v>166</v>
      </c>
      <c r="H154" s="3">
        <v>36</v>
      </c>
      <c r="I154" s="6">
        <v>34121</v>
      </c>
      <c r="J154" s="7">
        <v>68.5</v>
      </c>
      <c r="K154" s="7">
        <v>59</v>
      </c>
      <c r="L154" s="7">
        <v>75</v>
      </c>
      <c r="M154" s="8">
        <v>59.1</v>
      </c>
      <c r="N154" s="8">
        <v>68.5</v>
      </c>
      <c r="O154" s="3" t="s">
        <v>993</v>
      </c>
      <c r="P154" s="3" t="s">
        <v>173</v>
      </c>
      <c r="Q154" s="3" t="s">
        <v>994</v>
      </c>
      <c r="R154" s="3" t="s">
        <v>995</v>
      </c>
      <c r="S154" s="8">
        <v>24.1</v>
      </c>
      <c r="T154" s="115"/>
    </row>
    <row r="155" spans="1:20" s="70" customFormat="1" ht="21" customHeight="1" x14ac:dyDescent="0.2">
      <c r="A155" s="116" t="s">
        <v>422</v>
      </c>
      <c r="B155" s="2" t="s">
        <v>1301</v>
      </c>
      <c r="C155" s="2" t="s">
        <v>1302</v>
      </c>
      <c r="D155" s="3" t="s">
        <v>190</v>
      </c>
      <c r="E155" s="4">
        <v>323656</v>
      </c>
      <c r="F155" s="5" t="s">
        <v>155</v>
      </c>
      <c r="G155" s="4" t="s">
        <v>1207</v>
      </c>
      <c r="H155" s="3">
        <v>36</v>
      </c>
      <c r="I155" s="6">
        <v>40423</v>
      </c>
      <c r="J155" s="7">
        <v>335</v>
      </c>
      <c r="K155" s="7">
        <v>294.2</v>
      </c>
      <c r="L155" s="7">
        <v>360.2</v>
      </c>
      <c r="M155" s="8">
        <v>299.8</v>
      </c>
      <c r="N155" s="8">
        <v>333</v>
      </c>
      <c r="O155" s="3" t="s">
        <v>993</v>
      </c>
      <c r="P155" s="3" t="s">
        <v>173</v>
      </c>
      <c r="Q155" s="3" t="s">
        <v>994</v>
      </c>
      <c r="R155" s="3" t="s">
        <v>995</v>
      </c>
      <c r="S155" s="8">
        <v>1355.4</v>
      </c>
      <c r="T155" s="115"/>
    </row>
    <row r="156" spans="1:20" s="70" customFormat="1" ht="21" customHeight="1" x14ac:dyDescent="0.2">
      <c r="A156" s="116" t="s">
        <v>423</v>
      </c>
      <c r="B156" s="2" t="s">
        <v>1301</v>
      </c>
      <c r="C156" s="2" t="s">
        <v>1303</v>
      </c>
      <c r="D156" s="3" t="s">
        <v>190</v>
      </c>
      <c r="E156" s="4">
        <v>323658</v>
      </c>
      <c r="F156" s="5" t="s">
        <v>155</v>
      </c>
      <c r="G156" s="4" t="s">
        <v>1207</v>
      </c>
      <c r="H156" s="3">
        <v>36</v>
      </c>
      <c r="I156" s="6">
        <v>40423</v>
      </c>
      <c r="J156" s="7">
        <v>335</v>
      </c>
      <c r="K156" s="7">
        <v>298.2</v>
      </c>
      <c r="L156" s="7">
        <v>365.1</v>
      </c>
      <c r="M156" s="8">
        <v>299.8</v>
      </c>
      <c r="N156" s="8">
        <v>333</v>
      </c>
      <c r="O156" s="3" t="s">
        <v>993</v>
      </c>
      <c r="P156" s="3" t="s">
        <v>173</v>
      </c>
      <c r="Q156" s="3" t="s">
        <v>994</v>
      </c>
      <c r="R156" s="3" t="s">
        <v>995</v>
      </c>
      <c r="S156" s="8">
        <v>843.1</v>
      </c>
      <c r="T156" s="115"/>
    </row>
    <row r="157" spans="1:20" s="70" customFormat="1" ht="21" customHeight="1" x14ac:dyDescent="0.2">
      <c r="A157" s="116" t="s">
        <v>424</v>
      </c>
      <c r="B157" s="2" t="s">
        <v>1555</v>
      </c>
      <c r="C157" s="2" t="s">
        <v>2180</v>
      </c>
      <c r="D157" s="3" t="s">
        <v>189</v>
      </c>
      <c r="E157" s="4">
        <v>323695</v>
      </c>
      <c r="F157" s="5" t="s">
        <v>1556</v>
      </c>
      <c r="G157" s="4" t="s">
        <v>1194</v>
      </c>
      <c r="H157" s="3">
        <v>36</v>
      </c>
      <c r="I157" s="6">
        <v>33298</v>
      </c>
      <c r="J157" s="7">
        <v>55</v>
      </c>
      <c r="K157" s="7">
        <v>51.6</v>
      </c>
      <c r="L157" s="7">
        <v>60.1</v>
      </c>
      <c r="M157" s="8">
        <v>43.7</v>
      </c>
      <c r="N157" s="8">
        <v>53.9</v>
      </c>
      <c r="O157" s="3" t="s">
        <v>993</v>
      </c>
      <c r="P157" s="3" t="s">
        <v>173</v>
      </c>
      <c r="Q157" s="3" t="s">
        <v>994</v>
      </c>
      <c r="R157" s="3" t="s">
        <v>995</v>
      </c>
      <c r="S157" s="8">
        <v>331</v>
      </c>
      <c r="T157" s="115"/>
    </row>
    <row r="158" spans="1:20" s="70" customFormat="1" ht="21" customHeight="1" x14ac:dyDescent="0.2">
      <c r="A158" s="116" t="s">
        <v>425</v>
      </c>
      <c r="B158" s="2" t="s">
        <v>980</v>
      </c>
      <c r="C158" s="2" t="s">
        <v>1304</v>
      </c>
      <c r="D158" s="3" t="s">
        <v>188</v>
      </c>
      <c r="E158" s="4">
        <v>23530</v>
      </c>
      <c r="F158" s="5" t="s">
        <v>1305</v>
      </c>
      <c r="G158" s="4">
        <v>119</v>
      </c>
      <c r="H158" s="3">
        <v>36</v>
      </c>
      <c r="I158" s="6">
        <v>26877</v>
      </c>
      <c r="J158" s="7">
        <v>1299</v>
      </c>
      <c r="K158" s="7">
        <v>1026.5</v>
      </c>
      <c r="L158" s="7">
        <v>1026.5</v>
      </c>
      <c r="M158" s="8">
        <v>1016.1</v>
      </c>
      <c r="N158" s="8">
        <v>1025.9000000000001</v>
      </c>
      <c r="O158" s="3"/>
      <c r="P158" s="3" t="s">
        <v>1265</v>
      </c>
      <c r="Q158" s="3" t="s">
        <v>1266</v>
      </c>
      <c r="R158" s="3"/>
      <c r="S158" s="8">
        <v>8000.5</v>
      </c>
      <c r="T158" s="115"/>
    </row>
    <row r="159" spans="1:20" s="70" customFormat="1" ht="21" customHeight="1" x14ac:dyDescent="0.2">
      <c r="A159" s="116" t="s">
        <v>426</v>
      </c>
      <c r="B159" s="2" t="s">
        <v>980</v>
      </c>
      <c r="C159" s="2" t="s">
        <v>1306</v>
      </c>
      <c r="D159" s="3" t="s">
        <v>188</v>
      </c>
      <c r="E159" s="4">
        <v>23531</v>
      </c>
      <c r="F159" s="5" t="s">
        <v>1305</v>
      </c>
      <c r="G159" s="4">
        <v>119</v>
      </c>
      <c r="H159" s="3">
        <v>36</v>
      </c>
      <c r="I159" s="6">
        <v>27851</v>
      </c>
      <c r="J159" s="7">
        <v>1012</v>
      </c>
      <c r="K159" s="7">
        <v>1040.4000000000001</v>
      </c>
      <c r="L159" s="7">
        <v>1040.4000000000001</v>
      </c>
      <c r="M159" s="8">
        <v>1037.9000000000001</v>
      </c>
      <c r="N159" s="8">
        <v>1039.9000000000001</v>
      </c>
      <c r="O159" s="3"/>
      <c r="P159" s="3" t="s">
        <v>1265</v>
      </c>
      <c r="Q159" s="3" t="s">
        <v>1266</v>
      </c>
      <c r="R159" s="3"/>
      <c r="S159" s="8">
        <v>8333.5</v>
      </c>
      <c r="T159" s="115"/>
    </row>
    <row r="160" spans="1:20" s="70" customFormat="1" ht="21" customHeight="1" x14ac:dyDescent="0.2">
      <c r="A160" s="116" t="s">
        <v>427</v>
      </c>
      <c r="B160" s="2" t="s">
        <v>1435</v>
      </c>
      <c r="C160" s="2" t="s">
        <v>1436</v>
      </c>
      <c r="D160" s="3" t="s">
        <v>193</v>
      </c>
      <c r="E160" s="4">
        <v>24048</v>
      </c>
      <c r="F160" s="5" t="s">
        <v>1437</v>
      </c>
      <c r="G160" s="4" t="s">
        <v>1438</v>
      </c>
      <c r="H160" s="3">
        <v>36</v>
      </c>
      <c r="I160" s="6">
        <v>1097</v>
      </c>
      <c r="J160" s="7">
        <v>0.4</v>
      </c>
      <c r="K160" s="7">
        <v>0.4</v>
      </c>
      <c r="L160" s="7">
        <v>0.4</v>
      </c>
      <c r="M160" s="8">
        <v>0.4</v>
      </c>
      <c r="N160" s="8">
        <v>0.4</v>
      </c>
      <c r="O160" s="3"/>
      <c r="P160" s="3" t="s">
        <v>1183</v>
      </c>
      <c r="Q160" s="3" t="s">
        <v>1184</v>
      </c>
      <c r="R160" s="3"/>
      <c r="S160" s="8">
        <v>1.5</v>
      </c>
      <c r="T160" s="115"/>
    </row>
    <row r="161" spans="1:20" s="70" customFormat="1" ht="21" customHeight="1" x14ac:dyDescent="0.2">
      <c r="A161" s="116" t="s">
        <v>428</v>
      </c>
      <c r="B161" s="2" t="s">
        <v>1435</v>
      </c>
      <c r="C161" s="2" t="s">
        <v>1439</v>
      </c>
      <c r="D161" s="3" t="s">
        <v>193</v>
      </c>
      <c r="E161" s="4">
        <v>24048</v>
      </c>
      <c r="F161" s="5" t="s">
        <v>1437</v>
      </c>
      <c r="G161" s="4" t="s">
        <v>1438</v>
      </c>
      <c r="H161" s="3">
        <v>36</v>
      </c>
      <c r="I161" s="6">
        <v>5480</v>
      </c>
      <c r="J161" s="7">
        <v>0.64</v>
      </c>
      <c r="K161" s="7">
        <v>0.6</v>
      </c>
      <c r="L161" s="7">
        <v>0.6</v>
      </c>
      <c r="M161" s="8">
        <v>0.6</v>
      </c>
      <c r="N161" s="8">
        <v>0.6</v>
      </c>
      <c r="O161" s="3"/>
      <c r="P161" s="3" t="s">
        <v>1183</v>
      </c>
      <c r="Q161" s="3" t="s">
        <v>1184</v>
      </c>
      <c r="R161" s="3"/>
      <c r="S161" s="8">
        <v>2.8</v>
      </c>
      <c r="T161" s="115"/>
    </row>
    <row r="162" spans="1:20" s="70" customFormat="1" ht="21" customHeight="1" x14ac:dyDescent="0.2">
      <c r="A162" s="116" t="s">
        <v>429</v>
      </c>
      <c r="B162" s="2" t="s">
        <v>1435</v>
      </c>
      <c r="C162" s="2" t="s">
        <v>1440</v>
      </c>
      <c r="D162" s="3" t="s">
        <v>193</v>
      </c>
      <c r="E162" s="4">
        <v>24048</v>
      </c>
      <c r="F162" s="5" t="s">
        <v>1437</v>
      </c>
      <c r="G162" s="4" t="s">
        <v>1438</v>
      </c>
      <c r="H162" s="3">
        <v>36</v>
      </c>
      <c r="I162" s="6">
        <v>6576</v>
      </c>
      <c r="J162" s="7">
        <v>1</v>
      </c>
      <c r="K162" s="7">
        <v>1</v>
      </c>
      <c r="L162" s="7">
        <v>1</v>
      </c>
      <c r="M162" s="8">
        <v>1</v>
      </c>
      <c r="N162" s="8">
        <v>1</v>
      </c>
      <c r="O162" s="3"/>
      <c r="P162" s="3" t="s">
        <v>1183</v>
      </c>
      <c r="Q162" s="3" t="s">
        <v>1184</v>
      </c>
      <c r="R162" s="3"/>
      <c r="S162" s="8">
        <v>7.9</v>
      </c>
      <c r="T162" s="115"/>
    </row>
    <row r="163" spans="1:20" s="70" customFormat="1" ht="21" customHeight="1" x14ac:dyDescent="0.2">
      <c r="A163" s="116" t="s">
        <v>430</v>
      </c>
      <c r="B163" s="2" t="s">
        <v>1435</v>
      </c>
      <c r="C163" s="2" t="s">
        <v>1441</v>
      </c>
      <c r="D163" s="3" t="s">
        <v>193</v>
      </c>
      <c r="E163" s="4">
        <v>24048</v>
      </c>
      <c r="F163" s="5" t="s">
        <v>1442</v>
      </c>
      <c r="G163" s="4" t="s">
        <v>1438</v>
      </c>
      <c r="H163" s="3">
        <v>36</v>
      </c>
      <c r="I163" s="6">
        <v>5115</v>
      </c>
      <c r="J163" s="7">
        <v>1.3</v>
      </c>
      <c r="K163" s="7">
        <v>1.2</v>
      </c>
      <c r="L163" s="7">
        <v>1.2</v>
      </c>
      <c r="M163" s="8">
        <v>1.3</v>
      </c>
      <c r="N163" s="8">
        <v>1.3</v>
      </c>
      <c r="O163" s="3"/>
      <c r="P163" s="3" t="s">
        <v>1183</v>
      </c>
      <c r="Q163" s="3" t="s">
        <v>1184</v>
      </c>
      <c r="R163" s="3"/>
      <c r="S163" s="8">
        <v>7.8</v>
      </c>
      <c r="T163" s="115"/>
    </row>
    <row r="164" spans="1:20" s="70" customFormat="1" ht="21" customHeight="1" x14ac:dyDescent="0.2">
      <c r="A164" s="116" t="s">
        <v>431</v>
      </c>
      <c r="B164" s="2" t="s">
        <v>1435</v>
      </c>
      <c r="C164" s="2" t="s">
        <v>1443</v>
      </c>
      <c r="D164" s="3" t="s">
        <v>193</v>
      </c>
      <c r="E164" s="4">
        <v>24048</v>
      </c>
      <c r="F164" s="5" t="s">
        <v>1442</v>
      </c>
      <c r="G164" s="4" t="s">
        <v>1438</v>
      </c>
      <c r="H164" s="3">
        <v>36</v>
      </c>
      <c r="I164" s="6">
        <v>5480</v>
      </c>
      <c r="J164" s="7">
        <v>1.35</v>
      </c>
      <c r="K164" s="7">
        <v>1.3</v>
      </c>
      <c r="L164" s="7">
        <v>1.3</v>
      </c>
      <c r="M164" s="8">
        <v>1.4</v>
      </c>
      <c r="N164" s="8">
        <v>1.4</v>
      </c>
      <c r="O164" s="3"/>
      <c r="P164" s="3" t="s">
        <v>1183</v>
      </c>
      <c r="Q164" s="3" t="s">
        <v>1184</v>
      </c>
      <c r="R164" s="3"/>
      <c r="S164" s="8">
        <v>4.9000000000000004</v>
      </c>
      <c r="T164" s="115"/>
    </row>
    <row r="165" spans="1:20" s="70" customFormat="1" ht="21" customHeight="1" x14ac:dyDescent="0.2">
      <c r="A165" s="116" t="s">
        <v>432</v>
      </c>
      <c r="B165" s="2" t="s">
        <v>1435</v>
      </c>
      <c r="C165" s="2" t="s">
        <v>1444</v>
      </c>
      <c r="D165" s="3" t="s">
        <v>193</v>
      </c>
      <c r="E165" s="4">
        <v>24048</v>
      </c>
      <c r="F165" s="5" t="s">
        <v>1442</v>
      </c>
      <c r="G165" s="4" t="s">
        <v>1438</v>
      </c>
      <c r="H165" s="3">
        <v>36</v>
      </c>
      <c r="I165" s="6">
        <v>6941</v>
      </c>
      <c r="J165" s="7">
        <v>1.35</v>
      </c>
      <c r="K165" s="7">
        <v>1.3</v>
      </c>
      <c r="L165" s="7">
        <v>1.3</v>
      </c>
      <c r="M165" s="8">
        <v>1.4</v>
      </c>
      <c r="N165" s="8">
        <v>1.4</v>
      </c>
      <c r="O165" s="3"/>
      <c r="P165" s="3" t="s">
        <v>1183</v>
      </c>
      <c r="Q165" s="3" t="s">
        <v>1184</v>
      </c>
      <c r="R165" s="3"/>
      <c r="S165" s="8">
        <v>5.2</v>
      </c>
      <c r="T165" s="115"/>
    </row>
    <row r="166" spans="1:20" s="70" customFormat="1" ht="21" customHeight="1" x14ac:dyDescent="0.2">
      <c r="A166" s="116" t="s">
        <v>433</v>
      </c>
      <c r="B166" s="2" t="s">
        <v>1435</v>
      </c>
      <c r="C166" s="2" t="s">
        <v>1445</v>
      </c>
      <c r="D166" s="3" t="s">
        <v>193</v>
      </c>
      <c r="E166" s="4">
        <v>24048</v>
      </c>
      <c r="F166" s="5" t="s">
        <v>1442</v>
      </c>
      <c r="G166" s="4" t="s">
        <v>1438</v>
      </c>
      <c r="H166" s="3">
        <v>36</v>
      </c>
      <c r="I166" s="6">
        <v>9133</v>
      </c>
      <c r="J166" s="7">
        <v>2.0499999999999998</v>
      </c>
      <c r="K166" s="7">
        <v>2</v>
      </c>
      <c r="L166" s="7">
        <v>2</v>
      </c>
      <c r="M166" s="8">
        <v>2.1</v>
      </c>
      <c r="N166" s="8">
        <v>2.1</v>
      </c>
      <c r="O166" s="3"/>
      <c r="P166" s="3" t="s">
        <v>1183</v>
      </c>
      <c r="Q166" s="3" t="s">
        <v>1184</v>
      </c>
      <c r="R166" s="3"/>
      <c r="S166" s="8">
        <v>12.8</v>
      </c>
      <c r="T166" s="115"/>
    </row>
    <row r="167" spans="1:20" s="70" customFormat="1" ht="21" customHeight="1" x14ac:dyDescent="0.2">
      <c r="A167" s="116" t="s">
        <v>434</v>
      </c>
      <c r="B167" s="2" t="s">
        <v>1435</v>
      </c>
      <c r="C167" s="2" t="s">
        <v>1446</v>
      </c>
      <c r="D167" s="3" t="s">
        <v>193</v>
      </c>
      <c r="E167" s="4">
        <v>24048</v>
      </c>
      <c r="F167" s="5" t="s">
        <v>1437</v>
      </c>
      <c r="G167" s="4" t="s">
        <v>1438</v>
      </c>
      <c r="H167" s="3">
        <v>36</v>
      </c>
      <c r="I167" s="6">
        <v>732</v>
      </c>
      <c r="J167" s="7">
        <v>0.4</v>
      </c>
      <c r="K167" s="7">
        <v>0.3</v>
      </c>
      <c r="L167" s="7">
        <v>0.3</v>
      </c>
      <c r="M167" s="8">
        <v>0.4</v>
      </c>
      <c r="N167" s="8">
        <v>0.4</v>
      </c>
      <c r="O167" s="3"/>
      <c r="P167" s="3" t="s">
        <v>1183</v>
      </c>
      <c r="Q167" s="3" t="s">
        <v>1184</v>
      </c>
      <c r="R167" s="3"/>
      <c r="S167" s="8">
        <v>1.6</v>
      </c>
      <c r="T167" s="115"/>
    </row>
    <row r="168" spans="1:20" s="70" customFormat="1" ht="21" customHeight="1" x14ac:dyDescent="0.2">
      <c r="A168" s="116" t="s">
        <v>435</v>
      </c>
      <c r="B168" s="2" t="s">
        <v>1435</v>
      </c>
      <c r="C168" s="2" t="s">
        <v>1447</v>
      </c>
      <c r="D168" s="3" t="s">
        <v>193</v>
      </c>
      <c r="E168" s="4">
        <v>24048</v>
      </c>
      <c r="F168" s="5" t="s">
        <v>1437</v>
      </c>
      <c r="G168" s="4" t="s">
        <v>1438</v>
      </c>
      <c r="H168" s="3">
        <v>36</v>
      </c>
      <c r="I168" s="6">
        <v>2558</v>
      </c>
      <c r="J168" s="7">
        <v>0.4</v>
      </c>
      <c r="K168" s="7">
        <v>0.3</v>
      </c>
      <c r="L168" s="7">
        <v>0.3</v>
      </c>
      <c r="M168" s="8">
        <v>0.4</v>
      </c>
      <c r="N168" s="8">
        <v>0.4</v>
      </c>
      <c r="O168" s="3"/>
      <c r="P168" s="3" t="s">
        <v>1183</v>
      </c>
      <c r="Q168" s="3" t="s">
        <v>1184</v>
      </c>
      <c r="R168" s="3"/>
      <c r="S168" s="8">
        <v>1.4</v>
      </c>
      <c r="T168" s="115"/>
    </row>
    <row r="169" spans="1:20" s="70" customFormat="1" ht="21" customHeight="1" x14ac:dyDescent="0.2">
      <c r="A169" s="116" t="s">
        <v>436</v>
      </c>
      <c r="B169" s="2" t="s">
        <v>1435</v>
      </c>
      <c r="C169" s="2" t="s">
        <v>1448</v>
      </c>
      <c r="D169" s="3" t="s">
        <v>193</v>
      </c>
      <c r="E169" s="4">
        <v>24048</v>
      </c>
      <c r="F169" s="5" t="s">
        <v>1437</v>
      </c>
      <c r="G169" s="4" t="s">
        <v>1438</v>
      </c>
      <c r="H169" s="3">
        <v>36</v>
      </c>
      <c r="I169" s="6">
        <v>3654</v>
      </c>
      <c r="J169" s="7">
        <v>0.6</v>
      </c>
      <c r="K169" s="7">
        <v>0.5</v>
      </c>
      <c r="L169" s="7">
        <v>0.5</v>
      </c>
      <c r="M169" s="8">
        <v>0.6</v>
      </c>
      <c r="N169" s="8">
        <v>0.6</v>
      </c>
      <c r="O169" s="3"/>
      <c r="P169" s="3" t="s">
        <v>1183</v>
      </c>
      <c r="Q169" s="3" t="s">
        <v>1184</v>
      </c>
      <c r="R169" s="3"/>
      <c r="S169" s="8">
        <v>3.5</v>
      </c>
      <c r="T169" s="115"/>
    </row>
    <row r="170" spans="1:20" s="70" customFormat="1" ht="21" customHeight="1" x14ac:dyDescent="0.2">
      <c r="A170" s="116" t="s">
        <v>437</v>
      </c>
      <c r="B170" s="2" t="s">
        <v>1435</v>
      </c>
      <c r="C170" s="2" t="s">
        <v>1449</v>
      </c>
      <c r="D170" s="3" t="s">
        <v>193</v>
      </c>
      <c r="E170" s="4">
        <v>24048</v>
      </c>
      <c r="F170" s="5" t="s">
        <v>1437</v>
      </c>
      <c r="G170" s="4" t="s">
        <v>1438</v>
      </c>
      <c r="H170" s="3">
        <v>36</v>
      </c>
      <c r="I170" s="6">
        <v>8402</v>
      </c>
      <c r="J170" s="7">
        <v>1.56</v>
      </c>
      <c r="K170" s="7">
        <v>1.5</v>
      </c>
      <c r="L170" s="7">
        <v>1.5</v>
      </c>
      <c r="M170" s="8">
        <v>1.6</v>
      </c>
      <c r="N170" s="8">
        <v>1.6</v>
      </c>
      <c r="O170" s="3"/>
      <c r="P170" s="3" t="s">
        <v>1183</v>
      </c>
      <c r="Q170" s="3" t="s">
        <v>1184</v>
      </c>
      <c r="R170" s="3"/>
      <c r="S170" s="8">
        <v>10.1</v>
      </c>
      <c r="T170" s="115"/>
    </row>
    <row r="171" spans="1:20" s="70" customFormat="1" ht="21" customHeight="1" x14ac:dyDescent="0.2">
      <c r="A171" s="116" t="s">
        <v>438</v>
      </c>
      <c r="B171" s="2" t="s">
        <v>1435</v>
      </c>
      <c r="C171" s="2" t="s">
        <v>1450</v>
      </c>
      <c r="D171" s="3" t="s">
        <v>193</v>
      </c>
      <c r="E171" s="4">
        <v>24048</v>
      </c>
      <c r="F171" s="5" t="s">
        <v>1437</v>
      </c>
      <c r="G171" s="4" t="s">
        <v>1438</v>
      </c>
      <c r="H171" s="3">
        <v>36</v>
      </c>
      <c r="I171" s="6">
        <v>5845</v>
      </c>
      <c r="J171" s="7">
        <v>0.75</v>
      </c>
      <c r="K171" s="7">
        <v>0.9</v>
      </c>
      <c r="L171" s="7">
        <v>0.9</v>
      </c>
      <c r="M171" s="8">
        <v>0.8</v>
      </c>
      <c r="N171" s="8">
        <v>0.8</v>
      </c>
      <c r="O171" s="3"/>
      <c r="P171" s="3" t="s">
        <v>1183</v>
      </c>
      <c r="Q171" s="3" t="s">
        <v>1184</v>
      </c>
      <c r="R171" s="3"/>
      <c r="S171" s="8">
        <v>5.9</v>
      </c>
      <c r="T171" s="115"/>
    </row>
    <row r="172" spans="1:20" s="70" customFormat="1" ht="21" customHeight="1" x14ac:dyDescent="0.2">
      <c r="A172" s="116" t="s">
        <v>439</v>
      </c>
      <c r="B172" s="2" t="s">
        <v>1435</v>
      </c>
      <c r="C172" s="2" t="s">
        <v>1451</v>
      </c>
      <c r="D172" s="3" t="s">
        <v>193</v>
      </c>
      <c r="E172" s="4">
        <v>24048</v>
      </c>
      <c r="F172" s="5" t="s">
        <v>1437</v>
      </c>
      <c r="G172" s="4" t="s">
        <v>1438</v>
      </c>
      <c r="H172" s="3">
        <v>36</v>
      </c>
      <c r="I172" s="6">
        <v>5845</v>
      </c>
      <c r="J172" s="7">
        <v>0.75</v>
      </c>
      <c r="K172" s="7">
        <v>0.9</v>
      </c>
      <c r="L172" s="7">
        <v>0.9</v>
      </c>
      <c r="M172" s="8">
        <v>0.8</v>
      </c>
      <c r="N172" s="8">
        <v>0.8</v>
      </c>
      <c r="O172" s="3"/>
      <c r="P172" s="3" t="s">
        <v>1183</v>
      </c>
      <c r="Q172" s="3" t="s">
        <v>1184</v>
      </c>
      <c r="R172" s="3"/>
      <c r="S172" s="8">
        <v>5.6</v>
      </c>
      <c r="T172" s="115"/>
    </row>
    <row r="173" spans="1:20" s="70" customFormat="1" ht="21" customHeight="1" x14ac:dyDescent="0.2">
      <c r="A173" s="116" t="s">
        <v>440</v>
      </c>
      <c r="B173" s="2" t="s">
        <v>1435</v>
      </c>
      <c r="C173" s="2" t="s">
        <v>1452</v>
      </c>
      <c r="D173" s="3" t="s">
        <v>193</v>
      </c>
      <c r="E173" s="4">
        <v>24048</v>
      </c>
      <c r="F173" s="5" t="s">
        <v>1453</v>
      </c>
      <c r="G173" s="4" t="s">
        <v>1438</v>
      </c>
      <c r="H173" s="3">
        <v>36</v>
      </c>
      <c r="I173" s="6">
        <v>9133</v>
      </c>
      <c r="J173" s="7">
        <v>1.6</v>
      </c>
      <c r="K173" s="7">
        <v>1.9</v>
      </c>
      <c r="L173" s="7">
        <v>1.9</v>
      </c>
      <c r="M173" s="8">
        <v>1.6</v>
      </c>
      <c r="N173" s="8">
        <v>1.6</v>
      </c>
      <c r="O173" s="3"/>
      <c r="P173" s="3" t="s">
        <v>1183</v>
      </c>
      <c r="Q173" s="3" t="s">
        <v>1184</v>
      </c>
      <c r="R173" s="3"/>
      <c r="S173" s="8">
        <v>9.9</v>
      </c>
      <c r="T173" s="115"/>
    </row>
    <row r="174" spans="1:20" s="70" customFormat="1" ht="21" customHeight="1" x14ac:dyDescent="0.2">
      <c r="A174" s="116" t="s">
        <v>441</v>
      </c>
      <c r="B174" s="2" t="s">
        <v>1435</v>
      </c>
      <c r="C174" s="2" t="s">
        <v>1454</v>
      </c>
      <c r="D174" s="3" t="s">
        <v>193</v>
      </c>
      <c r="E174" s="4">
        <v>24048</v>
      </c>
      <c r="F174" s="5" t="s">
        <v>1453</v>
      </c>
      <c r="G174" s="4" t="s">
        <v>1438</v>
      </c>
      <c r="H174" s="3">
        <v>36</v>
      </c>
      <c r="I174" s="6">
        <v>9133</v>
      </c>
      <c r="J174" s="7">
        <v>1.6</v>
      </c>
      <c r="K174" s="7">
        <v>1.9</v>
      </c>
      <c r="L174" s="7">
        <v>1.9</v>
      </c>
      <c r="M174" s="8">
        <v>1.6</v>
      </c>
      <c r="N174" s="8">
        <v>1.6</v>
      </c>
      <c r="O174" s="3"/>
      <c r="P174" s="3" t="s">
        <v>1183</v>
      </c>
      <c r="Q174" s="3" t="s">
        <v>1184</v>
      </c>
      <c r="R174" s="3"/>
      <c r="S174" s="8">
        <v>6.7</v>
      </c>
      <c r="T174" s="115"/>
    </row>
    <row r="175" spans="1:20" s="70" customFormat="1" ht="21" customHeight="1" x14ac:dyDescent="0.2">
      <c r="A175" s="116" t="s">
        <v>442</v>
      </c>
      <c r="B175" s="2" t="s">
        <v>1435</v>
      </c>
      <c r="C175" s="2" t="s">
        <v>1455</v>
      </c>
      <c r="D175" s="3" t="s">
        <v>193</v>
      </c>
      <c r="E175" s="4">
        <v>24048</v>
      </c>
      <c r="F175" s="5" t="s">
        <v>1453</v>
      </c>
      <c r="G175" s="4" t="s">
        <v>1438</v>
      </c>
      <c r="H175" s="3">
        <v>36</v>
      </c>
      <c r="I175" s="6">
        <v>9133</v>
      </c>
      <c r="J175" s="7">
        <v>1.6</v>
      </c>
      <c r="K175" s="7">
        <v>1.9</v>
      </c>
      <c r="L175" s="7">
        <v>1.9</v>
      </c>
      <c r="M175" s="8">
        <v>1.6</v>
      </c>
      <c r="N175" s="8">
        <v>1.6</v>
      </c>
      <c r="O175" s="3"/>
      <c r="P175" s="3" t="s">
        <v>1183</v>
      </c>
      <c r="Q175" s="3" t="s">
        <v>1184</v>
      </c>
      <c r="R175" s="3"/>
      <c r="S175" s="8">
        <v>15.2</v>
      </c>
      <c r="T175" s="117"/>
    </row>
    <row r="176" spans="1:20" s="70" customFormat="1" ht="21" customHeight="1" x14ac:dyDescent="0.2">
      <c r="A176" s="116" t="s">
        <v>443</v>
      </c>
      <c r="B176" s="2" t="s">
        <v>1435</v>
      </c>
      <c r="C176" s="2" t="s">
        <v>1456</v>
      </c>
      <c r="D176" s="3" t="s">
        <v>193</v>
      </c>
      <c r="E176" s="4">
        <v>24048</v>
      </c>
      <c r="F176" s="5" t="s">
        <v>1437</v>
      </c>
      <c r="G176" s="4" t="s">
        <v>1457</v>
      </c>
      <c r="H176" s="3">
        <v>36</v>
      </c>
      <c r="I176" s="6">
        <v>10594</v>
      </c>
      <c r="J176" s="7">
        <v>4</v>
      </c>
      <c r="K176" s="7">
        <v>4</v>
      </c>
      <c r="L176" s="7">
        <v>4</v>
      </c>
      <c r="M176" s="8">
        <v>4</v>
      </c>
      <c r="N176" s="8">
        <v>4</v>
      </c>
      <c r="O176" s="3"/>
      <c r="P176" s="3" t="s">
        <v>1183</v>
      </c>
      <c r="Q176" s="3" t="s">
        <v>1184</v>
      </c>
      <c r="R176" s="3"/>
      <c r="S176" s="8">
        <v>26</v>
      </c>
      <c r="T176" s="115"/>
    </row>
    <row r="177" spans="1:20" s="70" customFormat="1" ht="21" customHeight="1" x14ac:dyDescent="0.2">
      <c r="A177" s="116" t="s">
        <v>444</v>
      </c>
      <c r="B177" s="2" t="s">
        <v>1435</v>
      </c>
      <c r="C177" s="2" t="s">
        <v>1458</v>
      </c>
      <c r="D177" s="3" t="s">
        <v>193</v>
      </c>
      <c r="E177" s="4">
        <v>24048</v>
      </c>
      <c r="F177" s="5" t="s">
        <v>1437</v>
      </c>
      <c r="G177" s="4" t="s">
        <v>1457</v>
      </c>
      <c r="H177" s="3">
        <v>36</v>
      </c>
      <c r="I177" s="6">
        <v>10594</v>
      </c>
      <c r="J177" s="7">
        <v>4</v>
      </c>
      <c r="K177" s="7">
        <v>4</v>
      </c>
      <c r="L177" s="7">
        <v>4</v>
      </c>
      <c r="M177" s="8">
        <v>4</v>
      </c>
      <c r="N177" s="8">
        <v>4</v>
      </c>
      <c r="O177" s="3"/>
      <c r="P177" s="3" t="s">
        <v>1183</v>
      </c>
      <c r="Q177" s="3" t="s">
        <v>1184</v>
      </c>
      <c r="R177" s="3"/>
      <c r="S177" s="8">
        <v>16</v>
      </c>
      <c r="T177" s="115"/>
    </row>
    <row r="178" spans="1:20" s="70" customFormat="1" ht="21" customHeight="1" x14ac:dyDescent="0.2">
      <c r="A178" s="116" t="s">
        <v>445</v>
      </c>
      <c r="B178" s="2" t="s">
        <v>1435</v>
      </c>
      <c r="C178" s="2" t="s">
        <v>1459</v>
      </c>
      <c r="D178" s="3" t="s">
        <v>193</v>
      </c>
      <c r="E178" s="4">
        <v>24048</v>
      </c>
      <c r="F178" s="5" t="s">
        <v>1460</v>
      </c>
      <c r="G178" s="4" t="s">
        <v>1438</v>
      </c>
      <c r="H178" s="3">
        <v>36</v>
      </c>
      <c r="I178" s="6">
        <v>9133</v>
      </c>
      <c r="J178" s="7">
        <v>7.5</v>
      </c>
      <c r="K178" s="7">
        <v>8</v>
      </c>
      <c r="L178" s="7">
        <v>8</v>
      </c>
      <c r="M178" s="8">
        <v>7.5</v>
      </c>
      <c r="N178" s="8">
        <v>7.5</v>
      </c>
      <c r="O178" s="3"/>
      <c r="P178" s="3" t="s">
        <v>1183</v>
      </c>
      <c r="Q178" s="3" t="s">
        <v>1184</v>
      </c>
      <c r="R178" s="3"/>
      <c r="S178" s="8">
        <v>13.5</v>
      </c>
      <c r="T178" s="115"/>
    </row>
    <row r="179" spans="1:20" s="70" customFormat="1" ht="21" customHeight="1" x14ac:dyDescent="0.2">
      <c r="A179" s="116" t="s">
        <v>446</v>
      </c>
      <c r="B179" s="2" t="s">
        <v>1435</v>
      </c>
      <c r="C179" s="2" t="s">
        <v>1461</v>
      </c>
      <c r="D179" s="3" t="s">
        <v>193</v>
      </c>
      <c r="E179" s="4">
        <v>24048</v>
      </c>
      <c r="F179" s="5" t="s">
        <v>1460</v>
      </c>
      <c r="G179" s="4" t="s">
        <v>1438</v>
      </c>
      <c r="H179" s="3">
        <v>36</v>
      </c>
      <c r="I179" s="6">
        <v>9133</v>
      </c>
      <c r="J179" s="7">
        <v>7.5</v>
      </c>
      <c r="K179" s="7">
        <v>8</v>
      </c>
      <c r="L179" s="7">
        <v>8</v>
      </c>
      <c r="M179" s="8">
        <v>7.5</v>
      </c>
      <c r="N179" s="8">
        <v>7.5</v>
      </c>
      <c r="O179" s="3"/>
      <c r="P179" s="3" t="s">
        <v>1183</v>
      </c>
      <c r="Q179" s="3" t="s">
        <v>1184</v>
      </c>
      <c r="R179" s="3"/>
      <c r="S179" s="8">
        <v>25.6</v>
      </c>
      <c r="T179" s="115"/>
    </row>
    <row r="180" spans="1:20" s="70" customFormat="1" ht="21" customHeight="1" x14ac:dyDescent="0.2">
      <c r="A180" s="116" t="s">
        <v>447</v>
      </c>
      <c r="B180" s="2" t="s">
        <v>1435</v>
      </c>
      <c r="C180" s="2" t="s">
        <v>1462</v>
      </c>
      <c r="D180" s="3" t="s">
        <v>193</v>
      </c>
      <c r="E180" s="4">
        <v>24048</v>
      </c>
      <c r="F180" s="5" t="s">
        <v>1437</v>
      </c>
      <c r="G180" s="4" t="s">
        <v>1438</v>
      </c>
      <c r="H180" s="3">
        <v>36</v>
      </c>
      <c r="I180" s="6">
        <v>4750</v>
      </c>
      <c r="J180" s="7">
        <v>1.1000000000000001</v>
      </c>
      <c r="K180" s="7">
        <v>1</v>
      </c>
      <c r="L180" s="7">
        <v>1</v>
      </c>
      <c r="M180" s="8">
        <v>1.1000000000000001</v>
      </c>
      <c r="N180" s="8">
        <v>1.1000000000000001</v>
      </c>
      <c r="O180" s="3"/>
      <c r="P180" s="3" t="s">
        <v>1183</v>
      </c>
      <c r="Q180" s="3" t="s">
        <v>1184</v>
      </c>
      <c r="R180" s="3"/>
      <c r="S180" s="8">
        <v>7.7</v>
      </c>
      <c r="T180" s="115"/>
    </row>
    <row r="181" spans="1:20" s="70" customFormat="1" ht="21" customHeight="1" x14ac:dyDescent="0.2">
      <c r="A181" s="116" t="s">
        <v>448</v>
      </c>
      <c r="B181" s="2" t="s">
        <v>1435</v>
      </c>
      <c r="C181" s="2" t="s">
        <v>1463</v>
      </c>
      <c r="D181" s="3" t="s">
        <v>193</v>
      </c>
      <c r="E181" s="4">
        <v>24048</v>
      </c>
      <c r="F181" s="5" t="s">
        <v>1437</v>
      </c>
      <c r="G181" s="4" t="s">
        <v>1438</v>
      </c>
      <c r="H181" s="3">
        <v>36</v>
      </c>
      <c r="I181" s="6">
        <v>4750</v>
      </c>
      <c r="J181" s="7">
        <v>1.1000000000000001</v>
      </c>
      <c r="K181" s="7">
        <v>1</v>
      </c>
      <c r="L181" s="7">
        <v>1</v>
      </c>
      <c r="M181" s="8">
        <v>1.1000000000000001</v>
      </c>
      <c r="N181" s="8">
        <v>1.1000000000000001</v>
      </c>
      <c r="O181" s="3"/>
      <c r="P181" s="3" t="s">
        <v>1183</v>
      </c>
      <c r="Q181" s="3" t="s">
        <v>1184</v>
      </c>
      <c r="R181" s="3"/>
      <c r="S181" s="8">
        <v>6</v>
      </c>
      <c r="T181" s="115"/>
    </row>
    <row r="182" spans="1:20" s="70" customFormat="1" ht="21" customHeight="1" x14ac:dyDescent="0.2">
      <c r="A182" s="116" t="s">
        <v>449</v>
      </c>
      <c r="B182" s="2" t="s">
        <v>1435</v>
      </c>
      <c r="C182" s="2" t="s">
        <v>1464</v>
      </c>
      <c r="D182" s="3" t="s">
        <v>193</v>
      </c>
      <c r="E182" s="4">
        <v>24048</v>
      </c>
      <c r="F182" s="5" t="s">
        <v>1437</v>
      </c>
      <c r="G182" s="4" t="s">
        <v>1438</v>
      </c>
      <c r="H182" s="3">
        <v>36</v>
      </c>
      <c r="I182" s="6">
        <v>4750</v>
      </c>
      <c r="J182" s="7">
        <v>1.1000000000000001</v>
      </c>
      <c r="K182" s="7">
        <v>1</v>
      </c>
      <c r="L182" s="7">
        <v>1</v>
      </c>
      <c r="M182" s="8">
        <v>1.1000000000000001</v>
      </c>
      <c r="N182" s="8">
        <v>1.1000000000000001</v>
      </c>
      <c r="O182" s="3"/>
      <c r="P182" s="3" t="s">
        <v>1183</v>
      </c>
      <c r="Q182" s="3" t="s">
        <v>1184</v>
      </c>
      <c r="R182" s="3"/>
      <c r="S182" s="8">
        <v>4.9000000000000004</v>
      </c>
      <c r="T182" s="115"/>
    </row>
    <row r="183" spans="1:20" s="70" customFormat="1" ht="21" customHeight="1" x14ac:dyDescent="0.2">
      <c r="A183" s="116" t="s">
        <v>450</v>
      </c>
      <c r="B183" s="2" t="s">
        <v>1435</v>
      </c>
      <c r="C183" s="2" t="s">
        <v>1465</v>
      </c>
      <c r="D183" s="3" t="s">
        <v>193</v>
      </c>
      <c r="E183" s="4">
        <v>24048</v>
      </c>
      <c r="F183" s="5" t="s">
        <v>1437</v>
      </c>
      <c r="G183" s="4" t="s">
        <v>1438</v>
      </c>
      <c r="H183" s="3">
        <v>36</v>
      </c>
      <c r="I183" s="6">
        <v>9863</v>
      </c>
      <c r="J183" s="7">
        <v>1.2</v>
      </c>
      <c r="K183" s="7">
        <v>1.1000000000000001</v>
      </c>
      <c r="L183" s="7">
        <v>1.1000000000000001</v>
      </c>
      <c r="M183" s="8">
        <v>1.2</v>
      </c>
      <c r="N183" s="8">
        <v>1.2</v>
      </c>
      <c r="O183" s="3"/>
      <c r="P183" s="3" t="s">
        <v>1183</v>
      </c>
      <c r="Q183" s="3" t="s">
        <v>1184</v>
      </c>
      <c r="R183" s="3"/>
      <c r="S183" s="8">
        <v>6.8</v>
      </c>
      <c r="T183" s="115"/>
    </row>
    <row r="184" spans="1:20" s="70" customFormat="1" ht="21" customHeight="1" x14ac:dyDescent="0.2">
      <c r="A184" s="116" t="s">
        <v>451</v>
      </c>
      <c r="B184" s="2" t="s">
        <v>1414</v>
      </c>
      <c r="C184" s="2" t="s">
        <v>1415</v>
      </c>
      <c r="D184" s="3" t="s">
        <v>193</v>
      </c>
      <c r="E184" s="4">
        <v>24047</v>
      </c>
      <c r="F184" s="5" t="s">
        <v>1416</v>
      </c>
      <c r="G184" s="4" t="s">
        <v>1298</v>
      </c>
      <c r="H184" s="3">
        <v>36</v>
      </c>
      <c r="I184" s="6">
        <v>23012</v>
      </c>
      <c r="J184" s="7">
        <v>4</v>
      </c>
      <c r="K184" s="7">
        <v>4.4000000000000004</v>
      </c>
      <c r="L184" s="7">
        <v>4.4000000000000004</v>
      </c>
      <c r="M184" s="8">
        <v>4</v>
      </c>
      <c r="N184" s="8">
        <v>4</v>
      </c>
      <c r="O184" s="3"/>
      <c r="P184" s="3" t="s">
        <v>1183</v>
      </c>
      <c r="Q184" s="3" t="s">
        <v>1184</v>
      </c>
      <c r="R184" s="3"/>
      <c r="S184" s="8">
        <v>10.7</v>
      </c>
      <c r="T184" s="115"/>
    </row>
    <row r="185" spans="1:20" s="70" customFormat="1" ht="21" customHeight="1" x14ac:dyDescent="0.2">
      <c r="A185" s="116" t="s">
        <v>452</v>
      </c>
      <c r="B185" s="2" t="s">
        <v>1414</v>
      </c>
      <c r="C185" s="2" t="s">
        <v>1417</v>
      </c>
      <c r="D185" s="3" t="s">
        <v>193</v>
      </c>
      <c r="E185" s="4">
        <v>24047</v>
      </c>
      <c r="F185" s="5" t="s">
        <v>1416</v>
      </c>
      <c r="G185" s="4" t="s">
        <v>1298</v>
      </c>
      <c r="H185" s="3">
        <v>36</v>
      </c>
      <c r="I185" s="6">
        <v>24838</v>
      </c>
      <c r="J185" s="7">
        <v>4</v>
      </c>
      <c r="K185" s="7">
        <v>4.4000000000000004</v>
      </c>
      <c r="L185" s="7">
        <v>4.4000000000000004</v>
      </c>
      <c r="M185" s="8">
        <v>4</v>
      </c>
      <c r="N185" s="8">
        <v>4</v>
      </c>
      <c r="O185" s="3"/>
      <c r="P185" s="3" t="s">
        <v>1183</v>
      </c>
      <c r="Q185" s="3" t="s">
        <v>1184</v>
      </c>
      <c r="R185" s="3"/>
      <c r="S185" s="8">
        <v>27.6</v>
      </c>
      <c r="T185" s="115"/>
    </row>
    <row r="186" spans="1:20" s="70" customFormat="1" ht="21" customHeight="1" x14ac:dyDescent="0.2">
      <c r="A186" s="116" t="s">
        <v>453</v>
      </c>
      <c r="B186" s="2" t="s">
        <v>1414</v>
      </c>
      <c r="C186" s="2" t="s">
        <v>1418</v>
      </c>
      <c r="D186" s="3" t="s">
        <v>193</v>
      </c>
      <c r="E186" s="4">
        <v>24047</v>
      </c>
      <c r="F186" s="5" t="s">
        <v>1419</v>
      </c>
      <c r="G186" s="4" t="s">
        <v>1298</v>
      </c>
      <c r="H186" s="3">
        <v>36</v>
      </c>
      <c r="I186" s="6">
        <v>7306</v>
      </c>
      <c r="J186" s="7">
        <v>2</v>
      </c>
      <c r="K186" s="7">
        <v>2.2999999999999998</v>
      </c>
      <c r="L186" s="7">
        <v>2.2999999999999998</v>
      </c>
      <c r="M186" s="8">
        <v>2</v>
      </c>
      <c r="N186" s="8">
        <v>2</v>
      </c>
      <c r="O186" s="3"/>
      <c r="P186" s="3" t="s">
        <v>1183</v>
      </c>
      <c r="Q186" s="3" t="s">
        <v>1184</v>
      </c>
      <c r="R186" s="3"/>
      <c r="S186" s="8">
        <v>10.6</v>
      </c>
      <c r="T186" s="115"/>
    </row>
    <row r="187" spans="1:20" s="70" customFormat="1" ht="21" customHeight="1" x14ac:dyDescent="0.2">
      <c r="A187" s="116" t="s">
        <v>454</v>
      </c>
      <c r="B187" s="2" t="s">
        <v>1414</v>
      </c>
      <c r="C187" s="2" t="s">
        <v>1420</v>
      </c>
      <c r="D187" s="3" t="s">
        <v>193</v>
      </c>
      <c r="E187" s="4">
        <v>24047</v>
      </c>
      <c r="F187" s="5" t="s">
        <v>1419</v>
      </c>
      <c r="G187" s="4" t="s">
        <v>1298</v>
      </c>
      <c r="H187" s="3">
        <v>36</v>
      </c>
      <c r="I187" s="6">
        <v>7306</v>
      </c>
      <c r="J187" s="7">
        <v>2</v>
      </c>
      <c r="K187" s="7">
        <v>2.2999999999999998</v>
      </c>
      <c r="L187" s="7">
        <v>2.2999999999999998</v>
      </c>
      <c r="M187" s="8">
        <v>2</v>
      </c>
      <c r="N187" s="8">
        <v>2</v>
      </c>
      <c r="O187" s="3"/>
      <c r="P187" s="3" t="s">
        <v>1183</v>
      </c>
      <c r="Q187" s="3" t="s">
        <v>1184</v>
      </c>
      <c r="R187" s="3"/>
      <c r="S187" s="8">
        <v>16</v>
      </c>
      <c r="T187" s="115"/>
    </row>
    <row r="188" spans="1:20" s="70" customFormat="1" ht="21" customHeight="1" x14ac:dyDescent="0.2">
      <c r="A188" s="116" t="s">
        <v>455</v>
      </c>
      <c r="B188" s="2" t="s">
        <v>1414</v>
      </c>
      <c r="C188" s="2" t="s">
        <v>1421</v>
      </c>
      <c r="D188" s="3" t="s">
        <v>193</v>
      </c>
      <c r="E188" s="4">
        <v>24047</v>
      </c>
      <c r="F188" s="5" t="s">
        <v>1419</v>
      </c>
      <c r="G188" s="4" t="s">
        <v>1298</v>
      </c>
      <c r="H188" s="3">
        <v>36</v>
      </c>
      <c r="I188" s="6">
        <v>7306</v>
      </c>
      <c r="J188" s="7">
        <v>2</v>
      </c>
      <c r="K188" s="7">
        <v>2.2999999999999998</v>
      </c>
      <c r="L188" s="7">
        <v>2.2999999999999998</v>
      </c>
      <c r="M188" s="8">
        <v>2</v>
      </c>
      <c r="N188" s="8">
        <v>2</v>
      </c>
      <c r="O188" s="3"/>
      <c r="P188" s="3" t="s">
        <v>1183</v>
      </c>
      <c r="Q188" s="3" t="s">
        <v>1184</v>
      </c>
      <c r="R188" s="3"/>
      <c r="S188" s="8">
        <v>7</v>
      </c>
      <c r="T188" s="115"/>
    </row>
    <row r="189" spans="1:20" s="70" customFormat="1" ht="21" customHeight="1" x14ac:dyDescent="0.2">
      <c r="A189" s="116" t="s">
        <v>456</v>
      </c>
      <c r="B189" s="2" t="s">
        <v>1414</v>
      </c>
      <c r="C189" s="2" t="s">
        <v>1422</v>
      </c>
      <c r="D189" s="3" t="s">
        <v>193</v>
      </c>
      <c r="E189" s="4">
        <v>24047</v>
      </c>
      <c r="F189" s="5" t="s">
        <v>1423</v>
      </c>
      <c r="G189" s="4" t="s">
        <v>1298</v>
      </c>
      <c r="H189" s="3">
        <v>36</v>
      </c>
      <c r="I189" s="6">
        <v>9133</v>
      </c>
      <c r="J189" s="7">
        <v>3.6</v>
      </c>
      <c r="K189" s="7">
        <v>3.7</v>
      </c>
      <c r="L189" s="7">
        <v>3.7</v>
      </c>
      <c r="M189" s="8">
        <v>3.6</v>
      </c>
      <c r="N189" s="8">
        <v>3.6</v>
      </c>
      <c r="O189" s="3"/>
      <c r="P189" s="3" t="s">
        <v>1183</v>
      </c>
      <c r="Q189" s="3" t="s">
        <v>1184</v>
      </c>
      <c r="R189" s="3"/>
      <c r="S189" s="8">
        <v>16</v>
      </c>
      <c r="T189" s="115"/>
    </row>
    <row r="190" spans="1:20" s="70" customFormat="1" ht="21" customHeight="1" x14ac:dyDescent="0.2">
      <c r="A190" s="116" t="s">
        <v>457</v>
      </c>
      <c r="B190" s="2" t="s">
        <v>1414</v>
      </c>
      <c r="C190" s="2" t="s">
        <v>1424</v>
      </c>
      <c r="D190" s="3" t="s">
        <v>193</v>
      </c>
      <c r="E190" s="4">
        <v>24047</v>
      </c>
      <c r="F190" s="5" t="s">
        <v>1423</v>
      </c>
      <c r="G190" s="4" t="s">
        <v>1298</v>
      </c>
      <c r="H190" s="3">
        <v>36</v>
      </c>
      <c r="I190" s="6">
        <v>9133</v>
      </c>
      <c r="J190" s="7">
        <v>3.6</v>
      </c>
      <c r="K190" s="7">
        <v>3.7</v>
      </c>
      <c r="L190" s="7">
        <v>3.7</v>
      </c>
      <c r="M190" s="8">
        <v>3.6</v>
      </c>
      <c r="N190" s="8">
        <v>3.6</v>
      </c>
      <c r="O190" s="3"/>
      <c r="P190" s="3" t="s">
        <v>1183</v>
      </c>
      <c r="Q190" s="3" t="s">
        <v>1184</v>
      </c>
      <c r="R190" s="3"/>
      <c r="S190" s="8">
        <v>21.2</v>
      </c>
      <c r="T190" s="115"/>
    </row>
    <row r="191" spans="1:20" s="70" customFormat="1" ht="21" customHeight="1" x14ac:dyDescent="0.2">
      <c r="A191" s="116" t="s">
        <v>458</v>
      </c>
      <c r="B191" s="2" t="s">
        <v>1414</v>
      </c>
      <c r="C191" s="2" t="s">
        <v>1425</v>
      </c>
      <c r="D191" s="3" t="s">
        <v>193</v>
      </c>
      <c r="E191" s="4">
        <v>24047</v>
      </c>
      <c r="F191" s="5" t="s">
        <v>1423</v>
      </c>
      <c r="G191" s="4" t="s">
        <v>1298</v>
      </c>
      <c r="H191" s="3">
        <v>36</v>
      </c>
      <c r="I191" s="6">
        <v>9133</v>
      </c>
      <c r="J191" s="7">
        <v>3.6</v>
      </c>
      <c r="K191" s="7">
        <v>3.7</v>
      </c>
      <c r="L191" s="7">
        <v>3.7</v>
      </c>
      <c r="M191" s="8">
        <v>3.6</v>
      </c>
      <c r="N191" s="8">
        <v>3.6</v>
      </c>
      <c r="O191" s="3"/>
      <c r="P191" s="3" t="s">
        <v>1183</v>
      </c>
      <c r="Q191" s="3" t="s">
        <v>1184</v>
      </c>
      <c r="R191" s="3"/>
      <c r="S191" s="8">
        <v>13.7</v>
      </c>
      <c r="T191" s="115"/>
    </row>
    <row r="192" spans="1:20" s="70" customFormat="1" ht="21" customHeight="1" x14ac:dyDescent="0.2">
      <c r="A192" s="116" t="s">
        <v>459</v>
      </c>
      <c r="B192" s="2" t="s">
        <v>1414</v>
      </c>
      <c r="C192" s="2" t="s">
        <v>1426</v>
      </c>
      <c r="D192" s="3" t="s">
        <v>193</v>
      </c>
      <c r="E192" s="4">
        <v>24047</v>
      </c>
      <c r="F192" s="5" t="s">
        <v>1427</v>
      </c>
      <c r="G192" s="4" t="s">
        <v>1298</v>
      </c>
      <c r="H192" s="3">
        <v>36</v>
      </c>
      <c r="I192" s="6">
        <v>8767</v>
      </c>
      <c r="J192" s="7">
        <v>1.8</v>
      </c>
      <c r="K192" s="7">
        <v>1.8</v>
      </c>
      <c r="L192" s="7">
        <v>1.8</v>
      </c>
      <c r="M192" s="8">
        <v>1.8</v>
      </c>
      <c r="N192" s="8">
        <v>1.8</v>
      </c>
      <c r="O192" s="3"/>
      <c r="P192" s="3" t="s">
        <v>1183</v>
      </c>
      <c r="Q192" s="3" t="s">
        <v>1184</v>
      </c>
      <c r="R192" s="3"/>
      <c r="S192" s="8">
        <v>6.3</v>
      </c>
      <c r="T192" s="115"/>
    </row>
    <row r="193" spans="1:20" s="70" customFormat="1" ht="21" customHeight="1" x14ac:dyDescent="0.2">
      <c r="A193" s="116" t="s">
        <v>460</v>
      </c>
      <c r="B193" s="2" t="s">
        <v>1414</v>
      </c>
      <c r="C193" s="2" t="s">
        <v>1428</v>
      </c>
      <c r="D193" s="3" t="s">
        <v>193</v>
      </c>
      <c r="E193" s="4">
        <v>24047</v>
      </c>
      <c r="F193" s="5" t="s">
        <v>1427</v>
      </c>
      <c r="G193" s="4" t="s">
        <v>1298</v>
      </c>
      <c r="H193" s="3">
        <v>36</v>
      </c>
      <c r="I193" s="6">
        <v>8767</v>
      </c>
      <c r="J193" s="7">
        <v>1.8</v>
      </c>
      <c r="K193" s="7">
        <v>1.8</v>
      </c>
      <c r="L193" s="7">
        <v>1.8</v>
      </c>
      <c r="M193" s="8">
        <v>1.8</v>
      </c>
      <c r="N193" s="8">
        <v>1.8</v>
      </c>
      <c r="O193" s="3"/>
      <c r="P193" s="3" t="s">
        <v>1183</v>
      </c>
      <c r="Q193" s="3" t="s">
        <v>1184</v>
      </c>
      <c r="R193" s="3"/>
      <c r="S193" s="8">
        <v>9.5</v>
      </c>
      <c r="T193" s="115"/>
    </row>
    <row r="194" spans="1:20" s="70" customFormat="1" ht="21" customHeight="1" x14ac:dyDescent="0.2">
      <c r="A194" s="116" t="s">
        <v>461</v>
      </c>
      <c r="B194" s="2" t="s">
        <v>1414</v>
      </c>
      <c r="C194" s="2" t="s">
        <v>1429</v>
      </c>
      <c r="D194" s="3" t="s">
        <v>193</v>
      </c>
      <c r="E194" s="4">
        <v>24047</v>
      </c>
      <c r="F194" s="5" t="s">
        <v>1427</v>
      </c>
      <c r="G194" s="4" t="s">
        <v>1298</v>
      </c>
      <c r="H194" s="3">
        <v>36</v>
      </c>
      <c r="I194" s="6">
        <v>8767</v>
      </c>
      <c r="J194" s="7">
        <v>1.8</v>
      </c>
      <c r="K194" s="7">
        <v>1.8</v>
      </c>
      <c r="L194" s="7">
        <v>1.8</v>
      </c>
      <c r="M194" s="8">
        <v>1.8</v>
      </c>
      <c r="N194" s="8">
        <v>1.8</v>
      </c>
      <c r="O194" s="3"/>
      <c r="P194" s="3" t="s">
        <v>1183</v>
      </c>
      <c r="Q194" s="3" t="s">
        <v>1184</v>
      </c>
      <c r="R194" s="3"/>
      <c r="S194" s="8">
        <v>5.2</v>
      </c>
      <c r="T194" s="115"/>
    </row>
    <row r="195" spans="1:20" s="70" customFormat="1" ht="21" customHeight="1" x14ac:dyDescent="0.2">
      <c r="A195" s="116" t="s">
        <v>462</v>
      </c>
      <c r="B195" s="2" t="s">
        <v>1414</v>
      </c>
      <c r="C195" s="2" t="s">
        <v>1430</v>
      </c>
      <c r="D195" s="3" t="s">
        <v>193</v>
      </c>
      <c r="E195" s="4">
        <v>24047</v>
      </c>
      <c r="F195" s="5" t="s">
        <v>1419</v>
      </c>
      <c r="G195" s="4" t="s">
        <v>1298</v>
      </c>
      <c r="H195" s="3">
        <v>36</v>
      </c>
      <c r="I195" s="6">
        <v>7672</v>
      </c>
      <c r="J195" s="7">
        <v>1.8</v>
      </c>
      <c r="K195" s="7">
        <v>1.8</v>
      </c>
      <c r="L195" s="7">
        <v>1.8</v>
      </c>
      <c r="M195" s="8">
        <v>1.8</v>
      </c>
      <c r="N195" s="8">
        <v>1.8</v>
      </c>
      <c r="O195" s="3"/>
      <c r="P195" s="3" t="s">
        <v>1183</v>
      </c>
      <c r="Q195" s="3" t="s">
        <v>1184</v>
      </c>
      <c r="R195" s="3"/>
      <c r="S195" s="8">
        <v>7.5</v>
      </c>
      <c r="T195" s="115"/>
    </row>
    <row r="196" spans="1:20" s="70" customFormat="1" ht="21" customHeight="1" x14ac:dyDescent="0.2">
      <c r="A196" s="116" t="s">
        <v>463</v>
      </c>
      <c r="B196" s="2" t="s">
        <v>1414</v>
      </c>
      <c r="C196" s="2" t="s">
        <v>1431</v>
      </c>
      <c r="D196" s="3" t="s">
        <v>193</v>
      </c>
      <c r="E196" s="4">
        <v>24047</v>
      </c>
      <c r="F196" s="5" t="s">
        <v>1419</v>
      </c>
      <c r="G196" s="4" t="s">
        <v>1298</v>
      </c>
      <c r="H196" s="3">
        <v>36</v>
      </c>
      <c r="I196" s="6">
        <v>7672</v>
      </c>
      <c r="J196" s="7">
        <v>1.8</v>
      </c>
      <c r="K196" s="7">
        <v>1.8</v>
      </c>
      <c r="L196" s="7">
        <v>1.8</v>
      </c>
      <c r="M196" s="8">
        <v>1.8</v>
      </c>
      <c r="N196" s="8">
        <v>1.8</v>
      </c>
      <c r="O196" s="3"/>
      <c r="P196" s="3" t="s">
        <v>1183</v>
      </c>
      <c r="Q196" s="3" t="s">
        <v>1184</v>
      </c>
      <c r="R196" s="3"/>
      <c r="S196" s="8">
        <v>9.1999999999999993</v>
      </c>
      <c r="T196" s="115"/>
    </row>
    <row r="197" spans="1:20" s="70" customFormat="1" ht="21" customHeight="1" x14ac:dyDescent="0.2">
      <c r="A197" s="116" t="s">
        <v>464</v>
      </c>
      <c r="B197" s="2" t="s">
        <v>1414</v>
      </c>
      <c r="C197" s="2" t="s">
        <v>1432</v>
      </c>
      <c r="D197" s="3" t="s">
        <v>193</v>
      </c>
      <c r="E197" s="4">
        <v>24047</v>
      </c>
      <c r="F197" s="5" t="s">
        <v>1419</v>
      </c>
      <c r="G197" s="4" t="s">
        <v>1298</v>
      </c>
      <c r="H197" s="3">
        <v>36</v>
      </c>
      <c r="I197" s="6">
        <v>7672</v>
      </c>
      <c r="J197" s="7">
        <v>1.8</v>
      </c>
      <c r="K197" s="7">
        <v>1.8</v>
      </c>
      <c r="L197" s="7">
        <v>1.8</v>
      </c>
      <c r="M197" s="8">
        <v>1.8</v>
      </c>
      <c r="N197" s="8">
        <v>1.8</v>
      </c>
      <c r="O197" s="3"/>
      <c r="P197" s="3" t="s">
        <v>1183</v>
      </c>
      <c r="Q197" s="3" t="s">
        <v>1184</v>
      </c>
      <c r="R197" s="3"/>
      <c r="S197" s="8">
        <v>4.3</v>
      </c>
      <c r="T197" s="115"/>
    </row>
    <row r="198" spans="1:20" s="70" customFormat="1" ht="21" customHeight="1" x14ac:dyDescent="0.2">
      <c r="A198" s="116" t="s">
        <v>465</v>
      </c>
      <c r="B198" s="2" t="s">
        <v>1414</v>
      </c>
      <c r="C198" s="2" t="s">
        <v>1433</v>
      </c>
      <c r="D198" s="3" t="s">
        <v>193</v>
      </c>
      <c r="E198" s="4">
        <v>24047</v>
      </c>
      <c r="F198" s="5" t="s">
        <v>1416</v>
      </c>
      <c r="G198" s="4" t="s">
        <v>1298</v>
      </c>
      <c r="H198" s="3">
        <v>36</v>
      </c>
      <c r="I198" s="6">
        <v>9133</v>
      </c>
      <c r="J198" s="7">
        <v>1</v>
      </c>
      <c r="K198" s="7">
        <v>1.1000000000000001</v>
      </c>
      <c r="L198" s="7">
        <v>1.1000000000000001</v>
      </c>
      <c r="M198" s="8">
        <v>1</v>
      </c>
      <c r="N198" s="8">
        <v>1</v>
      </c>
      <c r="O198" s="3"/>
      <c r="P198" s="3" t="s">
        <v>1183</v>
      </c>
      <c r="Q198" s="3" t="s">
        <v>1184</v>
      </c>
      <c r="R198" s="3"/>
      <c r="S198" s="8">
        <v>3.1</v>
      </c>
      <c r="T198" s="115"/>
    </row>
    <row r="199" spans="1:20" s="70" customFormat="1" ht="21" customHeight="1" x14ac:dyDescent="0.2">
      <c r="A199" s="116" t="s">
        <v>466</v>
      </c>
      <c r="B199" s="2" t="s">
        <v>1414</v>
      </c>
      <c r="C199" s="2" t="s">
        <v>1434</v>
      </c>
      <c r="D199" s="3" t="s">
        <v>193</v>
      </c>
      <c r="E199" s="4">
        <v>24047</v>
      </c>
      <c r="F199" s="5" t="s">
        <v>1416</v>
      </c>
      <c r="G199" s="4" t="s">
        <v>1298</v>
      </c>
      <c r="H199" s="3">
        <v>36</v>
      </c>
      <c r="I199" s="6">
        <v>9133</v>
      </c>
      <c r="J199" s="7">
        <v>1</v>
      </c>
      <c r="K199" s="7">
        <v>1.1000000000000001</v>
      </c>
      <c r="L199" s="7">
        <v>1.1000000000000001</v>
      </c>
      <c r="M199" s="8">
        <v>1</v>
      </c>
      <c r="N199" s="8">
        <v>1</v>
      </c>
      <c r="O199" s="3"/>
      <c r="P199" s="3" t="s">
        <v>1183</v>
      </c>
      <c r="Q199" s="3" t="s">
        <v>1184</v>
      </c>
      <c r="R199" s="3"/>
      <c r="S199" s="8">
        <v>4.5</v>
      </c>
      <c r="T199" s="115"/>
    </row>
    <row r="200" spans="1:20" s="70" customFormat="1" ht="21" customHeight="1" x14ac:dyDescent="0.2">
      <c r="A200" s="116" t="s">
        <v>467</v>
      </c>
      <c r="B200" s="2" t="s">
        <v>1476</v>
      </c>
      <c r="C200" s="2" t="s">
        <v>1477</v>
      </c>
      <c r="D200" s="3" t="s">
        <v>190</v>
      </c>
      <c r="E200" s="4">
        <v>24051</v>
      </c>
      <c r="F200" s="5" t="s">
        <v>1474</v>
      </c>
      <c r="G200" s="4" t="s">
        <v>1457</v>
      </c>
      <c r="H200" s="3">
        <v>36</v>
      </c>
      <c r="I200" s="6">
        <v>8767</v>
      </c>
      <c r="J200" s="7">
        <v>10</v>
      </c>
      <c r="K200" s="7">
        <v>9.5</v>
      </c>
      <c r="L200" s="7">
        <v>9.5</v>
      </c>
      <c r="M200" s="8">
        <v>10</v>
      </c>
      <c r="N200" s="8">
        <v>10</v>
      </c>
      <c r="O200" s="3"/>
      <c r="P200" s="3" t="s">
        <v>1183</v>
      </c>
      <c r="Q200" s="3" t="s">
        <v>1184</v>
      </c>
      <c r="R200" s="3"/>
      <c r="S200" s="8">
        <v>24.7</v>
      </c>
      <c r="T200" s="115"/>
    </row>
    <row r="201" spans="1:20" s="70" customFormat="1" ht="21" customHeight="1" x14ac:dyDescent="0.2">
      <c r="A201" s="116" t="s">
        <v>468</v>
      </c>
      <c r="B201" s="2" t="s">
        <v>1476</v>
      </c>
      <c r="C201" s="2" t="s">
        <v>1478</v>
      </c>
      <c r="D201" s="3" t="s">
        <v>190</v>
      </c>
      <c r="E201" s="4">
        <v>24051</v>
      </c>
      <c r="F201" s="5" t="s">
        <v>1474</v>
      </c>
      <c r="G201" s="4" t="s">
        <v>1457</v>
      </c>
      <c r="H201" s="3">
        <v>36</v>
      </c>
      <c r="I201" s="6">
        <v>8767</v>
      </c>
      <c r="J201" s="7">
        <v>10</v>
      </c>
      <c r="K201" s="7">
        <v>9.5</v>
      </c>
      <c r="L201" s="7">
        <v>9.5</v>
      </c>
      <c r="M201" s="8">
        <v>10</v>
      </c>
      <c r="N201" s="8">
        <v>10</v>
      </c>
      <c r="O201" s="3"/>
      <c r="P201" s="3" t="s">
        <v>1183</v>
      </c>
      <c r="Q201" s="3" t="s">
        <v>1184</v>
      </c>
      <c r="R201" s="3"/>
      <c r="S201" s="8">
        <v>32.200000000000003</v>
      </c>
      <c r="T201" s="115"/>
    </row>
    <row r="202" spans="1:20" s="70" customFormat="1" ht="21" customHeight="1" x14ac:dyDescent="0.2">
      <c r="A202" s="116" t="s">
        <v>469</v>
      </c>
      <c r="B202" s="2" t="s">
        <v>1476</v>
      </c>
      <c r="C202" s="2" t="s">
        <v>1479</v>
      </c>
      <c r="D202" s="3" t="s">
        <v>190</v>
      </c>
      <c r="E202" s="4">
        <v>24051</v>
      </c>
      <c r="F202" s="5" t="s">
        <v>1480</v>
      </c>
      <c r="G202" s="4" t="s">
        <v>1481</v>
      </c>
      <c r="H202" s="3">
        <v>36</v>
      </c>
      <c r="I202" s="6">
        <v>7306</v>
      </c>
      <c r="J202" s="7">
        <v>1.35</v>
      </c>
      <c r="K202" s="7">
        <v>0.7</v>
      </c>
      <c r="L202" s="7">
        <v>0.7</v>
      </c>
      <c r="M202" s="8">
        <v>1.4</v>
      </c>
      <c r="N202" s="8">
        <v>1.4</v>
      </c>
      <c r="O202" s="3"/>
      <c r="P202" s="3" t="s">
        <v>1183</v>
      </c>
      <c r="Q202" s="3" t="s">
        <v>1184</v>
      </c>
      <c r="R202" s="3"/>
      <c r="S202" s="8">
        <v>0.4</v>
      </c>
      <c r="T202" s="115"/>
    </row>
    <row r="203" spans="1:20" s="70" customFormat="1" ht="21" customHeight="1" x14ac:dyDescent="0.2">
      <c r="A203" s="116" t="s">
        <v>470</v>
      </c>
      <c r="B203" s="2" t="s">
        <v>1476</v>
      </c>
      <c r="C203" s="2" t="s">
        <v>1482</v>
      </c>
      <c r="D203" s="3" t="s">
        <v>190</v>
      </c>
      <c r="E203" s="4">
        <v>24051</v>
      </c>
      <c r="F203" s="5" t="s">
        <v>1480</v>
      </c>
      <c r="G203" s="4" t="s">
        <v>1481</v>
      </c>
      <c r="H203" s="3">
        <v>36</v>
      </c>
      <c r="I203" s="6">
        <v>4019</v>
      </c>
      <c r="J203" s="7">
        <v>1.2</v>
      </c>
      <c r="K203" s="7">
        <v>0.6</v>
      </c>
      <c r="L203" s="7">
        <v>0.6</v>
      </c>
      <c r="M203" s="8">
        <v>1.2</v>
      </c>
      <c r="N203" s="8">
        <v>1.2</v>
      </c>
      <c r="O203" s="3"/>
      <c r="P203" s="3" t="s">
        <v>1183</v>
      </c>
      <c r="Q203" s="3" t="s">
        <v>1184</v>
      </c>
      <c r="R203" s="3"/>
      <c r="S203" s="8">
        <v>2.6</v>
      </c>
      <c r="T203" s="115"/>
    </row>
    <row r="204" spans="1:20" s="70" customFormat="1" ht="21" customHeight="1" x14ac:dyDescent="0.2">
      <c r="A204" s="116" t="s">
        <v>471</v>
      </c>
      <c r="B204" s="2" t="s">
        <v>1476</v>
      </c>
      <c r="C204" s="2" t="s">
        <v>1483</v>
      </c>
      <c r="D204" s="3" t="s">
        <v>190</v>
      </c>
      <c r="E204" s="4">
        <v>24051</v>
      </c>
      <c r="F204" s="5" t="s">
        <v>1480</v>
      </c>
      <c r="G204" s="4" t="s">
        <v>1481</v>
      </c>
      <c r="H204" s="3">
        <v>36</v>
      </c>
      <c r="I204" s="6">
        <v>4019</v>
      </c>
      <c r="J204" s="7">
        <v>1.3</v>
      </c>
      <c r="K204" s="7">
        <v>0</v>
      </c>
      <c r="L204" s="7">
        <v>0</v>
      </c>
      <c r="M204" s="8">
        <v>0</v>
      </c>
      <c r="N204" s="8">
        <v>0</v>
      </c>
      <c r="O204" s="3"/>
      <c r="P204" s="3" t="s">
        <v>1183</v>
      </c>
      <c r="Q204" s="3" t="s">
        <v>1184</v>
      </c>
      <c r="R204" s="3"/>
      <c r="S204" s="8">
        <v>2.9</v>
      </c>
      <c r="T204" s="115"/>
    </row>
    <row r="205" spans="1:20" s="70" customFormat="1" ht="21" customHeight="1" x14ac:dyDescent="0.2">
      <c r="A205" s="116" t="s">
        <v>472</v>
      </c>
      <c r="B205" s="2" t="s">
        <v>1476</v>
      </c>
      <c r="C205" s="2" t="s">
        <v>1484</v>
      </c>
      <c r="D205" s="3" t="s">
        <v>190</v>
      </c>
      <c r="E205" s="4">
        <v>24051</v>
      </c>
      <c r="F205" s="5" t="s">
        <v>1480</v>
      </c>
      <c r="G205" s="4" t="s">
        <v>1481</v>
      </c>
      <c r="H205" s="3">
        <v>36</v>
      </c>
      <c r="I205" s="6">
        <v>4019</v>
      </c>
      <c r="J205" s="7">
        <v>1.3</v>
      </c>
      <c r="K205" s="7">
        <v>0.7</v>
      </c>
      <c r="L205" s="7">
        <v>0.7</v>
      </c>
      <c r="M205" s="8">
        <v>1.3</v>
      </c>
      <c r="N205" s="8">
        <v>1.3</v>
      </c>
      <c r="O205" s="3"/>
      <c r="P205" s="3" t="s">
        <v>1183</v>
      </c>
      <c r="Q205" s="3" t="s">
        <v>1184</v>
      </c>
      <c r="R205" s="3"/>
      <c r="S205" s="8">
        <v>5.6</v>
      </c>
      <c r="T205" s="115"/>
    </row>
    <row r="206" spans="1:20" s="70" customFormat="1" ht="21" customHeight="1" x14ac:dyDescent="0.2">
      <c r="A206" s="116" t="s">
        <v>473</v>
      </c>
      <c r="B206" s="2" t="s">
        <v>1472</v>
      </c>
      <c r="C206" s="2" t="s">
        <v>1473</v>
      </c>
      <c r="D206" s="3" t="s">
        <v>193</v>
      </c>
      <c r="E206" s="4">
        <v>24050</v>
      </c>
      <c r="F206" s="5" t="s">
        <v>1474</v>
      </c>
      <c r="G206" s="4" t="s">
        <v>1457</v>
      </c>
      <c r="H206" s="3">
        <v>36</v>
      </c>
      <c r="I206" s="6">
        <v>4384</v>
      </c>
      <c r="J206" s="7">
        <v>3.2</v>
      </c>
      <c r="K206" s="7">
        <v>3.5</v>
      </c>
      <c r="L206" s="7">
        <v>3.5</v>
      </c>
      <c r="M206" s="8">
        <v>3.2</v>
      </c>
      <c r="N206" s="8">
        <v>3.2</v>
      </c>
      <c r="O206" s="3"/>
      <c r="P206" s="3" t="s">
        <v>1183</v>
      </c>
      <c r="Q206" s="3" t="s">
        <v>1184</v>
      </c>
      <c r="R206" s="3"/>
      <c r="S206" s="8">
        <v>14.9</v>
      </c>
      <c r="T206" s="115"/>
    </row>
    <row r="207" spans="1:20" s="70" customFormat="1" ht="21" customHeight="1" x14ac:dyDescent="0.2">
      <c r="A207" s="116" t="s">
        <v>474</v>
      </c>
      <c r="B207" s="2" t="s">
        <v>1472</v>
      </c>
      <c r="C207" s="2" t="s">
        <v>1475</v>
      </c>
      <c r="D207" s="3" t="s">
        <v>193</v>
      </c>
      <c r="E207" s="4">
        <v>24050</v>
      </c>
      <c r="F207" s="5" t="s">
        <v>1474</v>
      </c>
      <c r="G207" s="4" t="s">
        <v>1457</v>
      </c>
      <c r="H207" s="3">
        <v>36</v>
      </c>
      <c r="I207" s="6">
        <v>4384</v>
      </c>
      <c r="J207" s="7">
        <v>3.2</v>
      </c>
      <c r="K207" s="7">
        <v>3.5</v>
      </c>
      <c r="L207" s="7">
        <v>3.5</v>
      </c>
      <c r="M207" s="8">
        <v>3.2</v>
      </c>
      <c r="N207" s="8">
        <v>3.2</v>
      </c>
      <c r="O207" s="3"/>
      <c r="P207" s="3" t="s">
        <v>1183</v>
      </c>
      <c r="Q207" s="3" t="s">
        <v>1184</v>
      </c>
      <c r="R207" s="3"/>
      <c r="S207" s="8">
        <v>13.4</v>
      </c>
      <c r="T207" s="115"/>
    </row>
    <row r="208" spans="1:20" s="70" customFormat="1" ht="21" customHeight="1" x14ac:dyDescent="0.2">
      <c r="A208" s="116" t="s">
        <v>475</v>
      </c>
      <c r="B208" s="2" t="s">
        <v>1532</v>
      </c>
      <c r="C208" s="2" t="s">
        <v>1533</v>
      </c>
      <c r="D208" s="3" t="s">
        <v>190</v>
      </c>
      <c r="E208" s="4">
        <v>24059</v>
      </c>
      <c r="F208" s="5" t="s">
        <v>1534</v>
      </c>
      <c r="G208" s="4" t="s">
        <v>1207</v>
      </c>
      <c r="H208" s="3">
        <v>36</v>
      </c>
      <c r="I208" s="6">
        <v>3289</v>
      </c>
      <c r="J208" s="7">
        <v>1.2</v>
      </c>
      <c r="K208" s="7">
        <v>1.3</v>
      </c>
      <c r="L208" s="7">
        <v>1.3</v>
      </c>
      <c r="M208" s="8">
        <v>1.2</v>
      </c>
      <c r="N208" s="8">
        <v>1.2</v>
      </c>
      <c r="O208" s="3"/>
      <c r="P208" s="3" t="s">
        <v>1183</v>
      </c>
      <c r="Q208" s="3" t="s">
        <v>1184</v>
      </c>
      <c r="R208" s="3"/>
      <c r="S208" s="8">
        <v>3.9</v>
      </c>
      <c r="T208" s="115"/>
    </row>
    <row r="209" spans="1:20" s="70" customFormat="1" ht="21" customHeight="1" x14ac:dyDescent="0.2">
      <c r="A209" s="116" t="s">
        <v>476</v>
      </c>
      <c r="B209" s="2" t="s">
        <v>1532</v>
      </c>
      <c r="C209" s="2" t="s">
        <v>1535</v>
      </c>
      <c r="D209" s="3" t="s">
        <v>190</v>
      </c>
      <c r="E209" s="4">
        <v>24059</v>
      </c>
      <c r="F209" s="5" t="s">
        <v>1534</v>
      </c>
      <c r="G209" s="4" t="s">
        <v>1207</v>
      </c>
      <c r="H209" s="3">
        <v>36</v>
      </c>
      <c r="I209" s="6">
        <v>3289</v>
      </c>
      <c r="J209" s="7">
        <v>1.2</v>
      </c>
      <c r="K209" s="7">
        <v>1.3</v>
      </c>
      <c r="L209" s="7">
        <v>1.3</v>
      </c>
      <c r="M209" s="8">
        <v>1.2</v>
      </c>
      <c r="N209" s="8">
        <v>1.2</v>
      </c>
      <c r="O209" s="3"/>
      <c r="P209" s="3" t="s">
        <v>1183</v>
      </c>
      <c r="Q209" s="3" t="s">
        <v>1184</v>
      </c>
      <c r="R209" s="3"/>
      <c r="S209" s="8">
        <v>3.4</v>
      </c>
      <c r="T209" s="115"/>
    </row>
    <row r="210" spans="1:20" s="70" customFormat="1" ht="21" customHeight="1" x14ac:dyDescent="0.2">
      <c r="A210" s="116" t="s">
        <v>477</v>
      </c>
      <c r="B210" s="2" t="s">
        <v>1532</v>
      </c>
      <c r="C210" s="2" t="s">
        <v>1536</v>
      </c>
      <c r="D210" s="3" t="s">
        <v>190</v>
      </c>
      <c r="E210" s="4">
        <v>24059</v>
      </c>
      <c r="F210" s="5" t="s">
        <v>1537</v>
      </c>
      <c r="G210" s="4" t="s">
        <v>1207</v>
      </c>
      <c r="H210" s="3">
        <v>36</v>
      </c>
      <c r="I210" s="6">
        <v>2923</v>
      </c>
      <c r="J210" s="7">
        <v>3.2749999999999999</v>
      </c>
      <c r="K210" s="7">
        <v>4.0999999999999996</v>
      </c>
      <c r="L210" s="7">
        <v>4.0999999999999996</v>
      </c>
      <c r="M210" s="8">
        <v>3.3</v>
      </c>
      <c r="N210" s="8">
        <v>3.3</v>
      </c>
      <c r="O210" s="3"/>
      <c r="P210" s="3" t="s">
        <v>1183</v>
      </c>
      <c r="Q210" s="3" t="s">
        <v>1184</v>
      </c>
      <c r="R210" s="3"/>
      <c r="S210" s="8">
        <v>21.5</v>
      </c>
      <c r="T210" s="115"/>
    </row>
    <row r="211" spans="1:20" s="70" customFormat="1" ht="21" customHeight="1" x14ac:dyDescent="0.2">
      <c r="A211" s="116" t="s">
        <v>478</v>
      </c>
      <c r="B211" s="2" t="s">
        <v>1532</v>
      </c>
      <c r="C211" s="2" t="s">
        <v>1538</v>
      </c>
      <c r="D211" s="3" t="s">
        <v>190</v>
      </c>
      <c r="E211" s="4">
        <v>24059</v>
      </c>
      <c r="F211" s="5" t="s">
        <v>1537</v>
      </c>
      <c r="G211" s="4" t="s">
        <v>1207</v>
      </c>
      <c r="H211" s="3">
        <v>36</v>
      </c>
      <c r="I211" s="6">
        <v>2923</v>
      </c>
      <c r="J211" s="7">
        <v>3.2749999999999999</v>
      </c>
      <c r="K211" s="7">
        <v>4.0999999999999996</v>
      </c>
      <c r="L211" s="7">
        <v>4.0999999999999996</v>
      </c>
      <c r="M211" s="8">
        <v>3.3</v>
      </c>
      <c r="N211" s="8">
        <v>3.3</v>
      </c>
      <c r="O211" s="3"/>
      <c r="P211" s="3" t="s">
        <v>1183</v>
      </c>
      <c r="Q211" s="3" t="s">
        <v>1184</v>
      </c>
      <c r="R211" s="3"/>
      <c r="S211" s="8">
        <v>19.5</v>
      </c>
      <c r="T211" s="115"/>
    </row>
    <row r="212" spans="1:20" s="70" customFormat="1" ht="21" customHeight="1" x14ac:dyDescent="0.2">
      <c r="A212" s="116" t="s">
        <v>479</v>
      </c>
      <c r="B212" s="2" t="s">
        <v>1532</v>
      </c>
      <c r="C212" s="2" t="s">
        <v>1539</v>
      </c>
      <c r="D212" s="3" t="s">
        <v>190</v>
      </c>
      <c r="E212" s="4">
        <v>24059</v>
      </c>
      <c r="F212" s="5" t="s">
        <v>1537</v>
      </c>
      <c r="G212" s="4" t="s">
        <v>1207</v>
      </c>
      <c r="H212" s="3">
        <v>36</v>
      </c>
      <c r="I212" s="6">
        <v>2923</v>
      </c>
      <c r="J212" s="7">
        <v>3.2749999999999999</v>
      </c>
      <c r="K212" s="7">
        <v>4.0999999999999996</v>
      </c>
      <c r="L212" s="7">
        <v>4.0999999999999996</v>
      </c>
      <c r="M212" s="8">
        <v>3.3</v>
      </c>
      <c r="N212" s="8">
        <v>3.3</v>
      </c>
      <c r="O212" s="3"/>
      <c r="P212" s="3" t="s">
        <v>1183</v>
      </c>
      <c r="Q212" s="3" t="s">
        <v>1184</v>
      </c>
      <c r="R212" s="3"/>
      <c r="S212" s="8">
        <v>9.1999999999999993</v>
      </c>
      <c r="T212" s="115"/>
    </row>
    <row r="213" spans="1:20" s="70" customFormat="1" ht="21" customHeight="1" x14ac:dyDescent="0.2">
      <c r="A213" s="116" t="s">
        <v>480</v>
      </c>
      <c r="B213" s="2" t="s">
        <v>1532</v>
      </c>
      <c r="C213" s="2" t="s">
        <v>1540</v>
      </c>
      <c r="D213" s="3" t="s">
        <v>190</v>
      </c>
      <c r="E213" s="4">
        <v>24059</v>
      </c>
      <c r="F213" s="5" t="s">
        <v>1537</v>
      </c>
      <c r="G213" s="4" t="s">
        <v>1207</v>
      </c>
      <c r="H213" s="3">
        <v>36</v>
      </c>
      <c r="I213" s="6">
        <v>2923</v>
      </c>
      <c r="J213" s="7">
        <v>3.2749999999999999</v>
      </c>
      <c r="K213" s="7">
        <v>4.0999999999999996</v>
      </c>
      <c r="L213" s="7">
        <v>4.0999999999999996</v>
      </c>
      <c r="M213" s="8">
        <v>3.3</v>
      </c>
      <c r="N213" s="8">
        <v>3.3</v>
      </c>
      <c r="O213" s="3"/>
      <c r="P213" s="3" t="s">
        <v>1183</v>
      </c>
      <c r="Q213" s="3" t="s">
        <v>1184</v>
      </c>
      <c r="R213" s="3"/>
      <c r="S213" s="8">
        <v>19.399999999999999</v>
      </c>
      <c r="T213" s="115"/>
    </row>
    <row r="214" spans="1:20" s="70" customFormat="1" ht="21" customHeight="1" x14ac:dyDescent="0.2">
      <c r="A214" s="116" t="s">
        <v>481</v>
      </c>
      <c r="B214" s="2" t="s">
        <v>1532</v>
      </c>
      <c r="C214" s="2" t="s">
        <v>1541</v>
      </c>
      <c r="D214" s="3" t="s">
        <v>190</v>
      </c>
      <c r="E214" s="4">
        <v>24059</v>
      </c>
      <c r="F214" s="5" t="s">
        <v>1542</v>
      </c>
      <c r="G214" s="4" t="s">
        <v>1096</v>
      </c>
      <c r="H214" s="3">
        <v>36</v>
      </c>
      <c r="I214" s="6">
        <v>27030</v>
      </c>
      <c r="J214" s="7">
        <v>7.2</v>
      </c>
      <c r="K214" s="7">
        <v>6.9</v>
      </c>
      <c r="L214" s="7">
        <v>6.9</v>
      </c>
      <c r="M214" s="8">
        <v>7.2</v>
      </c>
      <c r="N214" s="8">
        <v>7.2</v>
      </c>
      <c r="O214" s="3"/>
      <c r="P214" s="3" t="s">
        <v>1183</v>
      </c>
      <c r="Q214" s="3" t="s">
        <v>1184</v>
      </c>
      <c r="R214" s="3"/>
      <c r="S214" s="8">
        <v>27.9</v>
      </c>
      <c r="T214" s="115"/>
    </row>
    <row r="215" spans="1:20" s="70" customFormat="1" ht="21" customHeight="1" x14ac:dyDescent="0.2">
      <c r="A215" s="116" t="s">
        <v>482</v>
      </c>
      <c r="B215" s="2" t="s">
        <v>1532</v>
      </c>
      <c r="C215" s="2" t="s">
        <v>1543</v>
      </c>
      <c r="D215" s="3" t="s">
        <v>190</v>
      </c>
      <c r="E215" s="4">
        <v>24059</v>
      </c>
      <c r="F215" s="5" t="s">
        <v>1542</v>
      </c>
      <c r="G215" s="4" t="s">
        <v>1096</v>
      </c>
      <c r="H215" s="3">
        <v>36</v>
      </c>
      <c r="I215" s="6">
        <v>5480</v>
      </c>
      <c r="J215" s="7">
        <v>7.2</v>
      </c>
      <c r="K215" s="7">
        <v>6.9</v>
      </c>
      <c r="L215" s="7">
        <v>6.9</v>
      </c>
      <c r="M215" s="8">
        <v>7.2</v>
      </c>
      <c r="N215" s="8">
        <v>7.2</v>
      </c>
      <c r="O215" s="3"/>
      <c r="P215" s="3" t="s">
        <v>1183</v>
      </c>
      <c r="Q215" s="3" t="s">
        <v>1184</v>
      </c>
      <c r="R215" s="3"/>
      <c r="S215" s="8">
        <v>34.200000000000003</v>
      </c>
      <c r="T215" s="115"/>
    </row>
    <row r="216" spans="1:20" s="70" customFormat="1" ht="21" customHeight="1" x14ac:dyDescent="0.2">
      <c r="A216" s="116" t="s">
        <v>483</v>
      </c>
      <c r="B216" s="2" t="s">
        <v>1532</v>
      </c>
      <c r="C216" s="2" t="s">
        <v>1544</v>
      </c>
      <c r="D216" s="3" t="s">
        <v>190</v>
      </c>
      <c r="E216" s="4">
        <v>24059</v>
      </c>
      <c r="F216" s="5" t="s">
        <v>1542</v>
      </c>
      <c r="G216" s="4" t="s">
        <v>1096</v>
      </c>
      <c r="H216" s="3">
        <v>36</v>
      </c>
      <c r="I216" s="6">
        <v>5480</v>
      </c>
      <c r="J216" s="7">
        <v>7.2</v>
      </c>
      <c r="K216" s="7">
        <v>6.9</v>
      </c>
      <c r="L216" s="7">
        <v>6.9</v>
      </c>
      <c r="M216" s="8">
        <v>7.2</v>
      </c>
      <c r="N216" s="8">
        <v>7.2</v>
      </c>
      <c r="O216" s="3"/>
      <c r="P216" s="3" t="s">
        <v>1183</v>
      </c>
      <c r="Q216" s="3" t="s">
        <v>1184</v>
      </c>
      <c r="R216" s="3"/>
      <c r="S216" s="8">
        <v>32.299999999999997</v>
      </c>
      <c r="T216" s="115"/>
    </row>
    <row r="217" spans="1:20" s="70" customFormat="1" ht="21" customHeight="1" x14ac:dyDescent="0.2">
      <c r="A217" s="116" t="s">
        <v>484</v>
      </c>
      <c r="B217" s="2" t="s">
        <v>1532</v>
      </c>
      <c r="C217" s="2" t="s">
        <v>1545</v>
      </c>
      <c r="D217" s="3" t="s">
        <v>190</v>
      </c>
      <c r="E217" s="4">
        <v>24059</v>
      </c>
      <c r="F217" s="5" t="s">
        <v>1542</v>
      </c>
      <c r="G217" s="4" t="s">
        <v>1096</v>
      </c>
      <c r="H217" s="3">
        <v>36</v>
      </c>
      <c r="I217" s="6">
        <v>8037</v>
      </c>
      <c r="J217" s="7">
        <v>7.2</v>
      </c>
      <c r="K217" s="7">
        <v>6.9</v>
      </c>
      <c r="L217" s="7">
        <v>6.9</v>
      </c>
      <c r="M217" s="8">
        <v>7.2</v>
      </c>
      <c r="N217" s="8">
        <v>7.2</v>
      </c>
      <c r="O217" s="3"/>
      <c r="P217" s="3" t="s">
        <v>1183</v>
      </c>
      <c r="Q217" s="3" t="s">
        <v>1184</v>
      </c>
      <c r="R217" s="3"/>
      <c r="S217" s="8">
        <v>29.1</v>
      </c>
      <c r="T217" s="115"/>
    </row>
    <row r="218" spans="1:20" s="70" customFormat="1" ht="21" customHeight="1" x14ac:dyDescent="0.2">
      <c r="A218" s="116" t="s">
        <v>485</v>
      </c>
      <c r="B218" s="2" t="s">
        <v>1532</v>
      </c>
      <c r="C218" s="2" t="s">
        <v>1546</v>
      </c>
      <c r="D218" s="3" t="s">
        <v>190</v>
      </c>
      <c r="E218" s="4">
        <v>24059</v>
      </c>
      <c r="F218" s="5" t="s">
        <v>1542</v>
      </c>
      <c r="G218" s="4" t="s">
        <v>1096</v>
      </c>
      <c r="H218" s="3">
        <v>36</v>
      </c>
      <c r="I218" s="6">
        <v>8767</v>
      </c>
      <c r="J218" s="7">
        <v>10</v>
      </c>
      <c r="K218" s="7">
        <v>9.6</v>
      </c>
      <c r="L218" s="7">
        <v>9.6</v>
      </c>
      <c r="M218" s="8">
        <v>10</v>
      </c>
      <c r="N218" s="8">
        <v>10</v>
      </c>
      <c r="O218" s="3"/>
      <c r="P218" s="3" t="s">
        <v>1183</v>
      </c>
      <c r="Q218" s="3" t="s">
        <v>1184</v>
      </c>
      <c r="R218" s="3"/>
      <c r="S218" s="8">
        <v>24.9</v>
      </c>
      <c r="T218" s="115"/>
    </row>
    <row r="219" spans="1:20" s="70" customFormat="1" ht="21" customHeight="1" x14ac:dyDescent="0.2">
      <c r="A219" s="116" t="s">
        <v>486</v>
      </c>
      <c r="B219" s="2" t="s">
        <v>1532</v>
      </c>
      <c r="C219" s="2" t="s">
        <v>1547</v>
      </c>
      <c r="D219" s="3" t="s">
        <v>190</v>
      </c>
      <c r="E219" s="4">
        <v>24059</v>
      </c>
      <c r="F219" s="5" t="s">
        <v>1547</v>
      </c>
      <c r="G219" s="4" t="s">
        <v>1182</v>
      </c>
      <c r="H219" s="3">
        <v>36</v>
      </c>
      <c r="I219" s="6">
        <v>6941</v>
      </c>
      <c r="J219" s="7">
        <v>1.2</v>
      </c>
      <c r="K219" s="7">
        <v>1.5</v>
      </c>
      <c r="L219" s="7">
        <v>1.5</v>
      </c>
      <c r="M219" s="8">
        <v>1.2</v>
      </c>
      <c r="N219" s="8">
        <v>1.2</v>
      </c>
      <c r="O219" s="3"/>
      <c r="P219" s="3" t="s">
        <v>1183</v>
      </c>
      <c r="Q219" s="3" t="s">
        <v>1184</v>
      </c>
      <c r="R219" s="3"/>
      <c r="S219" s="8">
        <v>1.2</v>
      </c>
      <c r="T219" s="115"/>
    </row>
    <row r="220" spans="1:20" s="70" customFormat="1" ht="21" customHeight="1" x14ac:dyDescent="0.2">
      <c r="A220" s="116" t="s">
        <v>487</v>
      </c>
      <c r="B220" s="2" t="s">
        <v>1492</v>
      </c>
      <c r="C220" s="2" t="s">
        <v>1493</v>
      </c>
      <c r="D220" s="3" t="s">
        <v>193</v>
      </c>
      <c r="E220" s="4">
        <v>24057</v>
      </c>
      <c r="F220" s="5" t="s">
        <v>1489</v>
      </c>
      <c r="G220" s="4" t="s">
        <v>1188</v>
      </c>
      <c r="H220" s="3">
        <v>36</v>
      </c>
      <c r="I220" s="6">
        <v>22647</v>
      </c>
      <c r="J220" s="7">
        <v>10</v>
      </c>
      <c r="K220" s="7">
        <v>10</v>
      </c>
      <c r="L220" s="7">
        <v>10</v>
      </c>
      <c r="M220" s="8">
        <v>10</v>
      </c>
      <c r="N220" s="8">
        <v>10</v>
      </c>
      <c r="O220" s="3"/>
      <c r="P220" s="3" t="s">
        <v>1183</v>
      </c>
      <c r="Q220" s="3" t="s">
        <v>1184</v>
      </c>
      <c r="R220" s="3"/>
      <c r="S220" s="8">
        <v>68.3</v>
      </c>
      <c r="T220" s="115"/>
    </row>
    <row r="221" spans="1:20" s="70" customFormat="1" ht="21" customHeight="1" x14ac:dyDescent="0.2">
      <c r="A221" s="116" t="s">
        <v>488</v>
      </c>
      <c r="B221" s="2" t="s">
        <v>1492</v>
      </c>
      <c r="C221" s="2" t="s">
        <v>1494</v>
      </c>
      <c r="D221" s="3" t="s">
        <v>193</v>
      </c>
      <c r="E221" s="4">
        <v>24057</v>
      </c>
      <c r="F221" s="5" t="s">
        <v>1489</v>
      </c>
      <c r="G221" s="4" t="s">
        <v>1188</v>
      </c>
      <c r="H221" s="3">
        <v>36</v>
      </c>
      <c r="I221" s="6">
        <v>6576</v>
      </c>
      <c r="J221" s="7">
        <v>10</v>
      </c>
      <c r="K221" s="7">
        <v>10</v>
      </c>
      <c r="L221" s="7">
        <v>10</v>
      </c>
      <c r="M221" s="8">
        <v>10</v>
      </c>
      <c r="N221" s="8">
        <v>10</v>
      </c>
      <c r="O221" s="3"/>
      <c r="P221" s="3" t="s">
        <v>1183</v>
      </c>
      <c r="Q221" s="3" t="s">
        <v>1184</v>
      </c>
      <c r="R221" s="3"/>
      <c r="S221" s="8">
        <v>56.4</v>
      </c>
      <c r="T221" s="115"/>
    </row>
    <row r="222" spans="1:20" s="70" customFormat="1" ht="21" customHeight="1" x14ac:dyDescent="0.2">
      <c r="A222" s="116" t="s">
        <v>489</v>
      </c>
      <c r="B222" s="2" t="s">
        <v>1492</v>
      </c>
      <c r="C222" s="2" t="s">
        <v>1495</v>
      </c>
      <c r="D222" s="3" t="s">
        <v>193</v>
      </c>
      <c r="E222" s="4">
        <v>24057</v>
      </c>
      <c r="F222" s="5" t="s">
        <v>1489</v>
      </c>
      <c r="G222" s="4" t="s">
        <v>1188</v>
      </c>
      <c r="H222" s="3">
        <v>36</v>
      </c>
      <c r="I222" s="6">
        <v>10228</v>
      </c>
      <c r="J222" s="7">
        <v>10</v>
      </c>
      <c r="K222" s="7">
        <v>10</v>
      </c>
      <c r="L222" s="7">
        <v>10</v>
      </c>
      <c r="M222" s="8">
        <v>10</v>
      </c>
      <c r="N222" s="8">
        <v>10</v>
      </c>
      <c r="O222" s="3"/>
      <c r="P222" s="3" t="s">
        <v>1183</v>
      </c>
      <c r="Q222" s="3" t="s">
        <v>1184</v>
      </c>
      <c r="R222" s="3"/>
      <c r="S222" s="8">
        <v>49.2</v>
      </c>
      <c r="T222" s="115"/>
    </row>
    <row r="223" spans="1:20" s="70" customFormat="1" ht="21" customHeight="1" x14ac:dyDescent="0.2">
      <c r="A223" s="116" t="s">
        <v>490</v>
      </c>
      <c r="B223" s="2" t="s">
        <v>1492</v>
      </c>
      <c r="C223" s="2" t="s">
        <v>1496</v>
      </c>
      <c r="D223" s="3" t="s">
        <v>193</v>
      </c>
      <c r="E223" s="4">
        <v>24057</v>
      </c>
      <c r="F223" s="5" t="s">
        <v>1496</v>
      </c>
      <c r="G223" s="4" t="s">
        <v>1188</v>
      </c>
      <c r="H223" s="3">
        <v>36</v>
      </c>
      <c r="I223" s="6">
        <v>10228</v>
      </c>
      <c r="J223" s="7">
        <v>3.6</v>
      </c>
      <c r="K223" s="7">
        <v>4</v>
      </c>
      <c r="L223" s="7">
        <v>4</v>
      </c>
      <c r="M223" s="8">
        <v>3.5</v>
      </c>
      <c r="N223" s="8">
        <v>3.5</v>
      </c>
      <c r="O223" s="3"/>
      <c r="P223" s="3" t="s">
        <v>1183</v>
      </c>
      <c r="Q223" s="3" t="s">
        <v>1184</v>
      </c>
      <c r="R223" s="3"/>
      <c r="S223" s="8">
        <v>21.9</v>
      </c>
      <c r="T223" s="115"/>
    </row>
    <row r="224" spans="1:20" s="70" customFormat="1" ht="21" customHeight="1" x14ac:dyDescent="0.2">
      <c r="A224" s="116" t="s">
        <v>491</v>
      </c>
      <c r="B224" s="2" t="s">
        <v>1492</v>
      </c>
      <c r="C224" s="2" t="s">
        <v>1497</v>
      </c>
      <c r="D224" s="3" t="s">
        <v>193</v>
      </c>
      <c r="E224" s="4">
        <v>24057</v>
      </c>
      <c r="F224" s="5" t="s">
        <v>1498</v>
      </c>
      <c r="G224" s="4" t="s">
        <v>1188</v>
      </c>
      <c r="H224" s="3">
        <v>36</v>
      </c>
      <c r="I224" s="6">
        <v>5115</v>
      </c>
      <c r="J224" s="7">
        <v>3.6</v>
      </c>
      <c r="K224" s="7">
        <v>3.7</v>
      </c>
      <c r="L224" s="7">
        <v>3.7</v>
      </c>
      <c r="M224" s="8">
        <v>3.6</v>
      </c>
      <c r="N224" s="8">
        <v>3.6</v>
      </c>
      <c r="O224" s="3"/>
      <c r="P224" s="3" t="s">
        <v>1183</v>
      </c>
      <c r="Q224" s="3" t="s">
        <v>1184</v>
      </c>
      <c r="R224" s="3"/>
      <c r="S224" s="8">
        <v>25.3</v>
      </c>
      <c r="T224" s="115"/>
    </row>
    <row r="225" spans="1:20" s="70" customFormat="1" ht="21" customHeight="1" x14ac:dyDescent="0.2">
      <c r="A225" s="116" t="s">
        <v>492</v>
      </c>
      <c r="B225" s="2" t="s">
        <v>1492</v>
      </c>
      <c r="C225" s="2" t="s">
        <v>1499</v>
      </c>
      <c r="D225" s="3" t="s">
        <v>193</v>
      </c>
      <c r="E225" s="4">
        <v>24057</v>
      </c>
      <c r="F225" s="5" t="s">
        <v>1498</v>
      </c>
      <c r="G225" s="4" t="s">
        <v>1188</v>
      </c>
      <c r="H225" s="3">
        <v>36</v>
      </c>
      <c r="I225" s="6">
        <v>7306</v>
      </c>
      <c r="J225" s="7">
        <v>3.6</v>
      </c>
      <c r="K225" s="7">
        <v>3.7</v>
      </c>
      <c r="L225" s="7">
        <v>3.7</v>
      </c>
      <c r="M225" s="8">
        <v>3.6</v>
      </c>
      <c r="N225" s="8">
        <v>3.6</v>
      </c>
      <c r="O225" s="3"/>
      <c r="P225" s="3" t="s">
        <v>1183</v>
      </c>
      <c r="Q225" s="3" t="s">
        <v>1184</v>
      </c>
      <c r="R225" s="3"/>
      <c r="S225" s="8">
        <v>21.2</v>
      </c>
      <c r="T225" s="115"/>
    </row>
    <row r="226" spans="1:20" s="70" customFormat="1" ht="21" customHeight="1" x14ac:dyDescent="0.2">
      <c r="A226" s="116" t="s">
        <v>493</v>
      </c>
      <c r="B226" s="2" t="s">
        <v>1492</v>
      </c>
      <c r="C226" s="2" t="s">
        <v>1500</v>
      </c>
      <c r="D226" s="3" t="s">
        <v>193</v>
      </c>
      <c r="E226" s="4">
        <v>24057</v>
      </c>
      <c r="F226" s="5" t="s">
        <v>1489</v>
      </c>
      <c r="G226" s="4" t="s">
        <v>1188</v>
      </c>
      <c r="H226" s="3">
        <v>36</v>
      </c>
      <c r="I226" s="6">
        <v>4750</v>
      </c>
      <c r="J226" s="7">
        <v>1.2</v>
      </c>
      <c r="K226" s="7">
        <v>1.1000000000000001</v>
      </c>
      <c r="L226" s="7">
        <v>1.1000000000000001</v>
      </c>
      <c r="M226" s="8">
        <v>1.2</v>
      </c>
      <c r="N226" s="8">
        <v>1.2</v>
      </c>
      <c r="O226" s="3"/>
      <c r="P226" s="3" t="s">
        <v>1183</v>
      </c>
      <c r="Q226" s="3" t="s">
        <v>1184</v>
      </c>
      <c r="R226" s="3"/>
      <c r="S226" s="8">
        <v>10.3</v>
      </c>
      <c r="T226" s="115"/>
    </row>
    <row r="227" spans="1:20" s="70" customFormat="1" ht="21" customHeight="1" x14ac:dyDescent="0.2">
      <c r="A227" s="116" t="s">
        <v>494</v>
      </c>
      <c r="B227" s="2" t="s">
        <v>1492</v>
      </c>
      <c r="C227" s="2" t="s">
        <v>1501</v>
      </c>
      <c r="D227" s="3" t="s">
        <v>193</v>
      </c>
      <c r="E227" s="4">
        <v>24057</v>
      </c>
      <c r="F227" s="5" t="s">
        <v>1489</v>
      </c>
      <c r="G227" s="4" t="s">
        <v>1188</v>
      </c>
      <c r="H227" s="3">
        <v>36</v>
      </c>
      <c r="I227" s="6">
        <v>4750</v>
      </c>
      <c r="J227" s="7">
        <v>1.2</v>
      </c>
      <c r="K227" s="7">
        <v>1.1000000000000001</v>
      </c>
      <c r="L227" s="7">
        <v>1.1000000000000001</v>
      </c>
      <c r="M227" s="8">
        <v>1.2</v>
      </c>
      <c r="N227" s="8">
        <v>1.2</v>
      </c>
      <c r="O227" s="3"/>
      <c r="P227" s="3" t="s">
        <v>1183</v>
      </c>
      <c r="Q227" s="3" t="s">
        <v>1184</v>
      </c>
      <c r="R227" s="3"/>
      <c r="S227" s="8">
        <v>7.6</v>
      </c>
      <c r="T227" s="115"/>
    </row>
    <row r="228" spans="1:20" s="70" customFormat="1" ht="21" customHeight="1" x14ac:dyDescent="0.2">
      <c r="A228" s="116" t="s">
        <v>495</v>
      </c>
      <c r="B228" s="2" t="s">
        <v>1492</v>
      </c>
      <c r="C228" s="2" t="s">
        <v>1502</v>
      </c>
      <c r="D228" s="3" t="s">
        <v>193</v>
      </c>
      <c r="E228" s="4">
        <v>24057</v>
      </c>
      <c r="F228" s="5" t="s">
        <v>1489</v>
      </c>
      <c r="G228" s="4" t="s">
        <v>1188</v>
      </c>
      <c r="H228" s="3">
        <v>36</v>
      </c>
      <c r="I228" s="6">
        <v>15707</v>
      </c>
      <c r="J228" s="7">
        <v>2.08</v>
      </c>
      <c r="K228" s="7">
        <v>2</v>
      </c>
      <c r="L228" s="7">
        <v>2</v>
      </c>
      <c r="M228" s="8">
        <v>2.1</v>
      </c>
      <c r="N228" s="8">
        <v>2.1</v>
      </c>
      <c r="O228" s="3"/>
      <c r="P228" s="3" t="s">
        <v>1183</v>
      </c>
      <c r="Q228" s="3" t="s">
        <v>1184</v>
      </c>
      <c r="R228" s="3"/>
      <c r="S228" s="8">
        <v>8.8000000000000007</v>
      </c>
      <c r="T228" s="115"/>
    </row>
    <row r="229" spans="1:20" s="70" customFormat="1" ht="21" customHeight="1" x14ac:dyDescent="0.2">
      <c r="A229" s="116" t="s">
        <v>496</v>
      </c>
      <c r="B229" s="2" t="s">
        <v>1492</v>
      </c>
      <c r="C229" s="2" t="s">
        <v>1503</v>
      </c>
      <c r="D229" s="3" t="s">
        <v>193</v>
      </c>
      <c r="E229" s="4">
        <v>24057</v>
      </c>
      <c r="F229" s="5" t="s">
        <v>1489</v>
      </c>
      <c r="G229" s="4" t="s">
        <v>1188</v>
      </c>
      <c r="H229" s="3">
        <v>36</v>
      </c>
      <c r="I229" s="6">
        <v>15707</v>
      </c>
      <c r="J229" s="7">
        <v>2.08</v>
      </c>
      <c r="K229" s="7">
        <v>2</v>
      </c>
      <c r="L229" s="7">
        <v>2</v>
      </c>
      <c r="M229" s="8">
        <v>2.1</v>
      </c>
      <c r="N229" s="8">
        <v>2.1</v>
      </c>
      <c r="O229" s="3"/>
      <c r="P229" s="3" t="s">
        <v>1183</v>
      </c>
      <c r="Q229" s="3" t="s">
        <v>1184</v>
      </c>
      <c r="R229" s="3"/>
      <c r="S229" s="8">
        <v>8.1999999999999993</v>
      </c>
      <c r="T229" s="115"/>
    </row>
    <row r="230" spans="1:20" s="70" customFormat="1" ht="21" customHeight="1" x14ac:dyDescent="0.2">
      <c r="A230" s="116" t="s">
        <v>497</v>
      </c>
      <c r="B230" s="2" t="s">
        <v>1492</v>
      </c>
      <c r="C230" s="2" t="s">
        <v>199</v>
      </c>
      <c r="D230" s="3" t="s">
        <v>193</v>
      </c>
      <c r="E230" s="4">
        <v>24057</v>
      </c>
      <c r="F230" s="5" t="s">
        <v>199</v>
      </c>
      <c r="G230" s="4" t="s">
        <v>1188</v>
      </c>
      <c r="H230" s="3">
        <v>36</v>
      </c>
      <c r="I230" s="6">
        <v>10228</v>
      </c>
      <c r="J230" s="7">
        <v>4.5</v>
      </c>
      <c r="K230" s="7">
        <v>4.8</v>
      </c>
      <c r="L230" s="7">
        <v>4.8</v>
      </c>
      <c r="M230" s="8">
        <v>4.5</v>
      </c>
      <c r="N230" s="8">
        <v>4.5</v>
      </c>
      <c r="O230" s="3"/>
      <c r="P230" s="3" t="s">
        <v>1183</v>
      </c>
      <c r="Q230" s="3" t="s">
        <v>1184</v>
      </c>
      <c r="R230" s="3"/>
      <c r="S230" s="8">
        <v>22.4</v>
      </c>
      <c r="T230" s="115"/>
    </row>
    <row r="231" spans="1:20" s="70" customFormat="1" ht="21" customHeight="1" x14ac:dyDescent="0.2">
      <c r="A231" s="116" t="s">
        <v>498</v>
      </c>
      <c r="B231" s="2" t="s">
        <v>1492</v>
      </c>
      <c r="C231" s="2" t="s">
        <v>1504</v>
      </c>
      <c r="D231" s="3" t="s">
        <v>193</v>
      </c>
      <c r="E231" s="4">
        <v>24057</v>
      </c>
      <c r="F231" s="5" t="s">
        <v>1504</v>
      </c>
      <c r="G231" s="4" t="s">
        <v>1188</v>
      </c>
      <c r="H231" s="3">
        <v>36</v>
      </c>
      <c r="I231" s="6">
        <v>10228</v>
      </c>
      <c r="J231" s="7">
        <v>2</v>
      </c>
      <c r="K231" s="7">
        <v>2.2000000000000002</v>
      </c>
      <c r="L231" s="7">
        <v>2.2000000000000002</v>
      </c>
      <c r="M231" s="8">
        <v>2</v>
      </c>
      <c r="N231" s="8">
        <v>2</v>
      </c>
      <c r="O231" s="3"/>
      <c r="P231" s="3" t="s">
        <v>1183</v>
      </c>
      <c r="Q231" s="3" t="s">
        <v>1184</v>
      </c>
      <c r="R231" s="3"/>
      <c r="S231" s="8">
        <v>10.1</v>
      </c>
      <c r="T231" s="115"/>
    </row>
    <row r="232" spans="1:20" s="70" customFormat="1" ht="21" customHeight="1" x14ac:dyDescent="0.2">
      <c r="A232" s="116" t="s">
        <v>499</v>
      </c>
      <c r="B232" s="2" t="s">
        <v>1492</v>
      </c>
      <c r="C232" s="2" t="s">
        <v>1505</v>
      </c>
      <c r="D232" s="3" t="s">
        <v>193</v>
      </c>
      <c r="E232" s="4">
        <v>24057</v>
      </c>
      <c r="F232" s="5" t="s">
        <v>1505</v>
      </c>
      <c r="G232" s="4" t="s">
        <v>1188</v>
      </c>
      <c r="H232" s="3">
        <v>36</v>
      </c>
      <c r="I232" s="6">
        <v>10228</v>
      </c>
      <c r="J232" s="7">
        <v>2</v>
      </c>
      <c r="K232" s="7">
        <v>2.1</v>
      </c>
      <c r="L232" s="7">
        <v>2.1</v>
      </c>
      <c r="M232" s="8">
        <v>2</v>
      </c>
      <c r="N232" s="8">
        <v>2</v>
      </c>
      <c r="O232" s="3"/>
      <c r="P232" s="3" t="s">
        <v>1183</v>
      </c>
      <c r="Q232" s="3" t="s">
        <v>1184</v>
      </c>
      <c r="R232" s="3"/>
      <c r="S232" s="8">
        <v>10.6</v>
      </c>
      <c r="T232" s="115"/>
    </row>
    <row r="233" spans="1:20" s="70" customFormat="1" ht="21" customHeight="1" x14ac:dyDescent="0.2">
      <c r="A233" s="116" t="s">
        <v>500</v>
      </c>
      <c r="B233" s="2" t="s">
        <v>1492</v>
      </c>
      <c r="C233" s="2" t="s">
        <v>1506</v>
      </c>
      <c r="D233" s="3" t="s">
        <v>193</v>
      </c>
      <c r="E233" s="4">
        <v>24057</v>
      </c>
      <c r="F233" s="5" t="s">
        <v>1187</v>
      </c>
      <c r="G233" s="4" t="s">
        <v>1188</v>
      </c>
      <c r="H233" s="3">
        <v>36</v>
      </c>
      <c r="I233" s="6">
        <v>8767</v>
      </c>
      <c r="J233" s="7">
        <v>2.5</v>
      </c>
      <c r="K233" s="7">
        <v>2.1</v>
      </c>
      <c r="L233" s="7">
        <v>2.1</v>
      </c>
      <c r="M233" s="8">
        <v>2.6</v>
      </c>
      <c r="N233" s="8">
        <v>2.6</v>
      </c>
      <c r="O233" s="3"/>
      <c r="P233" s="3" t="s">
        <v>1183</v>
      </c>
      <c r="Q233" s="3" t="s">
        <v>1184</v>
      </c>
      <c r="R233" s="3"/>
      <c r="S233" s="8">
        <v>10.9</v>
      </c>
      <c r="T233" s="115"/>
    </row>
    <row r="234" spans="1:20" s="70" customFormat="1" ht="21" customHeight="1" x14ac:dyDescent="0.2">
      <c r="A234" s="116" t="s">
        <v>501</v>
      </c>
      <c r="B234" s="2" t="s">
        <v>1492</v>
      </c>
      <c r="C234" s="2" t="s">
        <v>1507</v>
      </c>
      <c r="D234" s="3" t="s">
        <v>193</v>
      </c>
      <c r="E234" s="4">
        <v>24057</v>
      </c>
      <c r="F234" s="5" t="s">
        <v>1187</v>
      </c>
      <c r="G234" s="4" t="s">
        <v>1188</v>
      </c>
      <c r="H234" s="3">
        <v>36</v>
      </c>
      <c r="I234" s="6">
        <v>8767</v>
      </c>
      <c r="J234" s="7">
        <v>2.5</v>
      </c>
      <c r="K234" s="7">
        <v>2</v>
      </c>
      <c r="L234" s="7">
        <v>2</v>
      </c>
      <c r="M234" s="8">
        <v>2.4</v>
      </c>
      <c r="N234" s="8">
        <v>2.4</v>
      </c>
      <c r="O234" s="3"/>
      <c r="P234" s="3" t="s">
        <v>1183</v>
      </c>
      <c r="Q234" s="3" t="s">
        <v>1184</v>
      </c>
      <c r="R234" s="3"/>
      <c r="S234" s="8">
        <v>13.6</v>
      </c>
      <c r="T234" s="115"/>
    </row>
    <row r="235" spans="1:20" s="70" customFormat="1" ht="21" customHeight="1" x14ac:dyDescent="0.2">
      <c r="A235" s="116" t="s">
        <v>502</v>
      </c>
      <c r="B235" s="2" t="s">
        <v>1492</v>
      </c>
      <c r="C235" s="2" t="s">
        <v>1508</v>
      </c>
      <c r="D235" s="3" t="s">
        <v>193</v>
      </c>
      <c r="E235" s="4">
        <v>24057</v>
      </c>
      <c r="F235" s="5" t="s">
        <v>1504</v>
      </c>
      <c r="G235" s="4" t="s">
        <v>1188</v>
      </c>
      <c r="H235" s="3">
        <v>36</v>
      </c>
      <c r="I235" s="6">
        <v>14611</v>
      </c>
      <c r="J235" s="7">
        <v>0.5</v>
      </c>
      <c r="K235" s="7">
        <v>0.2</v>
      </c>
      <c r="L235" s="7">
        <v>0.2</v>
      </c>
      <c r="M235" s="8">
        <v>0.5</v>
      </c>
      <c r="N235" s="8">
        <v>0.5</v>
      </c>
      <c r="O235" s="3"/>
      <c r="P235" s="3" t="s">
        <v>1183</v>
      </c>
      <c r="Q235" s="3" t="s">
        <v>1184</v>
      </c>
      <c r="R235" s="3"/>
      <c r="S235" s="8">
        <v>1.8</v>
      </c>
      <c r="T235" s="115"/>
    </row>
    <row r="236" spans="1:20" s="70" customFormat="1" ht="21" customHeight="1" x14ac:dyDescent="0.2">
      <c r="A236" s="116" t="s">
        <v>503</v>
      </c>
      <c r="B236" s="2" t="s">
        <v>1492</v>
      </c>
      <c r="C236" s="2" t="s">
        <v>1509</v>
      </c>
      <c r="D236" s="3" t="s">
        <v>193</v>
      </c>
      <c r="E236" s="4">
        <v>24057</v>
      </c>
      <c r="F236" s="5" t="s">
        <v>1504</v>
      </c>
      <c r="G236" s="4" t="s">
        <v>1188</v>
      </c>
      <c r="H236" s="3">
        <v>36</v>
      </c>
      <c r="I236" s="6">
        <v>14611</v>
      </c>
      <c r="J236" s="7">
        <v>0.22500000000000001</v>
      </c>
      <c r="K236" s="7">
        <v>0.3</v>
      </c>
      <c r="L236" s="7">
        <v>0.3</v>
      </c>
      <c r="M236" s="8">
        <v>0.2</v>
      </c>
      <c r="N236" s="8">
        <v>0.2</v>
      </c>
      <c r="O236" s="3"/>
      <c r="P236" s="3" t="s">
        <v>1183</v>
      </c>
      <c r="Q236" s="3" t="s">
        <v>1184</v>
      </c>
      <c r="R236" s="3"/>
      <c r="S236" s="8">
        <v>1.2</v>
      </c>
      <c r="T236" s="115"/>
    </row>
    <row r="237" spans="1:20" s="70" customFormat="1" ht="21" customHeight="1" x14ac:dyDescent="0.2">
      <c r="A237" s="116" t="s">
        <v>504</v>
      </c>
      <c r="B237" s="2" t="s">
        <v>1352</v>
      </c>
      <c r="C237" s="2" t="s">
        <v>1353</v>
      </c>
      <c r="D237" s="3" t="s">
        <v>195</v>
      </c>
      <c r="E237" s="4">
        <v>24042</v>
      </c>
      <c r="F237" s="5" t="s">
        <v>1353</v>
      </c>
      <c r="G237" s="4" t="s">
        <v>1188</v>
      </c>
      <c r="H237" s="3">
        <v>36</v>
      </c>
      <c r="I237" s="6">
        <v>9863</v>
      </c>
      <c r="J237" s="7">
        <v>4.4000000000000004</v>
      </c>
      <c r="K237" s="7">
        <v>5</v>
      </c>
      <c r="L237" s="7">
        <v>5</v>
      </c>
      <c r="M237" s="8">
        <v>4.4000000000000004</v>
      </c>
      <c r="N237" s="8">
        <v>4.4000000000000004</v>
      </c>
      <c r="O237" s="3"/>
      <c r="P237" s="3" t="s">
        <v>1183</v>
      </c>
      <c r="Q237" s="3" t="s">
        <v>1184</v>
      </c>
      <c r="R237" s="3"/>
      <c r="S237" s="8">
        <v>13.7</v>
      </c>
      <c r="T237" s="115"/>
    </row>
    <row r="238" spans="1:20" s="70" customFormat="1" ht="21" customHeight="1" x14ac:dyDescent="0.2">
      <c r="A238" s="116" t="s">
        <v>505</v>
      </c>
      <c r="B238" s="2" t="s">
        <v>1352</v>
      </c>
      <c r="C238" s="2" t="s">
        <v>1354</v>
      </c>
      <c r="D238" s="3" t="s">
        <v>195</v>
      </c>
      <c r="E238" s="4">
        <v>24042</v>
      </c>
      <c r="F238" s="5" t="s">
        <v>1355</v>
      </c>
      <c r="G238" s="4" t="s">
        <v>1356</v>
      </c>
      <c r="H238" s="3">
        <v>36</v>
      </c>
      <c r="I238" s="6">
        <v>4750</v>
      </c>
      <c r="J238" s="7">
        <v>1</v>
      </c>
      <c r="K238" s="7">
        <v>1.1000000000000001</v>
      </c>
      <c r="L238" s="7">
        <v>1.1000000000000001</v>
      </c>
      <c r="M238" s="8">
        <v>1</v>
      </c>
      <c r="N238" s="8">
        <v>1</v>
      </c>
      <c r="O238" s="3"/>
      <c r="P238" s="3" t="s">
        <v>1183</v>
      </c>
      <c r="Q238" s="3" t="s">
        <v>1184</v>
      </c>
      <c r="R238" s="3"/>
      <c r="S238" s="8">
        <v>7.9</v>
      </c>
      <c r="T238" s="115"/>
    </row>
    <row r="239" spans="1:20" s="70" customFormat="1" ht="21" customHeight="1" x14ac:dyDescent="0.2">
      <c r="A239" s="116" t="s">
        <v>506</v>
      </c>
      <c r="B239" s="2" t="s">
        <v>1352</v>
      </c>
      <c r="C239" s="2" t="s">
        <v>1357</v>
      </c>
      <c r="D239" s="3" t="s">
        <v>195</v>
      </c>
      <c r="E239" s="4">
        <v>24042</v>
      </c>
      <c r="F239" s="5" t="s">
        <v>1355</v>
      </c>
      <c r="G239" s="4" t="s">
        <v>1356</v>
      </c>
      <c r="H239" s="3">
        <v>36</v>
      </c>
      <c r="I239" s="6">
        <v>4750</v>
      </c>
      <c r="J239" s="7">
        <v>1</v>
      </c>
      <c r="K239" s="7">
        <v>1.1000000000000001</v>
      </c>
      <c r="L239" s="7">
        <v>1.1000000000000001</v>
      </c>
      <c r="M239" s="8">
        <v>1</v>
      </c>
      <c r="N239" s="8">
        <v>1</v>
      </c>
      <c r="O239" s="3"/>
      <c r="P239" s="3" t="s">
        <v>1183</v>
      </c>
      <c r="Q239" s="3" t="s">
        <v>1184</v>
      </c>
      <c r="R239" s="3"/>
      <c r="S239" s="8">
        <v>6.6</v>
      </c>
      <c r="T239" s="115"/>
    </row>
    <row r="240" spans="1:20" s="70" customFormat="1" ht="21" customHeight="1" x14ac:dyDescent="0.2">
      <c r="A240" s="116" t="s">
        <v>507</v>
      </c>
      <c r="B240" s="2" t="s">
        <v>1352</v>
      </c>
      <c r="C240" s="2" t="s">
        <v>1358</v>
      </c>
      <c r="D240" s="3" t="s">
        <v>195</v>
      </c>
      <c r="E240" s="4">
        <v>24042</v>
      </c>
      <c r="F240" s="5" t="s">
        <v>1355</v>
      </c>
      <c r="G240" s="4" t="s">
        <v>1356</v>
      </c>
      <c r="H240" s="3">
        <v>36</v>
      </c>
      <c r="I240" s="6">
        <v>9498</v>
      </c>
      <c r="J240" s="7">
        <v>1.35</v>
      </c>
      <c r="K240" s="7">
        <v>1.6</v>
      </c>
      <c r="L240" s="7">
        <v>1.6</v>
      </c>
      <c r="M240" s="8">
        <v>1.4</v>
      </c>
      <c r="N240" s="8">
        <v>1.4</v>
      </c>
      <c r="O240" s="3"/>
      <c r="P240" s="3" t="s">
        <v>1183</v>
      </c>
      <c r="Q240" s="3" t="s">
        <v>1184</v>
      </c>
      <c r="R240" s="3"/>
      <c r="S240" s="8">
        <v>7.5</v>
      </c>
      <c r="T240" s="115"/>
    </row>
    <row r="241" spans="1:20" s="70" customFormat="1" ht="21" customHeight="1" x14ac:dyDescent="0.2">
      <c r="A241" s="116" t="s">
        <v>508</v>
      </c>
      <c r="B241" s="2" t="s">
        <v>1352</v>
      </c>
      <c r="C241" s="2" t="s">
        <v>1359</v>
      </c>
      <c r="D241" s="3" t="s">
        <v>195</v>
      </c>
      <c r="E241" s="4">
        <v>24042</v>
      </c>
      <c r="F241" s="5" t="s">
        <v>55</v>
      </c>
      <c r="G241" s="4" t="s">
        <v>1356</v>
      </c>
      <c r="H241" s="3">
        <v>36</v>
      </c>
      <c r="I241" s="6">
        <v>4019</v>
      </c>
      <c r="J241" s="7">
        <v>1.135</v>
      </c>
      <c r="K241" s="7">
        <v>1.1000000000000001</v>
      </c>
      <c r="L241" s="7">
        <v>1.1000000000000001</v>
      </c>
      <c r="M241" s="8">
        <v>1.1000000000000001</v>
      </c>
      <c r="N241" s="8">
        <v>1.1000000000000001</v>
      </c>
      <c r="O241" s="3"/>
      <c r="P241" s="3" t="s">
        <v>1183</v>
      </c>
      <c r="Q241" s="3" t="s">
        <v>1184</v>
      </c>
      <c r="R241" s="3"/>
      <c r="S241" s="8">
        <v>5.3</v>
      </c>
      <c r="T241" s="115"/>
    </row>
    <row r="242" spans="1:20" s="70" customFormat="1" ht="21" customHeight="1" x14ac:dyDescent="0.2">
      <c r="A242" s="116" t="s">
        <v>509</v>
      </c>
      <c r="B242" s="2" t="s">
        <v>1352</v>
      </c>
      <c r="C242" s="2" t="s">
        <v>1360</v>
      </c>
      <c r="D242" s="3" t="s">
        <v>195</v>
      </c>
      <c r="E242" s="4">
        <v>24042</v>
      </c>
      <c r="F242" s="5" t="s">
        <v>55</v>
      </c>
      <c r="G242" s="4" t="s">
        <v>1356</v>
      </c>
      <c r="H242" s="3">
        <v>36</v>
      </c>
      <c r="I242" s="6">
        <v>9498</v>
      </c>
      <c r="J242" s="7">
        <v>1.135</v>
      </c>
      <c r="K242" s="7">
        <v>1.1000000000000001</v>
      </c>
      <c r="L242" s="7">
        <v>1.1000000000000001</v>
      </c>
      <c r="M242" s="8">
        <v>1.1000000000000001</v>
      </c>
      <c r="N242" s="8">
        <v>1.1000000000000001</v>
      </c>
      <c r="O242" s="3"/>
      <c r="P242" s="3" t="s">
        <v>1183</v>
      </c>
      <c r="Q242" s="3" t="s">
        <v>1184</v>
      </c>
      <c r="R242" s="3"/>
      <c r="S242" s="8">
        <v>5.4</v>
      </c>
      <c r="T242" s="115"/>
    </row>
    <row r="243" spans="1:20" s="70" customFormat="1" ht="21" customHeight="1" x14ac:dyDescent="0.2">
      <c r="A243" s="116" t="s">
        <v>510</v>
      </c>
      <c r="B243" s="2" t="s">
        <v>1352</v>
      </c>
      <c r="C243" s="2" t="s">
        <v>1361</v>
      </c>
      <c r="D243" s="3" t="s">
        <v>195</v>
      </c>
      <c r="E243" s="4">
        <v>24042</v>
      </c>
      <c r="F243" s="5" t="s">
        <v>1362</v>
      </c>
      <c r="G243" s="4" t="s">
        <v>1356</v>
      </c>
      <c r="H243" s="3">
        <v>36</v>
      </c>
      <c r="I243" s="6">
        <v>14611</v>
      </c>
      <c r="J243" s="7">
        <v>1</v>
      </c>
      <c r="K243" s="7">
        <v>1.1000000000000001</v>
      </c>
      <c r="L243" s="7">
        <v>1.1000000000000001</v>
      </c>
      <c r="M243" s="8">
        <v>1</v>
      </c>
      <c r="N243" s="8">
        <v>1</v>
      </c>
      <c r="O243" s="3"/>
      <c r="P243" s="3" t="s">
        <v>1183</v>
      </c>
      <c r="Q243" s="3" t="s">
        <v>1184</v>
      </c>
      <c r="R243" s="3"/>
      <c r="S243" s="8">
        <v>6.3</v>
      </c>
      <c r="T243" s="115"/>
    </row>
    <row r="244" spans="1:20" s="70" customFormat="1" ht="21" customHeight="1" x14ac:dyDescent="0.2">
      <c r="A244" s="116" t="s">
        <v>511</v>
      </c>
      <c r="B244" s="2" t="s">
        <v>1352</v>
      </c>
      <c r="C244" s="2" t="s">
        <v>1363</v>
      </c>
      <c r="D244" s="3" t="s">
        <v>195</v>
      </c>
      <c r="E244" s="4">
        <v>24042</v>
      </c>
      <c r="F244" s="5" t="s">
        <v>1363</v>
      </c>
      <c r="G244" s="4" t="s">
        <v>1188</v>
      </c>
      <c r="H244" s="3">
        <v>36</v>
      </c>
      <c r="I244" s="6">
        <v>9133</v>
      </c>
      <c r="J244" s="7">
        <v>2.4</v>
      </c>
      <c r="K244" s="7">
        <v>2.4</v>
      </c>
      <c r="L244" s="7">
        <v>2.4</v>
      </c>
      <c r="M244" s="8">
        <v>2.4</v>
      </c>
      <c r="N244" s="8">
        <v>2.4</v>
      </c>
      <c r="O244" s="3"/>
      <c r="P244" s="3" t="s">
        <v>1183</v>
      </c>
      <c r="Q244" s="3" t="s">
        <v>1184</v>
      </c>
      <c r="R244" s="3"/>
      <c r="S244" s="8">
        <v>19.8</v>
      </c>
      <c r="T244" s="115"/>
    </row>
    <row r="245" spans="1:20" s="70" customFormat="1" ht="21" customHeight="1" x14ac:dyDescent="0.2">
      <c r="A245" s="116" t="s">
        <v>512</v>
      </c>
      <c r="B245" s="2" t="s">
        <v>1352</v>
      </c>
      <c r="C245" s="2" t="s">
        <v>1364</v>
      </c>
      <c r="D245" s="3" t="s">
        <v>195</v>
      </c>
      <c r="E245" s="4">
        <v>24042</v>
      </c>
      <c r="F245" s="5" t="s">
        <v>1365</v>
      </c>
      <c r="G245" s="4" t="s">
        <v>1188</v>
      </c>
      <c r="H245" s="3">
        <v>36</v>
      </c>
      <c r="I245" s="6">
        <v>20821</v>
      </c>
      <c r="J245" s="7">
        <v>1.5</v>
      </c>
      <c r="K245" s="7">
        <v>1.6</v>
      </c>
      <c r="L245" s="7">
        <v>1.6</v>
      </c>
      <c r="M245" s="8">
        <v>1.5</v>
      </c>
      <c r="N245" s="8">
        <v>1.5</v>
      </c>
      <c r="O245" s="3"/>
      <c r="P245" s="3" t="s">
        <v>1183</v>
      </c>
      <c r="Q245" s="3" t="s">
        <v>1184</v>
      </c>
      <c r="R245" s="3"/>
      <c r="S245" s="8">
        <v>8.9</v>
      </c>
      <c r="T245" s="115"/>
    </row>
    <row r="246" spans="1:20" s="70" customFormat="1" ht="21" customHeight="1" x14ac:dyDescent="0.2">
      <c r="A246" s="116" t="s">
        <v>513</v>
      </c>
      <c r="B246" s="2" t="s">
        <v>1352</v>
      </c>
      <c r="C246" s="2" t="s">
        <v>1366</v>
      </c>
      <c r="D246" s="3" t="s">
        <v>195</v>
      </c>
      <c r="E246" s="4">
        <v>24042</v>
      </c>
      <c r="F246" s="5" t="s">
        <v>1365</v>
      </c>
      <c r="G246" s="4" t="s">
        <v>1188</v>
      </c>
      <c r="H246" s="3">
        <v>36</v>
      </c>
      <c r="I246" s="6">
        <v>8767</v>
      </c>
      <c r="J246" s="7">
        <v>0.6</v>
      </c>
      <c r="K246" s="7">
        <v>0.6</v>
      </c>
      <c r="L246" s="7">
        <v>0.6</v>
      </c>
      <c r="M246" s="8">
        <v>0.6</v>
      </c>
      <c r="N246" s="8">
        <v>0.6</v>
      </c>
      <c r="O246" s="3"/>
      <c r="P246" s="3" t="s">
        <v>1183</v>
      </c>
      <c r="Q246" s="3" t="s">
        <v>1184</v>
      </c>
      <c r="R246" s="3"/>
      <c r="S246" s="8">
        <v>3.2</v>
      </c>
      <c r="T246" s="115"/>
    </row>
    <row r="247" spans="1:20" s="70" customFormat="1" ht="21" customHeight="1" x14ac:dyDescent="0.2">
      <c r="A247" s="116" t="s">
        <v>514</v>
      </c>
      <c r="B247" s="2" t="s">
        <v>1352</v>
      </c>
      <c r="C247" s="2" t="s">
        <v>1367</v>
      </c>
      <c r="D247" s="3" t="s">
        <v>195</v>
      </c>
      <c r="E247" s="4">
        <v>24042</v>
      </c>
      <c r="F247" s="5" t="s">
        <v>1365</v>
      </c>
      <c r="G247" s="4" t="s">
        <v>1188</v>
      </c>
      <c r="H247" s="3">
        <v>36</v>
      </c>
      <c r="I247" s="6">
        <v>8767</v>
      </c>
      <c r="J247" s="7">
        <v>0.6</v>
      </c>
      <c r="K247" s="7">
        <v>0.6</v>
      </c>
      <c r="L247" s="7">
        <v>0.6</v>
      </c>
      <c r="M247" s="8">
        <v>0.6</v>
      </c>
      <c r="N247" s="8">
        <v>0.6</v>
      </c>
      <c r="O247" s="3"/>
      <c r="P247" s="3" t="s">
        <v>1183</v>
      </c>
      <c r="Q247" s="3" t="s">
        <v>1184</v>
      </c>
      <c r="R247" s="3"/>
      <c r="S247" s="8">
        <v>3.2</v>
      </c>
      <c r="T247" s="115"/>
    </row>
    <row r="248" spans="1:20" s="70" customFormat="1" ht="21" customHeight="1" x14ac:dyDescent="0.2">
      <c r="A248" s="116" t="s">
        <v>515</v>
      </c>
      <c r="B248" s="2" t="s">
        <v>1326</v>
      </c>
      <c r="C248" s="2" t="s">
        <v>1327</v>
      </c>
      <c r="D248" s="3" t="s">
        <v>191</v>
      </c>
      <c r="E248" s="4">
        <v>23848</v>
      </c>
      <c r="F248" s="5" t="s">
        <v>1300</v>
      </c>
      <c r="G248" s="4" t="s">
        <v>1275</v>
      </c>
      <c r="H248" s="3">
        <v>36</v>
      </c>
      <c r="I248" s="6">
        <v>15342</v>
      </c>
      <c r="J248" s="7">
        <v>4.68</v>
      </c>
      <c r="K248" s="7">
        <v>3.1</v>
      </c>
      <c r="L248" s="7">
        <v>3.1</v>
      </c>
      <c r="M248" s="8">
        <v>4.7</v>
      </c>
      <c r="N248" s="8">
        <v>4.7</v>
      </c>
      <c r="O248" s="3"/>
      <c r="P248" s="3" t="s">
        <v>1183</v>
      </c>
      <c r="Q248" s="3" t="s">
        <v>1184</v>
      </c>
      <c r="R248" s="3"/>
      <c r="S248" s="8">
        <v>9.1999999999999993</v>
      </c>
      <c r="T248" s="115"/>
    </row>
    <row r="249" spans="1:20" s="70" customFormat="1" ht="21" customHeight="1" x14ac:dyDescent="0.2">
      <c r="A249" s="116" t="s">
        <v>516</v>
      </c>
      <c r="B249" s="2" t="s">
        <v>1404</v>
      </c>
      <c r="C249" s="2" t="s">
        <v>1405</v>
      </c>
      <c r="D249" s="3" t="s">
        <v>196</v>
      </c>
      <c r="E249" s="4">
        <v>24046</v>
      </c>
      <c r="F249" s="5" t="s">
        <v>1406</v>
      </c>
      <c r="G249" s="4" t="s">
        <v>1407</v>
      </c>
      <c r="H249" s="3">
        <v>36</v>
      </c>
      <c r="I249" s="6">
        <v>18264</v>
      </c>
      <c r="J249" s="7">
        <v>0.5</v>
      </c>
      <c r="K249" s="7">
        <v>0.5</v>
      </c>
      <c r="L249" s="7">
        <v>0.5</v>
      </c>
      <c r="M249" s="8">
        <v>0.5</v>
      </c>
      <c r="N249" s="8">
        <v>0.5</v>
      </c>
      <c r="O249" s="3"/>
      <c r="P249" s="3" t="s">
        <v>1183</v>
      </c>
      <c r="Q249" s="3" t="s">
        <v>1184</v>
      </c>
      <c r="R249" s="3"/>
      <c r="S249" s="8">
        <v>1.3</v>
      </c>
      <c r="T249" s="115"/>
    </row>
    <row r="250" spans="1:20" s="70" customFormat="1" ht="21" customHeight="1" x14ac:dyDescent="0.2">
      <c r="A250" s="116" t="s">
        <v>517</v>
      </c>
      <c r="B250" s="2" t="s">
        <v>1404</v>
      </c>
      <c r="C250" s="2" t="s">
        <v>1408</v>
      </c>
      <c r="D250" s="3" t="s">
        <v>196</v>
      </c>
      <c r="E250" s="4">
        <v>24046</v>
      </c>
      <c r="F250" s="5" t="s">
        <v>1406</v>
      </c>
      <c r="G250" s="4" t="s">
        <v>1407</v>
      </c>
      <c r="H250" s="3">
        <v>36</v>
      </c>
      <c r="I250" s="6">
        <v>18264</v>
      </c>
      <c r="J250" s="7">
        <v>0.5</v>
      </c>
      <c r="K250" s="7">
        <v>0.5</v>
      </c>
      <c r="L250" s="7">
        <v>0.5</v>
      </c>
      <c r="M250" s="8">
        <v>0.5</v>
      </c>
      <c r="N250" s="8">
        <v>0.5</v>
      </c>
      <c r="O250" s="3"/>
      <c r="P250" s="3" t="s">
        <v>1183</v>
      </c>
      <c r="Q250" s="3" t="s">
        <v>1184</v>
      </c>
      <c r="R250" s="3"/>
      <c r="S250" s="8">
        <v>1</v>
      </c>
      <c r="T250" s="115"/>
    </row>
    <row r="251" spans="1:20" s="70" customFormat="1" ht="21" customHeight="1" x14ac:dyDescent="0.2">
      <c r="A251" s="116" t="s">
        <v>518</v>
      </c>
      <c r="B251" s="2" t="s">
        <v>1404</v>
      </c>
      <c r="C251" s="2" t="s">
        <v>1409</v>
      </c>
      <c r="D251" s="3" t="s">
        <v>196</v>
      </c>
      <c r="E251" s="4">
        <v>24046</v>
      </c>
      <c r="F251" s="5" t="s">
        <v>1406</v>
      </c>
      <c r="G251" s="4" t="s">
        <v>1407</v>
      </c>
      <c r="H251" s="3">
        <v>36</v>
      </c>
      <c r="I251" s="6">
        <v>18264</v>
      </c>
      <c r="J251" s="7">
        <v>0.5</v>
      </c>
      <c r="K251" s="7">
        <v>0.5</v>
      </c>
      <c r="L251" s="7">
        <v>0.5</v>
      </c>
      <c r="M251" s="8">
        <v>0.5</v>
      </c>
      <c r="N251" s="8">
        <v>0.5</v>
      </c>
      <c r="O251" s="3"/>
      <c r="P251" s="3" t="s">
        <v>1183</v>
      </c>
      <c r="Q251" s="3" t="s">
        <v>1184</v>
      </c>
      <c r="R251" s="3"/>
      <c r="S251" s="8">
        <v>0.3</v>
      </c>
      <c r="T251" s="115"/>
    </row>
    <row r="252" spans="1:20" s="70" customFormat="1" ht="21" customHeight="1" x14ac:dyDescent="0.2">
      <c r="A252" s="116" t="s">
        <v>519</v>
      </c>
      <c r="B252" s="2" t="s">
        <v>1404</v>
      </c>
      <c r="C252" s="2" t="s">
        <v>1410</v>
      </c>
      <c r="D252" s="3" t="s">
        <v>196</v>
      </c>
      <c r="E252" s="4">
        <v>24046</v>
      </c>
      <c r="F252" s="5" t="s">
        <v>1411</v>
      </c>
      <c r="G252" s="4" t="s">
        <v>1407</v>
      </c>
      <c r="H252" s="3">
        <v>36</v>
      </c>
      <c r="I252" s="6">
        <v>14977</v>
      </c>
      <c r="J252" s="7">
        <v>0.35</v>
      </c>
      <c r="K252" s="7">
        <v>0.3</v>
      </c>
      <c r="L252" s="7">
        <v>0.3</v>
      </c>
      <c r="M252" s="8">
        <v>0.4</v>
      </c>
      <c r="N252" s="8">
        <v>0.4</v>
      </c>
      <c r="O252" s="3"/>
      <c r="P252" s="3" t="s">
        <v>1183</v>
      </c>
      <c r="Q252" s="3" t="s">
        <v>1184</v>
      </c>
      <c r="R252" s="3"/>
      <c r="S252" s="8">
        <v>0</v>
      </c>
      <c r="T252" s="115"/>
    </row>
    <row r="253" spans="1:20" s="70" customFormat="1" ht="21" customHeight="1" x14ac:dyDescent="0.2">
      <c r="A253" s="116" t="s">
        <v>520</v>
      </c>
      <c r="B253" s="2" t="s">
        <v>1404</v>
      </c>
      <c r="C253" s="2" t="s">
        <v>1412</v>
      </c>
      <c r="D253" s="3" t="s">
        <v>196</v>
      </c>
      <c r="E253" s="4">
        <v>24046</v>
      </c>
      <c r="F253" s="5" t="s">
        <v>1411</v>
      </c>
      <c r="G253" s="4" t="s">
        <v>1407</v>
      </c>
      <c r="H253" s="3">
        <v>36</v>
      </c>
      <c r="I253" s="6">
        <v>14977</v>
      </c>
      <c r="J253" s="7">
        <v>2.25</v>
      </c>
      <c r="K253" s="7">
        <v>1.6</v>
      </c>
      <c r="L253" s="7">
        <v>1.6</v>
      </c>
      <c r="M253" s="8">
        <v>2.2999999999999998</v>
      </c>
      <c r="N253" s="8">
        <v>2.2999999999999998</v>
      </c>
      <c r="O253" s="3"/>
      <c r="P253" s="3" t="s">
        <v>1183</v>
      </c>
      <c r="Q253" s="3" t="s">
        <v>1184</v>
      </c>
      <c r="R253" s="3"/>
      <c r="S253" s="8">
        <v>8.5</v>
      </c>
      <c r="T253" s="115"/>
    </row>
    <row r="254" spans="1:20" s="70" customFormat="1" ht="21" customHeight="1" x14ac:dyDescent="0.2">
      <c r="A254" s="116" t="s">
        <v>521</v>
      </c>
      <c r="B254" s="2" t="s">
        <v>1404</v>
      </c>
      <c r="C254" s="2" t="s">
        <v>1413</v>
      </c>
      <c r="D254" s="3" t="s">
        <v>196</v>
      </c>
      <c r="E254" s="4">
        <v>24046</v>
      </c>
      <c r="F254" s="5" t="s">
        <v>1411</v>
      </c>
      <c r="G254" s="4" t="s">
        <v>1407</v>
      </c>
      <c r="H254" s="3">
        <v>36</v>
      </c>
      <c r="I254" s="6">
        <v>24838</v>
      </c>
      <c r="J254" s="7">
        <v>2.4500000000000002</v>
      </c>
      <c r="K254" s="7">
        <v>1.8</v>
      </c>
      <c r="L254" s="7">
        <v>1.8</v>
      </c>
      <c r="M254" s="8">
        <v>2.5</v>
      </c>
      <c r="N254" s="8">
        <v>2.5</v>
      </c>
      <c r="O254" s="3"/>
      <c r="P254" s="3" t="s">
        <v>1183</v>
      </c>
      <c r="Q254" s="3" t="s">
        <v>1184</v>
      </c>
      <c r="R254" s="3"/>
      <c r="S254" s="8">
        <v>8.6999999999999993</v>
      </c>
      <c r="T254" s="115"/>
    </row>
    <row r="255" spans="1:20" s="70" customFormat="1" ht="21" customHeight="1" x14ac:dyDescent="0.2">
      <c r="A255" s="116" t="s">
        <v>522</v>
      </c>
      <c r="B255" s="2" t="s">
        <v>1376</v>
      </c>
      <c r="C255" s="2" t="s">
        <v>1377</v>
      </c>
      <c r="D255" s="3" t="s">
        <v>193</v>
      </c>
      <c r="E255" s="4">
        <v>24044</v>
      </c>
      <c r="F255" s="5" t="s">
        <v>1378</v>
      </c>
      <c r="G255" s="4" t="s">
        <v>1188</v>
      </c>
      <c r="H255" s="3">
        <v>36</v>
      </c>
      <c r="I255" s="6">
        <v>8402</v>
      </c>
      <c r="J255" s="7">
        <v>7.5</v>
      </c>
      <c r="K255" s="7">
        <v>8</v>
      </c>
      <c r="L255" s="7">
        <v>8</v>
      </c>
      <c r="M255" s="8">
        <v>7.5</v>
      </c>
      <c r="N255" s="8">
        <v>7.5</v>
      </c>
      <c r="O255" s="3"/>
      <c r="P255" s="3" t="s">
        <v>1183</v>
      </c>
      <c r="Q255" s="3" t="s">
        <v>1184</v>
      </c>
      <c r="R255" s="3"/>
      <c r="S255" s="8">
        <v>20.399999999999999</v>
      </c>
      <c r="T255" s="115"/>
    </row>
    <row r="256" spans="1:20" s="70" customFormat="1" ht="21" customHeight="1" x14ac:dyDescent="0.2">
      <c r="A256" s="116" t="s">
        <v>523</v>
      </c>
      <c r="B256" s="2" t="s">
        <v>1376</v>
      </c>
      <c r="C256" s="2" t="s">
        <v>1379</v>
      </c>
      <c r="D256" s="3" t="s">
        <v>193</v>
      </c>
      <c r="E256" s="4">
        <v>24044</v>
      </c>
      <c r="F256" s="5" t="s">
        <v>1378</v>
      </c>
      <c r="G256" s="4" t="s">
        <v>1188</v>
      </c>
      <c r="H256" s="3">
        <v>36</v>
      </c>
      <c r="I256" s="6">
        <v>8402</v>
      </c>
      <c r="J256" s="7">
        <v>7.5</v>
      </c>
      <c r="K256" s="7">
        <v>8</v>
      </c>
      <c r="L256" s="7">
        <v>8</v>
      </c>
      <c r="M256" s="8">
        <v>7.5</v>
      </c>
      <c r="N256" s="8">
        <v>7.5</v>
      </c>
      <c r="O256" s="3"/>
      <c r="P256" s="3" t="s">
        <v>1183</v>
      </c>
      <c r="Q256" s="3" t="s">
        <v>1184</v>
      </c>
      <c r="R256" s="3"/>
      <c r="S256" s="8">
        <v>34.1</v>
      </c>
      <c r="T256" s="115"/>
    </row>
    <row r="257" spans="1:20" s="70" customFormat="1" ht="21" customHeight="1" x14ac:dyDescent="0.2">
      <c r="A257" s="116" t="s">
        <v>524</v>
      </c>
      <c r="B257" s="2" t="s">
        <v>1376</v>
      </c>
      <c r="C257" s="2" t="s">
        <v>1380</v>
      </c>
      <c r="D257" s="3" t="s">
        <v>193</v>
      </c>
      <c r="E257" s="4">
        <v>24044</v>
      </c>
      <c r="F257" s="5" t="s">
        <v>1381</v>
      </c>
      <c r="G257" s="4" t="s">
        <v>1188</v>
      </c>
      <c r="H257" s="3">
        <v>36</v>
      </c>
      <c r="I257" s="6">
        <v>10228</v>
      </c>
      <c r="J257" s="7">
        <v>0.5</v>
      </c>
      <c r="K257" s="7">
        <v>0.3</v>
      </c>
      <c r="L257" s="7">
        <v>0.3</v>
      </c>
      <c r="M257" s="8">
        <v>0.5</v>
      </c>
      <c r="N257" s="8">
        <v>0.5</v>
      </c>
      <c r="O257" s="3"/>
      <c r="P257" s="3" t="s">
        <v>1183</v>
      </c>
      <c r="Q257" s="3" t="s">
        <v>1184</v>
      </c>
      <c r="R257" s="3"/>
      <c r="S257" s="8">
        <v>1.9</v>
      </c>
      <c r="T257" s="115"/>
    </row>
    <row r="258" spans="1:20" s="70" customFormat="1" ht="21" customHeight="1" x14ac:dyDescent="0.2">
      <c r="A258" s="116" t="s">
        <v>525</v>
      </c>
      <c r="B258" s="2" t="s">
        <v>1376</v>
      </c>
      <c r="C258" s="2" t="s">
        <v>1382</v>
      </c>
      <c r="D258" s="3" t="s">
        <v>193</v>
      </c>
      <c r="E258" s="4">
        <v>24044</v>
      </c>
      <c r="F258" s="5" t="s">
        <v>1381</v>
      </c>
      <c r="G258" s="4" t="s">
        <v>1188</v>
      </c>
      <c r="H258" s="3">
        <v>36</v>
      </c>
      <c r="I258" s="6">
        <v>13881</v>
      </c>
      <c r="J258" s="7">
        <v>1.1000000000000001</v>
      </c>
      <c r="K258" s="7">
        <v>0.8</v>
      </c>
      <c r="L258" s="7">
        <v>0.8</v>
      </c>
      <c r="M258" s="8">
        <v>1.1000000000000001</v>
      </c>
      <c r="N258" s="8">
        <v>1.1000000000000001</v>
      </c>
      <c r="O258" s="3"/>
      <c r="P258" s="3" t="s">
        <v>1183</v>
      </c>
      <c r="Q258" s="3" t="s">
        <v>1184</v>
      </c>
      <c r="R258" s="3"/>
      <c r="S258" s="8">
        <v>2</v>
      </c>
      <c r="T258" s="115"/>
    </row>
    <row r="259" spans="1:20" s="70" customFormat="1" ht="21" customHeight="1" x14ac:dyDescent="0.2">
      <c r="A259" s="116" t="s">
        <v>526</v>
      </c>
      <c r="B259" s="2" t="s">
        <v>1376</v>
      </c>
      <c r="C259" s="2" t="s">
        <v>1383</v>
      </c>
      <c r="D259" s="3" t="s">
        <v>193</v>
      </c>
      <c r="E259" s="4">
        <v>24044</v>
      </c>
      <c r="F259" s="5" t="s">
        <v>1381</v>
      </c>
      <c r="G259" s="4" t="s">
        <v>1188</v>
      </c>
      <c r="H259" s="3">
        <v>36</v>
      </c>
      <c r="I259" s="6">
        <v>13881</v>
      </c>
      <c r="J259" s="7">
        <v>1.1000000000000001</v>
      </c>
      <c r="K259" s="7">
        <v>0.8</v>
      </c>
      <c r="L259" s="7">
        <v>0.8</v>
      </c>
      <c r="M259" s="8">
        <v>1.1000000000000001</v>
      </c>
      <c r="N259" s="8">
        <v>1.1000000000000001</v>
      </c>
      <c r="O259" s="3"/>
      <c r="P259" s="3" t="s">
        <v>1183</v>
      </c>
      <c r="Q259" s="3" t="s">
        <v>1184</v>
      </c>
      <c r="R259" s="3"/>
      <c r="S259" s="8">
        <v>3.1</v>
      </c>
      <c r="T259" s="115"/>
    </row>
    <row r="260" spans="1:20" s="70" customFormat="1" ht="21" customHeight="1" x14ac:dyDescent="0.2">
      <c r="A260" s="116" t="s">
        <v>527</v>
      </c>
      <c r="B260" s="2" t="s">
        <v>1376</v>
      </c>
      <c r="C260" s="2" t="s">
        <v>1384</v>
      </c>
      <c r="D260" s="3" t="s">
        <v>193</v>
      </c>
      <c r="E260" s="4">
        <v>24044</v>
      </c>
      <c r="F260" s="5" t="s">
        <v>1385</v>
      </c>
      <c r="G260" s="4" t="s">
        <v>1188</v>
      </c>
      <c r="H260" s="3">
        <v>36</v>
      </c>
      <c r="I260" s="6">
        <v>8767</v>
      </c>
      <c r="J260" s="7">
        <v>3</v>
      </c>
      <c r="K260" s="7">
        <v>2.6</v>
      </c>
      <c r="L260" s="7">
        <v>2.6</v>
      </c>
      <c r="M260" s="8">
        <v>3</v>
      </c>
      <c r="N260" s="8">
        <v>3</v>
      </c>
      <c r="O260" s="3"/>
      <c r="P260" s="3" t="s">
        <v>1183</v>
      </c>
      <c r="Q260" s="3" t="s">
        <v>1184</v>
      </c>
      <c r="R260" s="3"/>
      <c r="S260" s="8">
        <v>10.7</v>
      </c>
      <c r="T260" s="115"/>
    </row>
    <row r="261" spans="1:20" s="70" customFormat="1" ht="21" customHeight="1" x14ac:dyDescent="0.2">
      <c r="A261" s="116" t="s">
        <v>528</v>
      </c>
      <c r="B261" s="2" t="s">
        <v>1376</v>
      </c>
      <c r="C261" s="2" t="s">
        <v>1386</v>
      </c>
      <c r="D261" s="3" t="s">
        <v>193</v>
      </c>
      <c r="E261" s="4">
        <v>24044</v>
      </c>
      <c r="F261" s="5" t="s">
        <v>1385</v>
      </c>
      <c r="G261" s="4" t="s">
        <v>1188</v>
      </c>
      <c r="H261" s="3">
        <v>36</v>
      </c>
      <c r="I261" s="6">
        <v>8767</v>
      </c>
      <c r="J261" s="7">
        <v>3</v>
      </c>
      <c r="K261" s="7">
        <v>2.6</v>
      </c>
      <c r="L261" s="7">
        <v>2.6</v>
      </c>
      <c r="M261" s="8">
        <v>3</v>
      </c>
      <c r="N261" s="8">
        <v>3</v>
      </c>
      <c r="O261" s="3"/>
      <c r="P261" s="3" t="s">
        <v>1183</v>
      </c>
      <c r="Q261" s="3" t="s">
        <v>1184</v>
      </c>
      <c r="R261" s="3"/>
      <c r="S261" s="8">
        <v>8.6999999999999993</v>
      </c>
      <c r="T261" s="115"/>
    </row>
    <row r="262" spans="1:20" s="70" customFormat="1" ht="21" customHeight="1" x14ac:dyDescent="0.2">
      <c r="A262" s="116" t="s">
        <v>529</v>
      </c>
      <c r="B262" s="2" t="s">
        <v>1376</v>
      </c>
      <c r="C262" s="2" t="s">
        <v>1387</v>
      </c>
      <c r="D262" s="3" t="s">
        <v>193</v>
      </c>
      <c r="E262" s="4">
        <v>24044</v>
      </c>
      <c r="F262" s="5" t="s">
        <v>1381</v>
      </c>
      <c r="G262" s="4" t="s">
        <v>1188</v>
      </c>
      <c r="H262" s="3">
        <v>36</v>
      </c>
      <c r="I262" s="6">
        <v>8767</v>
      </c>
      <c r="J262" s="7">
        <v>0.52</v>
      </c>
      <c r="K262" s="7">
        <v>0.4</v>
      </c>
      <c r="L262" s="7">
        <v>0.4</v>
      </c>
      <c r="M262" s="8">
        <v>0.5</v>
      </c>
      <c r="N262" s="8">
        <v>0.5</v>
      </c>
      <c r="O262" s="3"/>
      <c r="P262" s="3" t="s">
        <v>1183</v>
      </c>
      <c r="Q262" s="3" t="s">
        <v>1184</v>
      </c>
      <c r="R262" s="3"/>
      <c r="S262" s="8">
        <v>2</v>
      </c>
      <c r="T262" s="115"/>
    </row>
    <row r="263" spans="1:20" s="70" customFormat="1" ht="21" customHeight="1" x14ac:dyDescent="0.2">
      <c r="A263" s="116" t="s">
        <v>530</v>
      </c>
      <c r="B263" s="2" t="s">
        <v>1376</v>
      </c>
      <c r="C263" s="2" t="s">
        <v>1388</v>
      </c>
      <c r="D263" s="3" t="s">
        <v>193</v>
      </c>
      <c r="E263" s="4">
        <v>24044</v>
      </c>
      <c r="F263" s="5" t="s">
        <v>1381</v>
      </c>
      <c r="G263" s="4" t="s">
        <v>1188</v>
      </c>
      <c r="H263" s="3">
        <v>36</v>
      </c>
      <c r="I263" s="6">
        <v>8767</v>
      </c>
      <c r="J263" s="7">
        <v>0.52</v>
      </c>
      <c r="K263" s="7">
        <v>0.4</v>
      </c>
      <c r="L263" s="7">
        <v>0.4</v>
      </c>
      <c r="M263" s="8">
        <v>0.5</v>
      </c>
      <c r="N263" s="8">
        <v>0.5</v>
      </c>
      <c r="O263" s="3"/>
      <c r="P263" s="3" t="s">
        <v>1183</v>
      </c>
      <c r="Q263" s="3" t="s">
        <v>1184</v>
      </c>
      <c r="R263" s="3"/>
      <c r="S263" s="8">
        <v>1.4</v>
      </c>
      <c r="T263" s="115"/>
    </row>
    <row r="264" spans="1:20" s="70" customFormat="1" ht="21" customHeight="1" x14ac:dyDescent="0.2">
      <c r="A264" s="116" t="s">
        <v>531</v>
      </c>
      <c r="B264" s="2" t="s">
        <v>1376</v>
      </c>
      <c r="C264" s="2" t="s">
        <v>1389</v>
      </c>
      <c r="D264" s="3" t="s">
        <v>193</v>
      </c>
      <c r="E264" s="4">
        <v>24044</v>
      </c>
      <c r="F264" s="5" t="s">
        <v>1390</v>
      </c>
      <c r="G264" s="4" t="s">
        <v>1188</v>
      </c>
      <c r="H264" s="3">
        <v>36</v>
      </c>
      <c r="I264" s="6">
        <v>37438</v>
      </c>
      <c r="J264" s="7">
        <v>0.5</v>
      </c>
      <c r="K264" s="7">
        <v>0.6</v>
      </c>
      <c r="L264" s="7">
        <v>0.6</v>
      </c>
      <c r="M264" s="8">
        <v>0.5</v>
      </c>
      <c r="N264" s="8">
        <v>0.5</v>
      </c>
      <c r="O264" s="3"/>
      <c r="P264" s="3" t="s">
        <v>1183</v>
      </c>
      <c r="Q264" s="3" t="s">
        <v>1184</v>
      </c>
      <c r="R264" s="3"/>
      <c r="S264" s="8">
        <v>3</v>
      </c>
      <c r="T264" s="115"/>
    </row>
    <row r="265" spans="1:20" s="70" customFormat="1" ht="21" customHeight="1" x14ac:dyDescent="0.2">
      <c r="A265" s="116" t="s">
        <v>532</v>
      </c>
      <c r="B265" s="2" t="s">
        <v>1376</v>
      </c>
      <c r="C265" s="2" t="s">
        <v>1391</v>
      </c>
      <c r="D265" s="3" t="s">
        <v>193</v>
      </c>
      <c r="E265" s="4">
        <v>24044</v>
      </c>
      <c r="F265" s="5" t="s">
        <v>1378</v>
      </c>
      <c r="G265" s="4" t="s">
        <v>1188</v>
      </c>
      <c r="H265" s="3">
        <v>36</v>
      </c>
      <c r="I265" s="6">
        <v>13516</v>
      </c>
      <c r="J265" s="7">
        <v>0.56000000000000005</v>
      </c>
      <c r="K265" s="7">
        <v>1.3</v>
      </c>
      <c r="L265" s="7">
        <v>1.3</v>
      </c>
      <c r="M265" s="8">
        <v>0.6</v>
      </c>
      <c r="N265" s="8">
        <v>0.6</v>
      </c>
      <c r="O265" s="3"/>
      <c r="P265" s="3" t="s">
        <v>1183</v>
      </c>
      <c r="Q265" s="3" t="s">
        <v>1184</v>
      </c>
      <c r="R265" s="3"/>
      <c r="S265" s="8">
        <v>3.8</v>
      </c>
      <c r="T265" s="115"/>
    </row>
    <row r="266" spans="1:20" s="70" customFormat="1" ht="21" customHeight="1" x14ac:dyDescent="0.2">
      <c r="A266" s="116" t="s">
        <v>533</v>
      </c>
      <c r="B266" s="2" t="s">
        <v>1376</v>
      </c>
      <c r="C266" s="2" t="s">
        <v>1392</v>
      </c>
      <c r="D266" s="3" t="s">
        <v>193</v>
      </c>
      <c r="E266" s="4">
        <v>24044</v>
      </c>
      <c r="F266" s="5" t="s">
        <v>1378</v>
      </c>
      <c r="G266" s="4" t="s">
        <v>1188</v>
      </c>
      <c r="H266" s="3">
        <v>36</v>
      </c>
      <c r="I266" s="6">
        <v>13516</v>
      </c>
      <c r="J266" s="7">
        <v>0.24</v>
      </c>
      <c r="K266" s="7">
        <v>0.5</v>
      </c>
      <c r="L266" s="7">
        <v>0.5</v>
      </c>
      <c r="M266" s="8">
        <v>0.2</v>
      </c>
      <c r="N266" s="8">
        <v>0.2</v>
      </c>
      <c r="O266" s="3"/>
      <c r="P266" s="3" t="s">
        <v>1183</v>
      </c>
      <c r="Q266" s="3" t="s">
        <v>1184</v>
      </c>
      <c r="R266" s="3"/>
      <c r="S266" s="8">
        <v>2.9</v>
      </c>
      <c r="T266" s="115"/>
    </row>
    <row r="267" spans="1:20" s="70" customFormat="1" ht="21" customHeight="1" x14ac:dyDescent="0.2">
      <c r="A267" s="116" t="s">
        <v>534</v>
      </c>
      <c r="B267" s="2" t="s">
        <v>1376</v>
      </c>
      <c r="C267" s="2" t="s">
        <v>1393</v>
      </c>
      <c r="D267" s="3" t="s">
        <v>193</v>
      </c>
      <c r="E267" s="4">
        <v>24044</v>
      </c>
      <c r="F267" s="5" t="s">
        <v>1394</v>
      </c>
      <c r="G267" s="4" t="s">
        <v>1188</v>
      </c>
      <c r="H267" s="3">
        <v>36</v>
      </c>
      <c r="I267" s="6">
        <v>13516</v>
      </c>
      <c r="J267" s="7">
        <v>1</v>
      </c>
      <c r="K267" s="7">
        <v>1.2</v>
      </c>
      <c r="L267" s="7">
        <v>1.2</v>
      </c>
      <c r="M267" s="8">
        <v>1</v>
      </c>
      <c r="N267" s="8">
        <v>1</v>
      </c>
      <c r="O267" s="3"/>
      <c r="P267" s="3" t="s">
        <v>1183</v>
      </c>
      <c r="Q267" s="3" t="s">
        <v>1184</v>
      </c>
      <c r="R267" s="3"/>
      <c r="S267" s="8">
        <v>4.7</v>
      </c>
      <c r="T267" s="115"/>
    </row>
    <row r="268" spans="1:20" s="70" customFormat="1" ht="21" customHeight="1" x14ac:dyDescent="0.2">
      <c r="A268" s="116" t="s">
        <v>535</v>
      </c>
      <c r="B268" s="2" t="s">
        <v>1376</v>
      </c>
      <c r="C268" s="2" t="s">
        <v>1395</v>
      </c>
      <c r="D268" s="3" t="s">
        <v>193</v>
      </c>
      <c r="E268" s="4">
        <v>24044</v>
      </c>
      <c r="F268" s="5" t="s">
        <v>1394</v>
      </c>
      <c r="G268" s="4" t="s">
        <v>1188</v>
      </c>
      <c r="H268" s="3">
        <v>36</v>
      </c>
      <c r="I268" s="6">
        <v>13516</v>
      </c>
      <c r="J268" s="7">
        <v>1</v>
      </c>
      <c r="K268" s="7">
        <v>1.2</v>
      </c>
      <c r="L268" s="7">
        <v>1.2</v>
      </c>
      <c r="M268" s="8">
        <v>1</v>
      </c>
      <c r="N268" s="8">
        <v>1</v>
      </c>
      <c r="O268" s="3"/>
      <c r="P268" s="3" t="s">
        <v>1183</v>
      </c>
      <c r="Q268" s="3" t="s">
        <v>1184</v>
      </c>
      <c r="R268" s="3"/>
      <c r="S268" s="8">
        <v>4</v>
      </c>
      <c r="T268" s="115"/>
    </row>
    <row r="269" spans="1:20" s="70" customFormat="1" ht="21" customHeight="1" x14ac:dyDescent="0.2">
      <c r="A269" s="116" t="s">
        <v>536</v>
      </c>
      <c r="B269" s="2" t="s">
        <v>1376</v>
      </c>
      <c r="C269" s="2" t="s">
        <v>1396</v>
      </c>
      <c r="D269" s="3" t="s">
        <v>193</v>
      </c>
      <c r="E269" s="4">
        <v>24044</v>
      </c>
      <c r="F269" s="5" t="s">
        <v>1394</v>
      </c>
      <c r="G269" s="4" t="s">
        <v>1188</v>
      </c>
      <c r="H269" s="3">
        <v>36</v>
      </c>
      <c r="I269" s="6">
        <v>7672</v>
      </c>
      <c r="J269" s="7">
        <v>0.68</v>
      </c>
      <c r="K269" s="7">
        <v>0.8</v>
      </c>
      <c r="L269" s="7">
        <v>0.8</v>
      </c>
      <c r="M269" s="8">
        <v>0.7</v>
      </c>
      <c r="N269" s="8">
        <v>0.7</v>
      </c>
      <c r="O269" s="3"/>
      <c r="P269" s="3" t="s">
        <v>1183</v>
      </c>
      <c r="Q269" s="3" t="s">
        <v>1184</v>
      </c>
      <c r="R269" s="3"/>
      <c r="S269" s="8">
        <v>2.6</v>
      </c>
      <c r="T269" s="115"/>
    </row>
    <row r="270" spans="1:20" s="70" customFormat="1" ht="21" customHeight="1" x14ac:dyDescent="0.2">
      <c r="A270" s="116" t="s">
        <v>537</v>
      </c>
      <c r="B270" s="2" t="s">
        <v>1376</v>
      </c>
      <c r="C270" s="2" t="s">
        <v>1397</v>
      </c>
      <c r="D270" s="3" t="s">
        <v>193</v>
      </c>
      <c r="E270" s="4">
        <v>24044</v>
      </c>
      <c r="F270" s="5" t="s">
        <v>1394</v>
      </c>
      <c r="G270" s="4" t="s">
        <v>1188</v>
      </c>
      <c r="H270" s="3">
        <v>36</v>
      </c>
      <c r="I270" s="6">
        <v>13516</v>
      </c>
      <c r="J270" s="7">
        <v>0.2</v>
      </c>
      <c r="K270" s="7">
        <v>0.2</v>
      </c>
      <c r="L270" s="7">
        <v>0.2</v>
      </c>
      <c r="M270" s="8">
        <v>0.2</v>
      </c>
      <c r="N270" s="8">
        <v>0.2</v>
      </c>
      <c r="O270" s="3"/>
      <c r="P270" s="3" t="s">
        <v>1183</v>
      </c>
      <c r="Q270" s="3" t="s">
        <v>1184</v>
      </c>
      <c r="R270" s="3"/>
      <c r="S270" s="8">
        <v>1.4</v>
      </c>
      <c r="T270" s="115"/>
    </row>
    <row r="271" spans="1:20" s="70" customFormat="1" ht="21" customHeight="1" x14ac:dyDescent="0.2">
      <c r="A271" s="116" t="s">
        <v>538</v>
      </c>
      <c r="B271" s="2" t="s">
        <v>1376</v>
      </c>
      <c r="C271" s="2" t="s">
        <v>1398</v>
      </c>
      <c r="D271" s="3" t="s">
        <v>193</v>
      </c>
      <c r="E271" s="4">
        <v>24044</v>
      </c>
      <c r="F271" s="5" t="s">
        <v>1399</v>
      </c>
      <c r="G271" s="4" t="s">
        <v>1188</v>
      </c>
      <c r="H271" s="3">
        <v>36</v>
      </c>
      <c r="I271" s="6">
        <v>31747</v>
      </c>
      <c r="J271" s="7">
        <v>0.5</v>
      </c>
      <c r="K271" s="7">
        <v>0.4</v>
      </c>
      <c r="L271" s="7">
        <v>0.4</v>
      </c>
      <c r="M271" s="8">
        <v>0.5</v>
      </c>
      <c r="N271" s="8">
        <v>0.5</v>
      </c>
      <c r="O271" s="3"/>
      <c r="P271" s="3" t="s">
        <v>1183</v>
      </c>
      <c r="Q271" s="3" t="s">
        <v>1184</v>
      </c>
      <c r="R271" s="3"/>
      <c r="S271" s="8">
        <v>3.4</v>
      </c>
      <c r="T271" s="115"/>
    </row>
    <row r="272" spans="1:20" s="70" customFormat="1" ht="21" customHeight="1" x14ac:dyDescent="0.2">
      <c r="A272" s="116" t="s">
        <v>539</v>
      </c>
      <c r="B272" s="2" t="s">
        <v>1376</v>
      </c>
      <c r="C272" s="2" t="s">
        <v>1400</v>
      </c>
      <c r="D272" s="3" t="s">
        <v>193</v>
      </c>
      <c r="E272" s="4">
        <v>24044</v>
      </c>
      <c r="F272" s="5" t="s">
        <v>1399</v>
      </c>
      <c r="G272" s="4" t="s">
        <v>1188</v>
      </c>
      <c r="H272" s="3">
        <v>36</v>
      </c>
      <c r="I272" s="6">
        <v>31747</v>
      </c>
      <c r="J272" s="7">
        <v>0.5</v>
      </c>
      <c r="K272" s="7">
        <v>0.4</v>
      </c>
      <c r="L272" s="7">
        <v>0.4</v>
      </c>
      <c r="M272" s="8">
        <v>0.5</v>
      </c>
      <c r="N272" s="8">
        <v>0.5</v>
      </c>
      <c r="O272" s="3"/>
      <c r="P272" s="3" t="s">
        <v>1183</v>
      </c>
      <c r="Q272" s="3" t="s">
        <v>1184</v>
      </c>
      <c r="R272" s="3"/>
      <c r="S272" s="8">
        <v>0.5</v>
      </c>
      <c r="T272" s="115"/>
    </row>
    <row r="273" spans="1:20" s="70" customFormat="1" ht="21" customHeight="1" x14ac:dyDescent="0.2">
      <c r="A273" s="116" t="s">
        <v>540</v>
      </c>
      <c r="B273" s="2" t="s">
        <v>1376</v>
      </c>
      <c r="C273" s="2" t="s">
        <v>1401</v>
      </c>
      <c r="D273" s="3" t="s">
        <v>193</v>
      </c>
      <c r="E273" s="4">
        <v>24044</v>
      </c>
      <c r="F273" s="5" t="s">
        <v>1390</v>
      </c>
      <c r="G273" s="4" t="s">
        <v>1188</v>
      </c>
      <c r="H273" s="3">
        <v>36</v>
      </c>
      <c r="I273" s="6">
        <v>37438</v>
      </c>
      <c r="J273" s="7">
        <v>0.5</v>
      </c>
      <c r="K273" s="7">
        <v>0.4</v>
      </c>
      <c r="L273" s="7">
        <v>0.4</v>
      </c>
      <c r="M273" s="8">
        <v>0.5</v>
      </c>
      <c r="N273" s="8">
        <v>0.5</v>
      </c>
      <c r="O273" s="3"/>
      <c r="P273" s="3" t="s">
        <v>1183</v>
      </c>
      <c r="Q273" s="3" t="s">
        <v>1184</v>
      </c>
      <c r="R273" s="3"/>
      <c r="S273" s="8">
        <v>3.2</v>
      </c>
      <c r="T273" s="115"/>
    </row>
    <row r="274" spans="1:20" s="70" customFormat="1" ht="21" customHeight="1" x14ac:dyDescent="0.2">
      <c r="A274" s="116" t="s">
        <v>541</v>
      </c>
      <c r="B274" s="2" t="s">
        <v>1376</v>
      </c>
      <c r="C274" s="2" t="s">
        <v>1402</v>
      </c>
      <c r="D274" s="3" t="s">
        <v>193</v>
      </c>
      <c r="E274" s="4">
        <v>24044</v>
      </c>
      <c r="F274" s="5" t="s">
        <v>1390</v>
      </c>
      <c r="G274" s="4" t="s">
        <v>1188</v>
      </c>
      <c r="H274" s="3">
        <v>36</v>
      </c>
      <c r="I274" s="6">
        <v>37438</v>
      </c>
      <c r="J274" s="7">
        <v>0.5</v>
      </c>
      <c r="K274" s="7">
        <v>0.4</v>
      </c>
      <c r="L274" s="7">
        <v>0.4</v>
      </c>
      <c r="M274" s="8">
        <v>0.5</v>
      </c>
      <c r="N274" s="8">
        <v>0.5</v>
      </c>
      <c r="O274" s="3"/>
      <c r="P274" s="3" t="s">
        <v>1183</v>
      </c>
      <c r="Q274" s="3" t="s">
        <v>1184</v>
      </c>
      <c r="R274" s="3"/>
      <c r="S274" s="8">
        <v>2.6</v>
      </c>
      <c r="T274" s="115"/>
    </row>
    <row r="275" spans="1:20" s="70" customFormat="1" ht="21" customHeight="1" x14ac:dyDescent="0.2">
      <c r="A275" s="116" t="s">
        <v>542</v>
      </c>
      <c r="B275" s="2" t="s">
        <v>1376</v>
      </c>
      <c r="C275" s="2" t="s">
        <v>1403</v>
      </c>
      <c r="D275" s="3" t="s">
        <v>193</v>
      </c>
      <c r="E275" s="4">
        <v>24044</v>
      </c>
      <c r="F275" s="5" t="s">
        <v>1390</v>
      </c>
      <c r="G275" s="4" t="s">
        <v>1188</v>
      </c>
      <c r="H275" s="3">
        <v>36</v>
      </c>
      <c r="I275" s="6">
        <v>37438</v>
      </c>
      <c r="J275" s="7">
        <v>0.5</v>
      </c>
      <c r="K275" s="7">
        <v>0.4</v>
      </c>
      <c r="L275" s="7">
        <v>0.4</v>
      </c>
      <c r="M275" s="8">
        <v>0.5</v>
      </c>
      <c r="N275" s="8">
        <v>0.5</v>
      </c>
      <c r="O275" s="3"/>
      <c r="P275" s="3" t="s">
        <v>1183</v>
      </c>
      <c r="Q275" s="3" t="s">
        <v>1184</v>
      </c>
      <c r="R275" s="3"/>
      <c r="S275" s="8">
        <v>1.4</v>
      </c>
      <c r="T275" s="115"/>
    </row>
    <row r="276" spans="1:20" s="70" customFormat="1" ht="21" customHeight="1" x14ac:dyDescent="0.2">
      <c r="A276" s="116" t="s">
        <v>543</v>
      </c>
      <c r="B276" s="2" t="s">
        <v>1328</v>
      </c>
      <c r="C276" s="2" t="s">
        <v>1329</v>
      </c>
      <c r="D276" s="3" t="s">
        <v>192</v>
      </c>
      <c r="E276" s="4">
        <v>24041</v>
      </c>
      <c r="F276" s="5" t="s">
        <v>1330</v>
      </c>
      <c r="G276" s="4" t="s">
        <v>1203</v>
      </c>
      <c r="H276" s="3">
        <v>36</v>
      </c>
      <c r="I276" s="6">
        <v>9863</v>
      </c>
      <c r="J276" s="7">
        <v>0.32</v>
      </c>
      <c r="K276" s="7">
        <v>0.2</v>
      </c>
      <c r="L276" s="7">
        <v>0.2</v>
      </c>
      <c r="M276" s="8">
        <v>0.3</v>
      </c>
      <c r="N276" s="8">
        <v>0.3</v>
      </c>
      <c r="O276" s="3"/>
      <c r="P276" s="3" t="s">
        <v>1183</v>
      </c>
      <c r="Q276" s="3" t="s">
        <v>1184</v>
      </c>
      <c r="R276" s="3"/>
      <c r="S276" s="8">
        <v>2</v>
      </c>
      <c r="T276" s="115"/>
    </row>
    <row r="277" spans="1:20" s="70" customFormat="1" ht="21" customHeight="1" x14ac:dyDescent="0.2">
      <c r="A277" s="116" t="s">
        <v>544</v>
      </c>
      <c r="B277" s="2" t="s">
        <v>1328</v>
      </c>
      <c r="C277" s="2" t="s">
        <v>1331</v>
      </c>
      <c r="D277" s="3" t="s">
        <v>192</v>
      </c>
      <c r="E277" s="4">
        <v>24041</v>
      </c>
      <c r="F277" s="5" t="s">
        <v>1330</v>
      </c>
      <c r="G277" s="4" t="s">
        <v>1203</v>
      </c>
      <c r="H277" s="3">
        <v>36</v>
      </c>
      <c r="I277" s="6">
        <v>9863</v>
      </c>
      <c r="J277" s="7">
        <v>0.32</v>
      </c>
      <c r="K277" s="7">
        <v>0.2</v>
      </c>
      <c r="L277" s="7">
        <v>0.2</v>
      </c>
      <c r="M277" s="8">
        <v>0.3</v>
      </c>
      <c r="N277" s="8">
        <v>0.3</v>
      </c>
      <c r="O277" s="3"/>
      <c r="P277" s="3" t="s">
        <v>1183</v>
      </c>
      <c r="Q277" s="3" t="s">
        <v>1184</v>
      </c>
      <c r="R277" s="3"/>
      <c r="S277" s="8">
        <v>1.4</v>
      </c>
      <c r="T277" s="115"/>
    </row>
    <row r="278" spans="1:20" s="70" customFormat="1" ht="21" customHeight="1" x14ac:dyDescent="0.2">
      <c r="A278" s="116" t="s">
        <v>545</v>
      </c>
      <c r="B278" s="2" t="s">
        <v>1328</v>
      </c>
      <c r="C278" s="2" t="s">
        <v>2122</v>
      </c>
      <c r="D278" s="3" t="s">
        <v>192</v>
      </c>
      <c r="E278" s="4">
        <v>24041</v>
      </c>
      <c r="F278" s="5" t="s">
        <v>109</v>
      </c>
      <c r="G278" s="4" t="s">
        <v>1269</v>
      </c>
      <c r="H278" s="3">
        <v>36</v>
      </c>
      <c r="I278" s="6">
        <v>8767</v>
      </c>
      <c r="J278" s="7">
        <v>0.8</v>
      </c>
      <c r="K278" s="7">
        <v>0.8</v>
      </c>
      <c r="L278" s="7">
        <v>0.8</v>
      </c>
      <c r="M278" s="8">
        <v>0.8</v>
      </c>
      <c r="N278" s="8">
        <v>0.8</v>
      </c>
      <c r="O278" s="3"/>
      <c r="P278" s="3" t="s">
        <v>1183</v>
      </c>
      <c r="Q278" s="3" t="s">
        <v>1184</v>
      </c>
      <c r="R278" s="3"/>
      <c r="S278" s="8">
        <v>3.8</v>
      </c>
      <c r="T278" s="115"/>
    </row>
    <row r="279" spans="1:20" s="70" customFormat="1" ht="21" customHeight="1" x14ac:dyDescent="0.2">
      <c r="A279" s="116" t="s">
        <v>546</v>
      </c>
      <c r="B279" s="2" t="s">
        <v>1328</v>
      </c>
      <c r="C279" s="2" t="s">
        <v>2123</v>
      </c>
      <c r="D279" s="3" t="s">
        <v>192</v>
      </c>
      <c r="E279" s="4">
        <v>24041</v>
      </c>
      <c r="F279" s="5" t="s">
        <v>109</v>
      </c>
      <c r="G279" s="4" t="s">
        <v>1269</v>
      </c>
      <c r="H279" s="3">
        <v>36</v>
      </c>
      <c r="I279" s="6">
        <v>10228</v>
      </c>
      <c r="J279" s="7">
        <v>0.45</v>
      </c>
      <c r="K279" s="7">
        <v>0.4</v>
      </c>
      <c r="L279" s="7">
        <v>0.4</v>
      </c>
      <c r="M279" s="8">
        <v>0.5</v>
      </c>
      <c r="N279" s="8">
        <v>0.5</v>
      </c>
      <c r="O279" s="3"/>
      <c r="P279" s="3" t="s">
        <v>1183</v>
      </c>
      <c r="Q279" s="3" t="s">
        <v>1184</v>
      </c>
      <c r="R279" s="3"/>
      <c r="S279" s="8">
        <v>2.2000000000000002</v>
      </c>
      <c r="T279" s="115"/>
    </row>
    <row r="280" spans="1:20" s="70" customFormat="1" ht="21" customHeight="1" x14ac:dyDescent="0.2">
      <c r="A280" s="116" t="s">
        <v>547</v>
      </c>
      <c r="B280" s="2" t="s">
        <v>1328</v>
      </c>
      <c r="C280" s="2" t="s">
        <v>1332</v>
      </c>
      <c r="D280" s="3" t="s">
        <v>192</v>
      </c>
      <c r="E280" s="4">
        <v>24041</v>
      </c>
      <c r="F280" s="5" t="s">
        <v>1333</v>
      </c>
      <c r="G280" s="4" t="s">
        <v>1269</v>
      </c>
      <c r="H280" s="3">
        <v>36</v>
      </c>
      <c r="I280" s="6">
        <v>30437</v>
      </c>
      <c r="J280" s="7">
        <v>5</v>
      </c>
      <c r="K280" s="7">
        <v>5.0999999999999996</v>
      </c>
      <c r="L280" s="7">
        <v>5.0999999999999996</v>
      </c>
      <c r="M280" s="8">
        <v>5.2</v>
      </c>
      <c r="N280" s="8">
        <v>5.2</v>
      </c>
      <c r="O280" s="3"/>
      <c r="P280" s="3" t="s">
        <v>1183</v>
      </c>
      <c r="Q280" s="3" t="s">
        <v>1184</v>
      </c>
      <c r="R280" s="3"/>
      <c r="S280" s="8">
        <v>20.7</v>
      </c>
      <c r="T280" s="115"/>
    </row>
    <row r="281" spans="1:20" s="70" customFormat="1" ht="21" customHeight="1" x14ac:dyDescent="0.2">
      <c r="A281" s="116" t="s">
        <v>548</v>
      </c>
      <c r="B281" s="2" t="s">
        <v>1328</v>
      </c>
      <c r="C281" s="2" t="s">
        <v>1334</v>
      </c>
      <c r="D281" s="3" t="s">
        <v>192</v>
      </c>
      <c r="E281" s="4">
        <v>24041</v>
      </c>
      <c r="F281" s="5" t="s">
        <v>1333</v>
      </c>
      <c r="G281" s="4" t="s">
        <v>1269</v>
      </c>
      <c r="H281" s="3">
        <v>36</v>
      </c>
      <c r="I281" s="6">
        <v>30437</v>
      </c>
      <c r="J281" s="7">
        <v>5</v>
      </c>
      <c r="K281" s="7">
        <v>5.0999999999999996</v>
      </c>
      <c r="L281" s="7">
        <v>5.0999999999999996</v>
      </c>
      <c r="M281" s="8">
        <v>5.2</v>
      </c>
      <c r="N281" s="8">
        <v>5.2</v>
      </c>
      <c r="O281" s="3"/>
      <c r="P281" s="3" t="s">
        <v>1183</v>
      </c>
      <c r="Q281" s="3" t="s">
        <v>1184</v>
      </c>
      <c r="R281" s="3"/>
      <c r="S281" s="8">
        <v>21</v>
      </c>
      <c r="T281" s="115"/>
    </row>
    <row r="282" spans="1:20" s="70" customFormat="1" ht="21" customHeight="1" x14ac:dyDescent="0.2">
      <c r="A282" s="116" t="s">
        <v>549</v>
      </c>
      <c r="B282" s="2" t="s">
        <v>1328</v>
      </c>
      <c r="C282" s="2" t="s">
        <v>1335</v>
      </c>
      <c r="D282" s="3" t="s">
        <v>192</v>
      </c>
      <c r="E282" s="4">
        <v>24041</v>
      </c>
      <c r="F282" s="5" t="s">
        <v>1336</v>
      </c>
      <c r="G282" s="4" t="s">
        <v>1269</v>
      </c>
      <c r="H282" s="3">
        <v>36</v>
      </c>
      <c r="I282" s="6">
        <v>5480</v>
      </c>
      <c r="J282" s="7">
        <v>1.6</v>
      </c>
      <c r="K282" s="7">
        <v>1.5</v>
      </c>
      <c r="L282" s="7">
        <v>1.5</v>
      </c>
      <c r="M282" s="8">
        <v>1.7</v>
      </c>
      <c r="N282" s="8">
        <v>1.7</v>
      </c>
      <c r="O282" s="3"/>
      <c r="P282" s="3" t="s">
        <v>1183</v>
      </c>
      <c r="Q282" s="3" t="s">
        <v>1184</v>
      </c>
      <c r="R282" s="3"/>
      <c r="S282" s="8">
        <v>5.6</v>
      </c>
      <c r="T282" s="115"/>
    </row>
    <row r="283" spans="1:20" s="70" customFormat="1" ht="21" customHeight="1" x14ac:dyDescent="0.2">
      <c r="A283" s="116" t="s">
        <v>550</v>
      </c>
      <c r="B283" s="2" t="s">
        <v>1328</v>
      </c>
      <c r="C283" s="2" t="s">
        <v>1337</v>
      </c>
      <c r="D283" s="3" t="s">
        <v>192</v>
      </c>
      <c r="E283" s="4">
        <v>24041</v>
      </c>
      <c r="F283" s="5" t="s">
        <v>1336</v>
      </c>
      <c r="G283" s="4" t="s">
        <v>1269</v>
      </c>
      <c r="H283" s="3">
        <v>36</v>
      </c>
      <c r="I283" s="6">
        <v>5480</v>
      </c>
      <c r="J283" s="7">
        <v>1.6</v>
      </c>
      <c r="K283" s="7">
        <v>1.5</v>
      </c>
      <c r="L283" s="7">
        <v>1.5</v>
      </c>
      <c r="M283" s="8">
        <v>1.7</v>
      </c>
      <c r="N283" s="8">
        <v>1.7</v>
      </c>
      <c r="O283" s="3"/>
      <c r="P283" s="3" t="s">
        <v>1183</v>
      </c>
      <c r="Q283" s="3" t="s">
        <v>1184</v>
      </c>
      <c r="R283" s="3"/>
      <c r="S283" s="8">
        <v>6.7</v>
      </c>
      <c r="T283" s="115"/>
    </row>
    <row r="284" spans="1:20" s="70" customFormat="1" ht="21" customHeight="1" x14ac:dyDescent="0.2">
      <c r="A284" s="116" t="s">
        <v>551</v>
      </c>
      <c r="B284" s="2" t="s">
        <v>1328</v>
      </c>
      <c r="C284" s="2" t="s">
        <v>1338</v>
      </c>
      <c r="D284" s="3" t="s">
        <v>192</v>
      </c>
      <c r="E284" s="4">
        <v>24041</v>
      </c>
      <c r="F284" s="5" t="s">
        <v>1336</v>
      </c>
      <c r="G284" s="4" t="s">
        <v>1269</v>
      </c>
      <c r="H284" s="3">
        <v>36</v>
      </c>
      <c r="I284" s="6">
        <v>5480</v>
      </c>
      <c r="J284" s="7">
        <v>1.6</v>
      </c>
      <c r="K284" s="7">
        <v>1.5</v>
      </c>
      <c r="L284" s="7">
        <v>1.5</v>
      </c>
      <c r="M284" s="8">
        <v>1.7</v>
      </c>
      <c r="N284" s="8">
        <v>1.7</v>
      </c>
      <c r="O284" s="3"/>
      <c r="P284" s="3" t="s">
        <v>1183</v>
      </c>
      <c r="Q284" s="3" t="s">
        <v>1184</v>
      </c>
      <c r="R284" s="3"/>
      <c r="S284" s="8">
        <v>6.1</v>
      </c>
      <c r="T284" s="115"/>
    </row>
    <row r="285" spans="1:20" s="70" customFormat="1" ht="21" customHeight="1" x14ac:dyDescent="0.2">
      <c r="A285" s="116" t="s">
        <v>552</v>
      </c>
      <c r="B285" s="2" t="s">
        <v>1328</v>
      </c>
      <c r="C285" s="2" t="s">
        <v>1339</v>
      </c>
      <c r="D285" s="3" t="s">
        <v>192</v>
      </c>
      <c r="E285" s="4">
        <v>24041</v>
      </c>
      <c r="F285" s="5" t="s">
        <v>1336</v>
      </c>
      <c r="G285" s="4" t="s">
        <v>1269</v>
      </c>
      <c r="H285" s="3">
        <v>36</v>
      </c>
      <c r="I285" s="6">
        <v>27395</v>
      </c>
      <c r="J285" s="7">
        <v>1.6</v>
      </c>
      <c r="K285" s="7">
        <v>1.5</v>
      </c>
      <c r="L285" s="7">
        <v>1.5</v>
      </c>
      <c r="M285" s="8">
        <v>1.7</v>
      </c>
      <c r="N285" s="8">
        <v>1.7</v>
      </c>
      <c r="O285" s="3"/>
      <c r="P285" s="3" t="s">
        <v>1183</v>
      </c>
      <c r="Q285" s="3" t="s">
        <v>1184</v>
      </c>
      <c r="R285" s="3"/>
      <c r="S285" s="8">
        <v>4.2</v>
      </c>
      <c r="T285" s="115"/>
    </row>
    <row r="286" spans="1:20" s="70" customFormat="1" ht="21" customHeight="1" x14ac:dyDescent="0.2">
      <c r="A286" s="116" t="s">
        <v>553</v>
      </c>
      <c r="B286" s="2" t="s">
        <v>1328</v>
      </c>
      <c r="C286" s="2" t="s">
        <v>1340</v>
      </c>
      <c r="D286" s="3" t="s">
        <v>192</v>
      </c>
      <c r="E286" s="4">
        <v>24041</v>
      </c>
      <c r="F286" s="5" t="s">
        <v>1336</v>
      </c>
      <c r="G286" s="4" t="s">
        <v>1269</v>
      </c>
      <c r="H286" s="3">
        <v>36</v>
      </c>
      <c r="I286" s="6">
        <v>27395</v>
      </c>
      <c r="J286" s="7">
        <v>1.6</v>
      </c>
      <c r="K286" s="7">
        <v>1.5</v>
      </c>
      <c r="L286" s="7">
        <v>1.5</v>
      </c>
      <c r="M286" s="8">
        <v>1.7</v>
      </c>
      <c r="N286" s="8">
        <v>1.7</v>
      </c>
      <c r="O286" s="3"/>
      <c r="P286" s="3" t="s">
        <v>1183</v>
      </c>
      <c r="Q286" s="3" t="s">
        <v>1184</v>
      </c>
      <c r="R286" s="3"/>
      <c r="S286" s="8">
        <v>4.5</v>
      </c>
      <c r="T286" s="115"/>
    </row>
    <row r="287" spans="1:20" s="70" customFormat="1" ht="21" customHeight="1" x14ac:dyDescent="0.2">
      <c r="A287" s="116" t="s">
        <v>554</v>
      </c>
      <c r="B287" s="2" t="s">
        <v>1328</v>
      </c>
      <c r="C287" s="2" t="s">
        <v>1341</v>
      </c>
      <c r="D287" s="3" t="s">
        <v>192</v>
      </c>
      <c r="E287" s="4">
        <v>24041</v>
      </c>
      <c r="F287" s="5" t="s">
        <v>184</v>
      </c>
      <c r="G287" s="4" t="s">
        <v>1269</v>
      </c>
      <c r="H287" s="3">
        <v>36</v>
      </c>
      <c r="I287" s="6">
        <v>5115</v>
      </c>
      <c r="J287" s="7">
        <v>1.53</v>
      </c>
      <c r="K287" s="7">
        <v>1.5</v>
      </c>
      <c r="L287" s="7">
        <v>1.5</v>
      </c>
      <c r="M287" s="8">
        <v>1.6</v>
      </c>
      <c r="N287" s="8">
        <v>1.6</v>
      </c>
      <c r="O287" s="3"/>
      <c r="P287" s="3" t="s">
        <v>1183</v>
      </c>
      <c r="Q287" s="3" t="s">
        <v>1184</v>
      </c>
      <c r="R287" s="3"/>
      <c r="S287" s="8">
        <v>8.6</v>
      </c>
      <c r="T287" s="115"/>
    </row>
    <row r="288" spans="1:20" s="70" customFormat="1" ht="21" customHeight="1" x14ac:dyDescent="0.2">
      <c r="A288" s="116" t="s">
        <v>555</v>
      </c>
      <c r="B288" s="2" t="s">
        <v>1328</v>
      </c>
      <c r="C288" s="2" t="s">
        <v>1342</v>
      </c>
      <c r="D288" s="3" t="s">
        <v>192</v>
      </c>
      <c r="E288" s="4">
        <v>24041</v>
      </c>
      <c r="F288" s="5" t="s">
        <v>184</v>
      </c>
      <c r="G288" s="4" t="s">
        <v>1269</v>
      </c>
      <c r="H288" s="3">
        <v>36</v>
      </c>
      <c r="I288" s="6">
        <v>5115</v>
      </c>
      <c r="J288" s="7">
        <v>1.53</v>
      </c>
      <c r="K288" s="7">
        <v>1.5</v>
      </c>
      <c r="L288" s="7">
        <v>1.5</v>
      </c>
      <c r="M288" s="8">
        <v>1.6</v>
      </c>
      <c r="N288" s="8">
        <v>1.6</v>
      </c>
      <c r="O288" s="3"/>
      <c r="P288" s="3" t="s">
        <v>1183</v>
      </c>
      <c r="Q288" s="3" t="s">
        <v>1184</v>
      </c>
      <c r="R288" s="3"/>
      <c r="S288" s="8">
        <v>8.6</v>
      </c>
      <c r="T288" s="115"/>
    </row>
    <row r="289" spans="1:20" s="70" customFormat="1" ht="21" customHeight="1" x14ac:dyDescent="0.2">
      <c r="A289" s="116" t="s">
        <v>556</v>
      </c>
      <c r="B289" s="2" t="s">
        <v>1328</v>
      </c>
      <c r="C289" s="2" t="s">
        <v>1343</v>
      </c>
      <c r="D289" s="3" t="s">
        <v>192</v>
      </c>
      <c r="E289" s="4">
        <v>24041</v>
      </c>
      <c r="F289" s="5" t="s">
        <v>184</v>
      </c>
      <c r="G289" s="4" t="s">
        <v>1269</v>
      </c>
      <c r="H289" s="3">
        <v>36</v>
      </c>
      <c r="I289" s="6">
        <v>5115</v>
      </c>
      <c r="J289" s="7">
        <v>1.53</v>
      </c>
      <c r="K289" s="7">
        <v>1.5</v>
      </c>
      <c r="L289" s="7">
        <v>1.5</v>
      </c>
      <c r="M289" s="8">
        <v>1.6</v>
      </c>
      <c r="N289" s="8">
        <v>1.6</v>
      </c>
      <c r="O289" s="3"/>
      <c r="P289" s="3" t="s">
        <v>1183</v>
      </c>
      <c r="Q289" s="3" t="s">
        <v>1184</v>
      </c>
      <c r="R289" s="3"/>
      <c r="S289" s="8">
        <v>8.9</v>
      </c>
      <c r="T289" s="115"/>
    </row>
    <row r="290" spans="1:20" s="70" customFormat="1" ht="21" customHeight="1" x14ac:dyDescent="0.2">
      <c r="A290" s="116" t="s">
        <v>557</v>
      </c>
      <c r="B290" s="2" t="s">
        <v>1328</v>
      </c>
      <c r="C290" s="2" t="s">
        <v>1344</v>
      </c>
      <c r="D290" s="3" t="s">
        <v>192</v>
      </c>
      <c r="E290" s="4">
        <v>24041</v>
      </c>
      <c r="F290" s="5" t="s">
        <v>184</v>
      </c>
      <c r="G290" s="4" t="s">
        <v>1269</v>
      </c>
      <c r="H290" s="3">
        <v>36</v>
      </c>
      <c r="I290" s="6">
        <v>5115</v>
      </c>
      <c r="J290" s="7">
        <v>0.9</v>
      </c>
      <c r="K290" s="7">
        <v>1</v>
      </c>
      <c r="L290" s="7">
        <v>1</v>
      </c>
      <c r="M290" s="8">
        <v>0.9</v>
      </c>
      <c r="N290" s="8">
        <v>0.9</v>
      </c>
      <c r="O290" s="3"/>
      <c r="P290" s="3" t="s">
        <v>1183</v>
      </c>
      <c r="Q290" s="3" t="s">
        <v>1184</v>
      </c>
      <c r="R290" s="3"/>
      <c r="S290" s="8">
        <v>3.5</v>
      </c>
      <c r="T290" s="115"/>
    </row>
    <row r="291" spans="1:20" s="70" customFormat="1" ht="21" customHeight="1" x14ac:dyDescent="0.2">
      <c r="A291" s="116" t="s">
        <v>558</v>
      </c>
      <c r="B291" s="2" t="s">
        <v>1328</v>
      </c>
      <c r="C291" s="2" t="s">
        <v>1345</v>
      </c>
      <c r="D291" s="3" t="s">
        <v>192</v>
      </c>
      <c r="E291" s="4">
        <v>24041</v>
      </c>
      <c r="F291" s="5" t="s">
        <v>184</v>
      </c>
      <c r="G291" s="4" t="s">
        <v>1269</v>
      </c>
      <c r="H291" s="3">
        <v>36</v>
      </c>
      <c r="I291" s="6">
        <v>5115</v>
      </c>
      <c r="J291" s="7">
        <v>0.9</v>
      </c>
      <c r="K291" s="7">
        <v>1</v>
      </c>
      <c r="L291" s="7">
        <v>1</v>
      </c>
      <c r="M291" s="8">
        <v>0.9</v>
      </c>
      <c r="N291" s="8">
        <v>0.9</v>
      </c>
      <c r="O291" s="3"/>
      <c r="P291" s="3" t="s">
        <v>1183</v>
      </c>
      <c r="Q291" s="3" t="s">
        <v>1184</v>
      </c>
      <c r="R291" s="3"/>
      <c r="S291" s="8">
        <v>2.8</v>
      </c>
      <c r="T291" s="115"/>
    </row>
    <row r="292" spans="1:20" s="70" customFormat="1" ht="21" customHeight="1" x14ac:dyDescent="0.2">
      <c r="A292" s="116" t="s">
        <v>559</v>
      </c>
      <c r="B292" s="2" t="s">
        <v>1328</v>
      </c>
      <c r="C292" s="2" t="s">
        <v>1346</v>
      </c>
      <c r="D292" s="3" t="s">
        <v>192</v>
      </c>
      <c r="E292" s="4">
        <v>24041</v>
      </c>
      <c r="F292" s="5" t="s">
        <v>184</v>
      </c>
      <c r="G292" s="4" t="s">
        <v>1269</v>
      </c>
      <c r="H292" s="3">
        <v>36</v>
      </c>
      <c r="I292" s="6">
        <v>39083</v>
      </c>
      <c r="J292" s="7">
        <v>0.5</v>
      </c>
      <c r="K292" s="7">
        <v>0.5</v>
      </c>
      <c r="L292" s="7">
        <v>0.5</v>
      </c>
      <c r="M292" s="8">
        <v>0.5</v>
      </c>
      <c r="N292" s="8">
        <v>0.5</v>
      </c>
      <c r="O292" s="3"/>
      <c r="P292" s="3" t="s">
        <v>1183</v>
      </c>
      <c r="Q292" s="3" t="s">
        <v>1184</v>
      </c>
      <c r="R292" s="3"/>
      <c r="S292" s="8">
        <v>0.8</v>
      </c>
      <c r="T292" s="115"/>
    </row>
    <row r="293" spans="1:20" s="70" customFormat="1" ht="21" customHeight="1" x14ac:dyDescent="0.2">
      <c r="A293" s="116" t="s">
        <v>560</v>
      </c>
      <c r="B293" s="2" t="s">
        <v>1328</v>
      </c>
      <c r="C293" s="2" t="s">
        <v>1347</v>
      </c>
      <c r="D293" s="3" t="s">
        <v>192</v>
      </c>
      <c r="E293" s="4">
        <v>24041</v>
      </c>
      <c r="F293" s="5" t="s">
        <v>184</v>
      </c>
      <c r="G293" s="4" t="s">
        <v>1269</v>
      </c>
      <c r="H293" s="3">
        <v>36</v>
      </c>
      <c r="I293" s="6">
        <v>39083</v>
      </c>
      <c r="J293" s="7">
        <v>0.5</v>
      </c>
      <c r="K293" s="7">
        <v>0.5</v>
      </c>
      <c r="L293" s="7">
        <v>0.5</v>
      </c>
      <c r="M293" s="8">
        <v>0.5</v>
      </c>
      <c r="N293" s="8">
        <v>0.5</v>
      </c>
      <c r="O293" s="3"/>
      <c r="P293" s="3" t="s">
        <v>1183</v>
      </c>
      <c r="Q293" s="3" t="s">
        <v>1184</v>
      </c>
      <c r="R293" s="3"/>
      <c r="S293" s="8">
        <v>0.8</v>
      </c>
      <c r="T293" s="115"/>
    </row>
    <row r="294" spans="1:20" s="70" customFormat="1" ht="21" customHeight="1" x14ac:dyDescent="0.2">
      <c r="A294" s="116" t="s">
        <v>561</v>
      </c>
      <c r="B294" s="2" t="s">
        <v>1328</v>
      </c>
      <c r="C294" s="2" t="s">
        <v>1348</v>
      </c>
      <c r="D294" s="3" t="s">
        <v>192</v>
      </c>
      <c r="E294" s="4">
        <v>24041</v>
      </c>
      <c r="F294" s="5" t="s">
        <v>184</v>
      </c>
      <c r="G294" s="4" t="s">
        <v>1269</v>
      </c>
      <c r="H294" s="3">
        <v>36</v>
      </c>
      <c r="I294" s="6">
        <v>9498</v>
      </c>
      <c r="J294" s="7">
        <v>2.2000000000000002</v>
      </c>
      <c r="K294" s="7">
        <v>1.9</v>
      </c>
      <c r="L294" s="7">
        <v>1.9</v>
      </c>
      <c r="M294" s="8">
        <v>2.2999999999999998</v>
      </c>
      <c r="N294" s="8">
        <v>2.2999999999999998</v>
      </c>
      <c r="O294" s="3"/>
      <c r="P294" s="3" t="s">
        <v>1183</v>
      </c>
      <c r="Q294" s="3" t="s">
        <v>1184</v>
      </c>
      <c r="R294" s="3"/>
      <c r="S294" s="8">
        <v>9.6999999999999993</v>
      </c>
      <c r="T294" s="115"/>
    </row>
    <row r="295" spans="1:20" s="70" customFormat="1" ht="21" customHeight="1" x14ac:dyDescent="0.2">
      <c r="A295" s="116" t="s">
        <v>562</v>
      </c>
      <c r="B295" s="2" t="s">
        <v>1328</v>
      </c>
      <c r="C295" s="2" t="s">
        <v>1349</v>
      </c>
      <c r="D295" s="3" t="s">
        <v>192</v>
      </c>
      <c r="E295" s="4">
        <v>24041</v>
      </c>
      <c r="F295" s="5" t="s">
        <v>184</v>
      </c>
      <c r="G295" s="4" t="s">
        <v>1269</v>
      </c>
      <c r="H295" s="3">
        <v>36</v>
      </c>
      <c r="I295" s="6">
        <v>9498</v>
      </c>
      <c r="J295" s="7">
        <v>2.2000000000000002</v>
      </c>
      <c r="K295" s="7">
        <v>2.1</v>
      </c>
      <c r="L295" s="7">
        <v>2.1</v>
      </c>
      <c r="M295" s="8">
        <v>2.2999999999999998</v>
      </c>
      <c r="N295" s="8">
        <v>2.2999999999999998</v>
      </c>
      <c r="O295" s="3"/>
      <c r="P295" s="3" t="s">
        <v>1183</v>
      </c>
      <c r="Q295" s="3" t="s">
        <v>1184</v>
      </c>
      <c r="R295" s="3"/>
      <c r="S295" s="8">
        <v>5.7</v>
      </c>
      <c r="T295" s="115"/>
    </row>
    <row r="296" spans="1:20" s="70" customFormat="1" ht="21" customHeight="1" x14ac:dyDescent="0.2">
      <c r="A296" s="116" t="s">
        <v>563</v>
      </c>
      <c r="B296" s="2" t="s">
        <v>1328</v>
      </c>
      <c r="C296" s="2" t="s">
        <v>1350</v>
      </c>
      <c r="D296" s="3" t="s">
        <v>192</v>
      </c>
      <c r="E296" s="4">
        <v>24041</v>
      </c>
      <c r="F296" s="5" t="s">
        <v>184</v>
      </c>
      <c r="G296" s="4" t="s">
        <v>1269</v>
      </c>
      <c r="H296" s="3">
        <v>36</v>
      </c>
      <c r="I296" s="6">
        <v>9498</v>
      </c>
      <c r="J296" s="7">
        <v>2.2000000000000002</v>
      </c>
      <c r="K296" s="7">
        <v>1.9</v>
      </c>
      <c r="L296" s="7">
        <v>1.9</v>
      </c>
      <c r="M296" s="8">
        <v>2.2999999999999998</v>
      </c>
      <c r="N296" s="8">
        <v>2.2999999999999998</v>
      </c>
      <c r="O296" s="3"/>
      <c r="P296" s="3" t="s">
        <v>1183</v>
      </c>
      <c r="Q296" s="3" t="s">
        <v>1184</v>
      </c>
      <c r="R296" s="3"/>
      <c r="S296" s="8">
        <v>2.9</v>
      </c>
      <c r="T296" s="115"/>
    </row>
    <row r="297" spans="1:20" s="70" customFormat="1" ht="21" customHeight="1" x14ac:dyDescent="0.2">
      <c r="A297" s="116" t="s">
        <v>564</v>
      </c>
      <c r="B297" s="2" t="s">
        <v>1328</v>
      </c>
      <c r="C297" s="2" t="s">
        <v>1351</v>
      </c>
      <c r="D297" s="3" t="s">
        <v>192</v>
      </c>
      <c r="E297" s="4">
        <v>24041</v>
      </c>
      <c r="F297" s="5" t="s">
        <v>184</v>
      </c>
      <c r="G297" s="4" t="s">
        <v>1269</v>
      </c>
      <c r="H297" s="3">
        <v>36</v>
      </c>
      <c r="I297" s="6">
        <v>9498</v>
      </c>
      <c r="J297" s="7">
        <v>2.2000000000000002</v>
      </c>
      <c r="K297" s="7">
        <v>1.9</v>
      </c>
      <c r="L297" s="7">
        <v>1.9</v>
      </c>
      <c r="M297" s="8">
        <v>2.2999999999999998</v>
      </c>
      <c r="N297" s="8">
        <v>2.2999999999999998</v>
      </c>
      <c r="O297" s="3"/>
      <c r="P297" s="3" t="s">
        <v>1183</v>
      </c>
      <c r="Q297" s="3" t="s">
        <v>1184</v>
      </c>
      <c r="R297" s="3"/>
      <c r="S297" s="8">
        <v>7.9</v>
      </c>
      <c r="T297" s="115"/>
    </row>
    <row r="298" spans="1:20" s="70" customFormat="1" ht="21" customHeight="1" x14ac:dyDescent="0.2">
      <c r="A298" s="116" t="s">
        <v>565</v>
      </c>
      <c r="B298" s="2" t="s">
        <v>1368</v>
      </c>
      <c r="C298" s="2" t="s">
        <v>1369</v>
      </c>
      <c r="D298" s="3" t="s">
        <v>192</v>
      </c>
      <c r="E298" s="4">
        <v>24043</v>
      </c>
      <c r="F298" s="5" t="s">
        <v>1370</v>
      </c>
      <c r="G298" s="4" t="s">
        <v>1269</v>
      </c>
      <c r="H298" s="3">
        <v>36</v>
      </c>
      <c r="I298" s="6">
        <v>23377</v>
      </c>
      <c r="J298" s="7">
        <v>6.375</v>
      </c>
      <c r="K298" s="7">
        <v>7</v>
      </c>
      <c r="L298" s="7">
        <v>7</v>
      </c>
      <c r="M298" s="8">
        <v>6.4</v>
      </c>
      <c r="N298" s="8">
        <v>6.4</v>
      </c>
      <c r="O298" s="3"/>
      <c r="P298" s="3" t="s">
        <v>1183</v>
      </c>
      <c r="Q298" s="3" t="s">
        <v>1184</v>
      </c>
      <c r="R298" s="3"/>
      <c r="S298" s="8">
        <v>11</v>
      </c>
      <c r="T298" s="115"/>
    </row>
    <row r="299" spans="1:20" s="70" customFormat="1" ht="21" customHeight="1" x14ac:dyDescent="0.2">
      <c r="A299" s="116" t="s">
        <v>566</v>
      </c>
      <c r="B299" s="2" t="s">
        <v>1368</v>
      </c>
      <c r="C299" s="2" t="s">
        <v>1371</v>
      </c>
      <c r="D299" s="3" t="s">
        <v>192</v>
      </c>
      <c r="E299" s="4">
        <v>24043</v>
      </c>
      <c r="F299" s="5" t="s">
        <v>1370</v>
      </c>
      <c r="G299" s="4" t="s">
        <v>1269</v>
      </c>
      <c r="H299" s="3">
        <v>36</v>
      </c>
      <c r="I299" s="6">
        <v>24108</v>
      </c>
      <c r="J299" s="7">
        <v>6.375</v>
      </c>
      <c r="K299" s="7">
        <v>7</v>
      </c>
      <c r="L299" s="7">
        <v>7</v>
      </c>
      <c r="M299" s="8">
        <v>6.4</v>
      </c>
      <c r="N299" s="8">
        <v>6.4</v>
      </c>
      <c r="O299" s="3"/>
      <c r="P299" s="3" t="s">
        <v>1183</v>
      </c>
      <c r="Q299" s="3" t="s">
        <v>1184</v>
      </c>
      <c r="R299" s="3"/>
      <c r="S299" s="8">
        <v>16.5</v>
      </c>
      <c r="T299" s="115"/>
    </row>
    <row r="300" spans="1:20" s="70" customFormat="1" ht="21" customHeight="1" x14ac:dyDescent="0.2">
      <c r="A300" s="116" t="s">
        <v>567</v>
      </c>
      <c r="B300" s="2" t="s">
        <v>1368</v>
      </c>
      <c r="C300" s="2" t="s">
        <v>1372</v>
      </c>
      <c r="D300" s="3" t="s">
        <v>192</v>
      </c>
      <c r="E300" s="4">
        <v>24043</v>
      </c>
      <c r="F300" s="5" t="s">
        <v>1370</v>
      </c>
      <c r="G300" s="4" t="s">
        <v>1269</v>
      </c>
      <c r="H300" s="3">
        <v>36</v>
      </c>
      <c r="I300" s="6">
        <v>25569</v>
      </c>
      <c r="J300" s="7">
        <v>7</v>
      </c>
      <c r="K300" s="7">
        <v>7.7</v>
      </c>
      <c r="L300" s="7">
        <v>7.7</v>
      </c>
      <c r="M300" s="8">
        <v>7</v>
      </c>
      <c r="N300" s="8">
        <v>7</v>
      </c>
      <c r="O300" s="3"/>
      <c r="P300" s="3" t="s">
        <v>1183</v>
      </c>
      <c r="Q300" s="3" t="s">
        <v>1184</v>
      </c>
      <c r="R300" s="3"/>
      <c r="S300" s="8">
        <v>36.5</v>
      </c>
      <c r="T300" s="115"/>
    </row>
    <row r="301" spans="1:20" s="70" customFormat="1" ht="21" customHeight="1" x14ac:dyDescent="0.2">
      <c r="A301" s="116" t="s">
        <v>568</v>
      </c>
      <c r="B301" s="2" t="s">
        <v>1368</v>
      </c>
      <c r="C301" s="2" t="s">
        <v>1373</v>
      </c>
      <c r="D301" s="3" t="s">
        <v>192</v>
      </c>
      <c r="E301" s="4">
        <v>24043</v>
      </c>
      <c r="F301" s="5" t="s">
        <v>1370</v>
      </c>
      <c r="G301" s="4" t="s">
        <v>1269</v>
      </c>
      <c r="H301" s="3">
        <v>36</v>
      </c>
      <c r="I301" s="6">
        <v>25569</v>
      </c>
      <c r="J301" s="7">
        <v>7</v>
      </c>
      <c r="K301" s="7">
        <v>7.7</v>
      </c>
      <c r="L301" s="7">
        <v>7.7</v>
      </c>
      <c r="M301" s="8">
        <v>7</v>
      </c>
      <c r="N301" s="8">
        <v>7</v>
      </c>
      <c r="O301" s="3"/>
      <c r="P301" s="3" t="s">
        <v>1183</v>
      </c>
      <c r="Q301" s="3" t="s">
        <v>1184</v>
      </c>
      <c r="R301" s="3"/>
      <c r="S301" s="8">
        <v>40.5</v>
      </c>
      <c r="T301" s="115"/>
    </row>
    <row r="302" spans="1:20" s="70" customFormat="1" ht="21" customHeight="1" x14ac:dyDescent="0.2">
      <c r="A302" s="116" t="s">
        <v>569</v>
      </c>
      <c r="B302" s="2" t="s">
        <v>1368</v>
      </c>
      <c r="C302" s="2" t="s">
        <v>1374</v>
      </c>
      <c r="D302" s="3" t="s">
        <v>192</v>
      </c>
      <c r="E302" s="4">
        <v>24043</v>
      </c>
      <c r="F302" s="5" t="s">
        <v>1370</v>
      </c>
      <c r="G302" s="4" t="s">
        <v>1269</v>
      </c>
      <c r="H302" s="3">
        <v>36</v>
      </c>
      <c r="I302" s="6">
        <v>10959</v>
      </c>
      <c r="J302" s="7">
        <v>3.75</v>
      </c>
      <c r="K302" s="7">
        <v>4.0999999999999996</v>
      </c>
      <c r="L302" s="7">
        <v>4.0999999999999996</v>
      </c>
      <c r="M302" s="8">
        <v>3.8</v>
      </c>
      <c r="N302" s="8">
        <v>3.8</v>
      </c>
      <c r="O302" s="3"/>
      <c r="P302" s="3" t="s">
        <v>1183</v>
      </c>
      <c r="Q302" s="3" t="s">
        <v>1184</v>
      </c>
      <c r="R302" s="3"/>
      <c r="S302" s="8">
        <v>14.4</v>
      </c>
      <c r="T302" s="115"/>
    </row>
    <row r="303" spans="1:20" s="70" customFormat="1" ht="21" customHeight="1" x14ac:dyDescent="0.2">
      <c r="A303" s="116" t="s">
        <v>570</v>
      </c>
      <c r="B303" s="2" t="s">
        <v>1368</v>
      </c>
      <c r="C303" s="2" t="s">
        <v>1375</v>
      </c>
      <c r="D303" s="3" t="s">
        <v>192</v>
      </c>
      <c r="E303" s="4">
        <v>24043</v>
      </c>
      <c r="F303" s="5" t="s">
        <v>1370</v>
      </c>
      <c r="G303" s="4" t="s">
        <v>1269</v>
      </c>
      <c r="H303" s="3">
        <v>36</v>
      </c>
      <c r="I303" s="6">
        <v>10959</v>
      </c>
      <c r="J303" s="7">
        <v>3.75</v>
      </c>
      <c r="K303" s="7">
        <v>4.0999999999999996</v>
      </c>
      <c r="L303" s="7">
        <v>4.0999999999999996</v>
      </c>
      <c r="M303" s="8">
        <v>3.8</v>
      </c>
      <c r="N303" s="8">
        <v>3.8</v>
      </c>
      <c r="O303" s="3"/>
      <c r="P303" s="3" t="s">
        <v>1183</v>
      </c>
      <c r="Q303" s="3" t="s">
        <v>1184</v>
      </c>
      <c r="R303" s="3"/>
      <c r="S303" s="8">
        <v>10.8</v>
      </c>
      <c r="T303" s="115"/>
    </row>
    <row r="304" spans="1:20" s="70" customFormat="1" ht="21" customHeight="1" x14ac:dyDescent="0.2">
      <c r="A304" s="116" t="s">
        <v>571</v>
      </c>
      <c r="B304" s="2" t="s">
        <v>1510</v>
      </c>
      <c r="C304" s="2" t="s">
        <v>1511</v>
      </c>
      <c r="D304" s="3" t="s">
        <v>190</v>
      </c>
      <c r="E304" s="4">
        <v>24058</v>
      </c>
      <c r="F304" s="5" t="s">
        <v>1512</v>
      </c>
      <c r="G304" s="4" t="s">
        <v>1182</v>
      </c>
      <c r="H304" s="3">
        <v>36</v>
      </c>
      <c r="I304" s="6">
        <v>10959</v>
      </c>
      <c r="J304" s="7">
        <v>10</v>
      </c>
      <c r="K304" s="7">
        <v>11.9</v>
      </c>
      <c r="L304" s="7">
        <v>11.9</v>
      </c>
      <c r="M304" s="8">
        <v>10</v>
      </c>
      <c r="N304" s="8">
        <v>10</v>
      </c>
      <c r="O304" s="3"/>
      <c r="P304" s="3" t="s">
        <v>1183</v>
      </c>
      <c r="Q304" s="3" t="s">
        <v>1184</v>
      </c>
      <c r="R304" s="3"/>
      <c r="S304" s="8">
        <v>23.6</v>
      </c>
      <c r="T304" s="115"/>
    </row>
    <row r="305" spans="1:20" s="70" customFormat="1" ht="21" customHeight="1" x14ac:dyDescent="0.2">
      <c r="A305" s="116" t="s">
        <v>572</v>
      </c>
      <c r="B305" s="2" t="s">
        <v>1510</v>
      </c>
      <c r="C305" s="2" t="s">
        <v>1513</v>
      </c>
      <c r="D305" s="3" t="s">
        <v>190</v>
      </c>
      <c r="E305" s="4">
        <v>24058</v>
      </c>
      <c r="F305" s="5" t="s">
        <v>1512</v>
      </c>
      <c r="G305" s="4" t="s">
        <v>1182</v>
      </c>
      <c r="H305" s="3">
        <v>36</v>
      </c>
      <c r="I305" s="6">
        <v>10959</v>
      </c>
      <c r="J305" s="7">
        <v>10</v>
      </c>
      <c r="K305" s="7">
        <v>11.9</v>
      </c>
      <c r="L305" s="7">
        <v>11.9</v>
      </c>
      <c r="M305" s="8">
        <v>10</v>
      </c>
      <c r="N305" s="8">
        <v>10</v>
      </c>
      <c r="O305" s="3"/>
      <c r="P305" s="3" t="s">
        <v>1183</v>
      </c>
      <c r="Q305" s="3" t="s">
        <v>1184</v>
      </c>
      <c r="R305" s="3"/>
      <c r="S305" s="8">
        <v>30.4</v>
      </c>
      <c r="T305" s="115"/>
    </row>
    <row r="306" spans="1:20" s="70" customFormat="1" ht="21" customHeight="1" x14ac:dyDescent="0.2">
      <c r="A306" s="116" t="s">
        <v>573</v>
      </c>
      <c r="B306" s="2" t="s">
        <v>1510</v>
      </c>
      <c r="C306" s="2" t="s">
        <v>1514</v>
      </c>
      <c r="D306" s="3" t="s">
        <v>190</v>
      </c>
      <c r="E306" s="4">
        <v>24058</v>
      </c>
      <c r="F306" s="5" t="s">
        <v>1515</v>
      </c>
      <c r="G306" s="4" t="s">
        <v>1182</v>
      </c>
      <c r="H306" s="3">
        <v>36</v>
      </c>
      <c r="I306" s="6">
        <v>8767</v>
      </c>
      <c r="J306" s="7">
        <v>1.2</v>
      </c>
      <c r="K306" s="7">
        <v>0.9</v>
      </c>
      <c r="L306" s="7">
        <v>0.9</v>
      </c>
      <c r="M306" s="8">
        <v>1.2</v>
      </c>
      <c r="N306" s="8">
        <v>1.2</v>
      </c>
      <c r="O306" s="3"/>
      <c r="P306" s="3" t="s">
        <v>1183</v>
      </c>
      <c r="Q306" s="3" t="s">
        <v>1184</v>
      </c>
      <c r="R306" s="3"/>
      <c r="S306" s="8">
        <v>5.3</v>
      </c>
      <c r="T306" s="115"/>
    </row>
    <row r="307" spans="1:20" s="70" customFormat="1" ht="21" customHeight="1" x14ac:dyDescent="0.2">
      <c r="A307" s="116" t="s">
        <v>574</v>
      </c>
      <c r="B307" s="2" t="s">
        <v>1510</v>
      </c>
      <c r="C307" s="2" t="s">
        <v>1516</v>
      </c>
      <c r="D307" s="3" t="s">
        <v>190</v>
      </c>
      <c r="E307" s="4">
        <v>24058</v>
      </c>
      <c r="F307" s="5" t="s">
        <v>1515</v>
      </c>
      <c r="G307" s="4" t="s">
        <v>1182</v>
      </c>
      <c r="H307" s="3">
        <v>36</v>
      </c>
      <c r="I307" s="6">
        <v>8767</v>
      </c>
      <c r="J307" s="7">
        <v>1.2</v>
      </c>
      <c r="K307" s="7">
        <v>0.9</v>
      </c>
      <c r="L307" s="7">
        <v>0.9</v>
      </c>
      <c r="M307" s="8">
        <v>1.2</v>
      </c>
      <c r="N307" s="8">
        <v>1.2</v>
      </c>
      <c r="O307" s="3"/>
      <c r="P307" s="3" t="s">
        <v>1183</v>
      </c>
      <c r="Q307" s="3" t="s">
        <v>1184</v>
      </c>
      <c r="R307" s="3"/>
      <c r="S307" s="8">
        <v>5</v>
      </c>
      <c r="T307" s="115"/>
    </row>
    <row r="308" spans="1:20" s="70" customFormat="1" ht="21" customHeight="1" x14ac:dyDescent="0.2">
      <c r="A308" s="116" t="s">
        <v>575</v>
      </c>
      <c r="B308" s="2" t="s">
        <v>1510</v>
      </c>
      <c r="C308" s="2" t="s">
        <v>1517</v>
      </c>
      <c r="D308" s="3" t="s">
        <v>190</v>
      </c>
      <c r="E308" s="4">
        <v>24058</v>
      </c>
      <c r="F308" s="5" t="s">
        <v>1515</v>
      </c>
      <c r="G308" s="4" t="s">
        <v>1182</v>
      </c>
      <c r="H308" s="3">
        <v>36</v>
      </c>
      <c r="I308" s="6">
        <v>8767</v>
      </c>
      <c r="J308" s="7">
        <v>1.2</v>
      </c>
      <c r="K308" s="7">
        <v>0.9</v>
      </c>
      <c r="L308" s="7">
        <v>0.9</v>
      </c>
      <c r="M308" s="8">
        <v>1.2</v>
      </c>
      <c r="N308" s="8">
        <v>1.2</v>
      </c>
      <c r="O308" s="3"/>
      <c r="P308" s="3" t="s">
        <v>1183</v>
      </c>
      <c r="Q308" s="3" t="s">
        <v>1184</v>
      </c>
      <c r="R308" s="3"/>
      <c r="S308" s="8">
        <v>5.6</v>
      </c>
      <c r="T308" s="115"/>
    </row>
    <row r="309" spans="1:20" s="70" customFormat="1" ht="21" customHeight="1" x14ac:dyDescent="0.2">
      <c r="A309" s="116" t="s">
        <v>576</v>
      </c>
      <c r="B309" s="2" t="s">
        <v>1510</v>
      </c>
      <c r="C309" s="2" t="s">
        <v>1518</v>
      </c>
      <c r="D309" s="3" t="s">
        <v>190</v>
      </c>
      <c r="E309" s="4">
        <v>24058</v>
      </c>
      <c r="F309" s="5" t="s">
        <v>1515</v>
      </c>
      <c r="G309" s="4" t="s">
        <v>1182</v>
      </c>
      <c r="H309" s="3">
        <v>36</v>
      </c>
      <c r="I309" s="6">
        <v>8767</v>
      </c>
      <c r="J309" s="7">
        <v>1.2</v>
      </c>
      <c r="K309" s="7">
        <v>0.9</v>
      </c>
      <c r="L309" s="7">
        <v>0.9</v>
      </c>
      <c r="M309" s="8">
        <v>1.2</v>
      </c>
      <c r="N309" s="8">
        <v>1.2</v>
      </c>
      <c r="O309" s="3"/>
      <c r="P309" s="3" t="s">
        <v>1183</v>
      </c>
      <c r="Q309" s="3" t="s">
        <v>1184</v>
      </c>
      <c r="R309" s="3"/>
      <c r="S309" s="8">
        <v>5.0999999999999996</v>
      </c>
      <c r="T309" s="115"/>
    </row>
    <row r="310" spans="1:20" s="70" customFormat="1" ht="21" customHeight="1" x14ac:dyDescent="0.2">
      <c r="A310" s="116" t="s">
        <v>577</v>
      </c>
      <c r="B310" s="2" t="s">
        <v>1510</v>
      </c>
      <c r="C310" s="2" t="s">
        <v>1519</v>
      </c>
      <c r="D310" s="3" t="s">
        <v>190</v>
      </c>
      <c r="E310" s="4">
        <v>24058</v>
      </c>
      <c r="F310" s="5" t="s">
        <v>1515</v>
      </c>
      <c r="G310" s="4" t="s">
        <v>1182</v>
      </c>
      <c r="H310" s="3">
        <v>36</v>
      </c>
      <c r="I310" s="6">
        <v>8767</v>
      </c>
      <c r="J310" s="7">
        <v>1.2</v>
      </c>
      <c r="K310" s="7">
        <v>0.9</v>
      </c>
      <c r="L310" s="7">
        <v>0.9</v>
      </c>
      <c r="M310" s="8">
        <v>1.2</v>
      </c>
      <c r="N310" s="8">
        <v>1.2</v>
      </c>
      <c r="O310" s="3"/>
      <c r="P310" s="3" t="s">
        <v>1183</v>
      </c>
      <c r="Q310" s="3" t="s">
        <v>1184</v>
      </c>
      <c r="R310" s="3"/>
      <c r="S310" s="8">
        <v>5.6</v>
      </c>
      <c r="T310" s="115"/>
    </row>
    <row r="311" spans="1:20" s="70" customFormat="1" ht="21" customHeight="1" x14ac:dyDescent="0.2">
      <c r="A311" s="116" t="s">
        <v>578</v>
      </c>
      <c r="B311" s="2" t="s">
        <v>1510</v>
      </c>
      <c r="C311" s="2" t="s">
        <v>1520</v>
      </c>
      <c r="D311" s="3" t="s">
        <v>190</v>
      </c>
      <c r="E311" s="4">
        <v>24058</v>
      </c>
      <c r="F311" s="5" t="s">
        <v>1521</v>
      </c>
      <c r="G311" s="4" t="s">
        <v>1190</v>
      </c>
      <c r="H311" s="3">
        <v>36</v>
      </c>
      <c r="I311" s="6">
        <v>39873</v>
      </c>
      <c r="J311" s="7">
        <v>8</v>
      </c>
      <c r="K311" s="7">
        <v>0</v>
      </c>
      <c r="L311" s="7">
        <v>0</v>
      </c>
      <c r="M311" s="8">
        <v>0</v>
      </c>
      <c r="N311" s="8">
        <v>0</v>
      </c>
      <c r="O311" s="3"/>
      <c r="P311" s="3" t="s">
        <v>1183</v>
      </c>
      <c r="Q311" s="3" t="s">
        <v>1184</v>
      </c>
      <c r="R311" s="3"/>
      <c r="S311" s="8">
        <v>29.7</v>
      </c>
      <c r="T311" s="115"/>
    </row>
    <row r="312" spans="1:20" s="70" customFormat="1" ht="21" customHeight="1" x14ac:dyDescent="0.2">
      <c r="A312" s="116" t="s">
        <v>579</v>
      </c>
      <c r="B312" s="2" t="s">
        <v>1510</v>
      </c>
      <c r="C312" s="2" t="s">
        <v>1522</v>
      </c>
      <c r="D312" s="3" t="s">
        <v>190</v>
      </c>
      <c r="E312" s="4">
        <v>24058</v>
      </c>
      <c r="F312" s="5" t="s">
        <v>1521</v>
      </c>
      <c r="G312" s="4" t="s">
        <v>1190</v>
      </c>
      <c r="H312" s="3">
        <v>36</v>
      </c>
      <c r="I312" s="6">
        <v>8402</v>
      </c>
      <c r="J312" s="7">
        <v>7.2</v>
      </c>
      <c r="K312" s="7">
        <v>8.1</v>
      </c>
      <c r="L312" s="7">
        <v>8.1</v>
      </c>
      <c r="M312" s="8">
        <v>7.2</v>
      </c>
      <c r="N312" s="8">
        <v>7.2</v>
      </c>
      <c r="O312" s="3"/>
      <c r="P312" s="3" t="s">
        <v>1183</v>
      </c>
      <c r="Q312" s="3" t="s">
        <v>1184</v>
      </c>
      <c r="R312" s="3"/>
      <c r="S312" s="8">
        <v>29</v>
      </c>
      <c r="T312" s="115"/>
    </row>
    <row r="313" spans="1:20" s="70" customFormat="1" ht="21" customHeight="1" x14ac:dyDescent="0.2">
      <c r="A313" s="116" t="s">
        <v>580</v>
      </c>
      <c r="B313" s="2" t="s">
        <v>1510</v>
      </c>
      <c r="C313" s="2" t="s">
        <v>1523</v>
      </c>
      <c r="D313" s="3" t="s">
        <v>190</v>
      </c>
      <c r="E313" s="4">
        <v>24058</v>
      </c>
      <c r="F313" s="5" t="s">
        <v>1521</v>
      </c>
      <c r="G313" s="4" t="s">
        <v>1190</v>
      </c>
      <c r="H313" s="3">
        <v>36</v>
      </c>
      <c r="I313" s="6">
        <v>8402</v>
      </c>
      <c r="J313" s="7">
        <v>8.6999999999999993</v>
      </c>
      <c r="K313" s="7">
        <v>9.6999999999999993</v>
      </c>
      <c r="L313" s="7">
        <v>9.6999999999999993</v>
      </c>
      <c r="M313" s="8">
        <v>8.6999999999999993</v>
      </c>
      <c r="N313" s="8">
        <v>8.6999999999999993</v>
      </c>
      <c r="O313" s="3"/>
      <c r="P313" s="3" t="s">
        <v>1183</v>
      </c>
      <c r="Q313" s="3" t="s">
        <v>1184</v>
      </c>
      <c r="R313" s="3"/>
      <c r="S313" s="8">
        <v>40.700000000000003</v>
      </c>
      <c r="T313" s="115"/>
    </row>
    <row r="314" spans="1:20" s="70" customFormat="1" ht="21" customHeight="1" x14ac:dyDescent="0.2">
      <c r="A314" s="116" t="s">
        <v>581</v>
      </c>
      <c r="B314" s="2" t="s">
        <v>1510</v>
      </c>
      <c r="C314" s="2" t="s">
        <v>1524</v>
      </c>
      <c r="D314" s="3" t="s">
        <v>190</v>
      </c>
      <c r="E314" s="4">
        <v>24058</v>
      </c>
      <c r="F314" s="5" t="s">
        <v>1521</v>
      </c>
      <c r="G314" s="4" t="s">
        <v>1190</v>
      </c>
      <c r="H314" s="3">
        <v>36</v>
      </c>
      <c r="I314" s="6">
        <v>8402</v>
      </c>
      <c r="J314" s="7">
        <v>7.2</v>
      </c>
      <c r="K314" s="7">
        <v>8.1</v>
      </c>
      <c r="L314" s="7">
        <v>8.1</v>
      </c>
      <c r="M314" s="8">
        <v>7.2</v>
      </c>
      <c r="N314" s="8">
        <v>7.2</v>
      </c>
      <c r="O314" s="3"/>
      <c r="P314" s="3" t="s">
        <v>1183</v>
      </c>
      <c r="Q314" s="3" t="s">
        <v>1184</v>
      </c>
      <c r="R314" s="3"/>
      <c r="S314" s="8">
        <v>38.4</v>
      </c>
      <c r="T314" s="115"/>
    </row>
    <row r="315" spans="1:20" s="70" customFormat="1" ht="21" customHeight="1" x14ac:dyDescent="0.2">
      <c r="A315" s="116" t="s">
        <v>582</v>
      </c>
      <c r="B315" s="2" t="s">
        <v>1510</v>
      </c>
      <c r="C315" s="2" t="s">
        <v>1525</v>
      </c>
      <c r="D315" s="3" t="s">
        <v>190</v>
      </c>
      <c r="E315" s="4">
        <v>24058</v>
      </c>
      <c r="F315" s="5" t="s">
        <v>1521</v>
      </c>
      <c r="G315" s="4" t="s">
        <v>1190</v>
      </c>
      <c r="H315" s="3">
        <v>36</v>
      </c>
      <c r="I315" s="6">
        <v>8402</v>
      </c>
      <c r="J315" s="7">
        <v>7.2</v>
      </c>
      <c r="K315" s="7">
        <v>8.1</v>
      </c>
      <c r="L315" s="7">
        <v>8.1</v>
      </c>
      <c r="M315" s="8">
        <v>7.2</v>
      </c>
      <c r="N315" s="8">
        <v>7.2</v>
      </c>
      <c r="O315" s="3"/>
      <c r="P315" s="3" t="s">
        <v>1183</v>
      </c>
      <c r="Q315" s="3" t="s">
        <v>1184</v>
      </c>
      <c r="R315" s="3"/>
      <c r="S315" s="8">
        <v>22.7</v>
      </c>
      <c r="T315" s="115"/>
    </row>
    <row r="316" spans="1:20" s="70" customFormat="1" ht="21" customHeight="1" x14ac:dyDescent="0.2">
      <c r="A316" s="116" t="s">
        <v>583</v>
      </c>
      <c r="B316" s="2" t="s">
        <v>1510</v>
      </c>
      <c r="C316" s="2" t="s">
        <v>1526</v>
      </c>
      <c r="D316" s="3" t="s">
        <v>190</v>
      </c>
      <c r="E316" s="4">
        <v>24058</v>
      </c>
      <c r="F316" s="5" t="s">
        <v>1521</v>
      </c>
      <c r="G316" s="4" t="s">
        <v>1190</v>
      </c>
      <c r="H316" s="3">
        <v>36</v>
      </c>
      <c r="I316" s="6">
        <v>39846</v>
      </c>
      <c r="J316" s="7">
        <v>1.3</v>
      </c>
      <c r="K316" s="7">
        <v>0</v>
      </c>
      <c r="L316" s="7">
        <v>0</v>
      </c>
      <c r="M316" s="8">
        <v>0</v>
      </c>
      <c r="N316" s="8">
        <v>0</v>
      </c>
      <c r="O316" s="3"/>
      <c r="P316" s="3" t="s">
        <v>1183</v>
      </c>
      <c r="Q316" s="3" t="s">
        <v>1184</v>
      </c>
      <c r="R316" s="3"/>
      <c r="S316" s="8">
        <v>9.6</v>
      </c>
      <c r="T316" s="115"/>
    </row>
    <row r="317" spans="1:20" s="70" customFormat="1" ht="21" customHeight="1" x14ac:dyDescent="0.2">
      <c r="A317" s="116" t="s">
        <v>584</v>
      </c>
      <c r="B317" s="2" t="s">
        <v>1510</v>
      </c>
      <c r="C317" s="2" t="s">
        <v>1527</v>
      </c>
      <c r="D317" s="3" t="s">
        <v>190</v>
      </c>
      <c r="E317" s="4">
        <v>24058</v>
      </c>
      <c r="F317" s="5" t="s">
        <v>1528</v>
      </c>
      <c r="G317" s="4" t="s">
        <v>1182</v>
      </c>
      <c r="H317" s="3">
        <v>36</v>
      </c>
      <c r="I317" s="6">
        <v>8767</v>
      </c>
      <c r="J317" s="7">
        <v>6.8</v>
      </c>
      <c r="K317" s="7">
        <v>8.4</v>
      </c>
      <c r="L317" s="7">
        <v>8.4</v>
      </c>
      <c r="M317" s="8">
        <v>6.8</v>
      </c>
      <c r="N317" s="8">
        <v>6.8</v>
      </c>
      <c r="O317" s="3"/>
      <c r="P317" s="3" t="s">
        <v>1183</v>
      </c>
      <c r="Q317" s="3" t="s">
        <v>1184</v>
      </c>
      <c r="R317" s="3"/>
      <c r="S317" s="8">
        <v>66</v>
      </c>
      <c r="T317" s="115"/>
    </row>
    <row r="318" spans="1:20" s="70" customFormat="1" ht="21" customHeight="1" x14ac:dyDescent="0.2">
      <c r="A318" s="116" t="s">
        <v>585</v>
      </c>
      <c r="B318" s="2" t="s">
        <v>1510</v>
      </c>
      <c r="C318" s="2" t="s">
        <v>1529</v>
      </c>
      <c r="D318" s="3" t="s">
        <v>190</v>
      </c>
      <c r="E318" s="4">
        <v>24058</v>
      </c>
      <c r="F318" s="5" t="s">
        <v>1528</v>
      </c>
      <c r="G318" s="4" t="s">
        <v>1182</v>
      </c>
      <c r="H318" s="3">
        <v>36</v>
      </c>
      <c r="I318" s="6">
        <v>10959</v>
      </c>
      <c r="J318" s="7">
        <v>37.6</v>
      </c>
      <c r="K318" s="7">
        <v>46.9</v>
      </c>
      <c r="L318" s="7">
        <v>46.9</v>
      </c>
      <c r="M318" s="8">
        <v>37.6</v>
      </c>
      <c r="N318" s="8">
        <v>37.6</v>
      </c>
      <c r="O318" s="3"/>
      <c r="P318" s="3" t="s">
        <v>1183</v>
      </c>
      <c r="Q318" s="3" t="s">
        <v>1184</v>
      </c>
      <c r="R318" s="3"/>
      <c r="S318" s="8">
        <v>173.2</v>
      </c>
      <c r="T318" s="115"/>
    </row>
    <row r="319" spans="1:20" s="70" customFormat="1" ht="21" customHeight="1" x14ac:dyDescent="0.2">
      <c r="A319" s="116" t="s">
        <v>586</v>
      </c>
      <c r="B319" s="2" t="s">
        <v>1510</v>
      </c>
      <c r="C319" s="2" t="s">
        <v>1530</v>
      </c>
      <c r="D319" s="3" t="s">
        <v>190</v>
      </c>
      <c r="E319" s="4">
        <v>24058</v>
      </c>
      <c r="F319" s="5" t="s">
        <v>1512</v>
      </c>
      <c r="G319" s="4" t="s">
        <v>1182</v>
      </c>
      <c r="H319" s="3">
        <v>36</v>
      </c>
      <c r="I319" s="6">
        <v>18994</v>
      </c>
      <c r="J319" s="7">
        <v>30</v>
      </c>
      <c r="K319" s="7">
        <v>35.799999999999997</v>
      </c>
      <c r="L319" s="7">
        <v>35.799999999999997</v>
      </c>
      <c r="M319" s="8">
        <v>30</v>
      </c>
      <c r="N319" s="8">
        <v>30</v>
      </c>
      <c r="O319" s="3"/>
      <c r="P319" s="3" t="s">
        <v>1183</v>
      </c>
      <c r="Q319" s="3" t="s">
        <v>1184</v>
      </c>
      <c r="R319" s="3"/>
      <c r="S319" s="8">
        <v>103.5</v>
      </c>
      <c r="T319" s="115"/>
    </row>
    <row r="320" spans="1:20" s="70" customFormat="1" ht="21" customHeight="1" x14ac:dyDescent="0.2">
      <c r="A320" s="116" t="s">
        <v>587</v>
      </c>
      <c r="B320" s="2" t="s">
        <v>1510</v>
      </c>
      <c r="C320" s="2" t="s">
        <v>1531</v>
      </c>
      <c r="D320" s="3" t="s">
        <v>190</v>
      </c>
      <c r="E320" s="4">
        <v>24058</v>
      </c>
      <c r="F320" s="5" t="s">
        <v>1512</v>
      </c>
      <c r="G320" s="4" t="s">
        <v>1182</v>
      </c>
      <c r="H320" s="3">
        <v>36</v>
      </c>
      <c r="I320" s="6">
        <v>41426</v>
      </c>
      <c r="J320" s="7">
        <v>2.5</v>
      </c>
      <c r="K320" s="7">
        <v>0</v>
      </c>
      <c r="L320" s="7">
        <v>0</v>
      </c>
      <c r="M320" s="8">
        <v>0</v>
      </c>
      <c r="N320" s="8">
        <v>0</v>
      </c>
      <c r="O320" s="3"/>
      <c r="P320" s="3" t="s">
        <v>1183</v>
      </c>
      <c r="Q320" s="3" t="s">
        <v>1184</v>
      </c>
      <c r="R320" s="3"/>
      <c r="S320" s="8">
        <v>20.8</v>
      </c>
      <c r="T320" s="115"/>
    </row>
    <row r="321" spans="1:20" s="70" customFormat="1" ht="21" customHeight="1" x14ac:dyDescent="0.2">
      <c r="A321" s="116" t="s">
        <v>588</v>
      </c>
      <c r="B321" s="2" t="s">
        <v>1485</v>
      </c>
      <c r="C321" s="2" t="s">
        <v>1486</v>
      </c>
      <c r="D321" s="3" t="s">
        <v>193</v>
      </c>
      <c r="E321" s="4">
        <v>24056</v>
      </c>
      <c r="F321" s="5" t="s">
        <v>1487</v>
      </c>
      <c r="G321" s="4" t="s">
        <v>1188</v>
      </c>
      <c r="H321" s="3">
        <v>36</v>
      </c>
      <c r="I321" s="6">
        <v>20821</v>
      </c>
      <c r="J321" s="7">
        <v>14.4</v>
      </c>
      <c r="K321" s="7">
        <v>15.6</v>
      </c>
      <c r="L321" s="7">
        <v>15.6</v>
      </c>
      <c r="M321" s="8">
        <v>14.4</v>
      </c>
      <c r="N321" s="8">
        <v>14.4</v>
      </c>
      <c r="O321" s="3"/>
      <c r="P321" s="3" t="s">
        <v>1183</v>
      </c>
      <c r="Q321" s="3" t="s">
        <v>1184</v>
      </c>
      <c r="R321" s="3"/>
      <c r="S321" s="8">
        <v>60.6</v>
      </c>
      <c r="T321" s="115"/>
    </row>
    <row r="322" spans="1:20" s="70" customFormat="1" ht="21" customHeight="1" x14ac:dyDescent="0.2">
      <c r="A322" s="116" t="s">
        <v>589</v>
      </c>
      <c r="B322" s="2" t="s">
        <v>1485</v>
      </c>
      <c r="C322" s="2" t="s">
        <v>1488</v>
      </c>
      <c r="D322" s="3" t="s">
        <v>193</v>
      </c>
      <c r="E322" s="4">
        <v>24056</v>
      </c>
      <c r="F322" s="5" t="s">
        <v>1489</v>
      </c>
      <c r="G322" s="4" t="s">
        <v>1188</v>
      </c>
      <c r="H322" s="3">
        <v>36</v>
      </c>
      <c r="I322" s="6">
        <v>20090</v>
      </c>
      <c r="J322" s="7">
        <v>22.5</v>
      </c>
      <c r="K322" s="7">
        <v>24.4</v>
      </c>
      <c r="L322" s="7">
        <v>24.4</v>
      </c>
      <c r="M322" s="8">
        <v>22.5</v>
      </c>
      <c r="N322" s="8">
        <v>22.5</v>
      </c>
      <c r="O322" s="3"/>
      <c r="P322" s="3" t="s">
        <v>1183</v>
      </c>
      <c r="Q322" s="3" t="s">
        <v>1184</v>
      </c>
      <c r="R322" s="3"/>
      <c r="S322" s="8">
        <v>98.7</v>
      </c>
      <c r="T322" s="115"/>
    </row>
    <row r="323" spans="1:20" s="70" customFormat="1" ht="21" customHeight="1" x14ac:dyDescent="0.2">
      <c r="A323" s="116" t="s">
        <v>590</v>
      </c>
      <c r="B323" s="2" t="s">
        <v>1485</v>
      </c>
      <c r="C323" s="2" t="s">
        <v>1490</v>
      </c>
      <c r="D323" s="3" t="s">
        <v>193</v>
      </c>
      <c r="E323" s="4">
        <v>24056</v>
      </c>
      <c r="F323" s="5" t="s">
        <v>1489</v>
      </c>
      <c r="G323" s="4" t="s">
        <v>1188</v>
      </c>
      <c r="H323" s="3">
        <v>36</v>
      </c>
      <c r="I323" s="6">
        <v>20455</v>
      </c>
      <c r="J323" s="7">
        <v>22.5</v>
      </c>
      <c r="K323" s="7">
        <v>24.4</v>
      </c>
      <c r="L323" s="7">
        <v>24.4</v>
      </c>
      <c r="M323" s="8">
        <v>22.5</v>
      </c>
      <c r="N323" s="8">
        <v>22.5</v>
      </c>
      <c r="O323" s="3"/>
      <c r="P323" s="3" t="s">
        <v>1183</v>
      </c>
      <c r="Q323" s="3" t="s">
        <v>1184</v>
      </c>
      <c r="R323" s="3"/>
      <c r="S323" s="8">
        <v>99.5</v>
      </c>
      <c r="T323" s="115"/>
    </row>
    <row r="324" spans="1:20" s="70" customFormat="1" ht="21" customHeight="1" x14ac:dyDescent="0.2">
      <c r="A324" s="116" t="s">
        <v>591</v>
      </c>
      <c r="B324" s="2" t="s">
        <v>1485</v>
      </c>
      <c r="C324" s="2" t="s">
        <v>1491</v>
      </c>
      <c r="D324" s="3" t="s">
        <v>193</v>
      </c>
      <c r="E324" s="4">
        <v>24056</v>
      </c>
      <c r="F324" s="5" t="s">
        <v>1491</v>
      </c>
      <c r="G324" s="4" t="s">
        <v>1188</v>
      </c>
      <c r="H324" s="3">
        <v>36</v>
      </c>
      <c r="I324" s="6">
        <v>19725</v>
      </c>
      <c r="J324" s="7">
        <v>19.350000000000001</v>
      </c>
      <c r="K324" s="7">
        <v>20.9</v>
      </c>
      <c r="L324" s="7">
        <v>20.9</v>
      </c>
      <c r="M324" s="8">
        <v>19.399999999999999</v>
      </c>
      <c r="N324" s="8">
        <v>19.399999999999999</v>
      </c>
      <c r="O324" s="3"/>
      <c r="P324" s="3" t="s">
        <v>1183</v>
      </c>
      <c r="Q324" s="3" t="s">
        <v>1184</v>
      </c>
      <c r="R324" s="3"/>
      <c r="S324" s="8">
        <v>83.4</v>
      </c>
      <c r="T324" s="115"/>
    </row>
    <row r="325" spans="1:20" s="70" customFormat="1" ht="21" customHeight="1" x14ac:dyDescent="0.2">
      <c r="A325" s="116" t="s">
        <v>592</v>
      </c>
      <c r="B325" s="2" t="s">
        <v>1485</v>
      </c>
      <c r="C325" s="2" t="s">
        <v>1487</v>
      </c>
      <c r="D325" s="3" t="s">
        <v>193</v>
      </c>
      <c r="E325" s="4">
        <v>24056</v>
      </c>
      <c r="F325" s="5" t="s">
        <v>1487</v>
      </c>
      <c r="G325" s="4" t="s">
        <v>1188</v>
      </c>
      <c r="H325" s="3">
        <v>36</v>
      </c>
      <c r="I325" s="6">
        <v>20821</v>
      </c>
      <c r="J325" s="7">
        <v>22.5</v>
      </c>
      <c r="K325" s="7">
        <v>24.6</v>
      </c>
      <c r="L325" s="7">
        <v>24.6</v>
      </c>
      <c r="M325" s="8">
        <v>22.5</v>
      </c>
      <c r="N325" s="8">
        <v>22.5</v>
      </c>
      <c r="O325" s="3"/>
      <c r="P325" s="3" t="s">
        <v>1183</v>
      </c>
      <c r="Q325" s="3" t="s">
        <v>1184</v>
      </c>
      <c r="R325" s="3"/>
      <c r="S325" s="8">
        <v>95.8</v>
      </c>
      <c r="T325" s="115"/>
    </row>
    <row r="326" spans="1:20" s="70" customFormat="1" ht="21" customHeight="1" x14ac:dyDescent="0.2">
      <c r="A326" s="116" t="s">
        <v>593</v>
      </c>
      <c r="B326" s="2" t="s">
        <v>1466</v>
      </c>
      <c r="C326" s="2" t="s">
        <v>1467</v>
      </c>
      <c r="D326" s="3" t="s">
        <v>193</v>
      </c>
      <c r="E326" s="4">
        <v>24049</v>
      </c>
      <c r="F326" s="5" t="s">
        <v>1467</v>
      </c>
      <c r="G326" s="4" t="s">
        <v>1457</v>
      </c>
      <c r="H326" s="3">
        <v>36</v>
      </c>
      <c r="I326" s="6">
        <v>21551</v>
      </c>
      <c r="J326" s="7">
        <v>17.32</v>
      </c>
      <c r="K326" s="7">
        <v>21.7</v>
      </c>
      <c r="L326" s="7">
        <v>21.7</v>
      </c>
      <c r="M326" s="8">
        <v>17.3</v>
      </c>
      <c r="N326" s="8">
        <v>17.3</v>
      </c>
      <c r="O326" s="3"/>
      <c r="P326" s="3" t="s">
        <v>1183</v>
      </c>
      <c r="Q326" s="3" t="s">
        <v>1184</v>
      </c>
      <c r="R326" s="3"/>
      <c r="S326" s="8">
        <v>79</v>
      </c>
      <c r="T326" s="115"/>
    </row>
    <row r="327" spans="1:20" s="70" customFormat="1" ht="21" customHeight="1" x14ac:dyDescent="0.2">
      <c r="A327" s="116" t="s">
        <v>594</v>
      </c>
      <c r="B327" s="2" t="s">
        <v>1466</v>
      </c>
      <c r="C327" s="2" t="s">
        <v>1468</v>
      </c>
      <c r="D327" s="3" t="s">
        <v>193</v>
      </c>
      <c r="E327" s="4">
        <v>24049</v>
      </c>
      <c r="F327" s="5" t="s">
        <v>1469</v>
      </c>
      <c r="G327" s="4" t="s">
        <v>1322</v>
      </c>
      <c r="H327" s="3">
        <v>36</v>
      </c>
      <c r="I327" s="6">
        <v>6941</v>
      </c>
      <c r="J327" s="7">
        <v>6.8</v>
      </c>
      <c r="K327" s="7">
        <v>9.6</v>
      </c>
      <c r="L327" s="7">
        <v>9.6</v>
      </c>
      <c r="M327" s="8">
        <v>6.8</v>
      </c>
      <c r="N327" s="8">
        <v>6.8</v>
      </c>
      <c r="O327" s="3"/>
      <c r="P327" s="3" t="s">
        <v>1183</v>
      </c>
      <c r="Q327" s="3" t="s">
        <v>1184</v>
      </c>
      <c r="R327" s="3"/>
      <c r="S327" s="8">
        <v>51.9</v>
      </c>
      <c r="T327" s="115"/>
    </row>
    <row r="328" spans="1:20" s="70" customFormat="1" ht="21" customHeight="1" x14ac:dyDescent="0.2">
      <c r="A328" s="116" t="s">
        <v>595</v>
      </c>
      <c r="B328" s="2" t="s">
        <v>1466</v>
      </c>
      <c r="C328" s="2" t="s">
        <v>1470</v>
      </c>
      <c r="D328" s="3" t="s">
        <v>193</v>
      </c>
      <c r="E328" s="4">
        <v>24049</v>
      </c>
      <c r="F328" s="5" t="s">
        <v>1469</v>
      </c>
      <c r="G328" s="4" t="s">
        <v>1322</v>
      </c>
      <c r="H328" s="3">
        <v>36</v>
      </c>
      <c r="I328" s="6">
        <v>6941</v>
      </c>
      <c r="J328" s="7">
        <v>6.4</v>
      </c>
      <c r="K328" s="7">
        <v>9.1</v>
      </c>
      <c r="L328" s="7">
        <v>9.1</v>
      </c>
      <c r="M328" s="8">
        <v>6.4</v>
      </c>
      <c r="N328" s="8">
        <v>6.4</v>
      </c>
      <c r="O328" s="3"/>
      <c r="P328" s="3" t="s">
        <v>1183</v>
      </c>
      <c r="Q328" s="3" t="s">
        <v>1184</v>
      </c>
      <c r="R328" s="3"/>
      <c r="S328" s="8">
        <v>54.1</v>
      </c>
      <c r="T328" s="115"/>
    </row>
    <row r="329" spans="1:20" s="70" customFormat="1" ht="21" customHeight="1" x14ac:dyDescent="0.2">
      <c r="A329" s="116" t="s">
        <v>596</v>
      </c>
      <c r="B329" s="2" t="s">
        <v>1466</v>
      </c>
      <c r="C329" s="2" t="s">
        <v>1471</v>
      </c>
      <c r="D329" s="3" t="s">
        <v>193</v>
      </c>
      <c r="E329" s="4">
        <v>24049</v>
      </c>
      <c r="F329" s="5" t="s">
        <v>1469</v>
      </c>
      <c r="G329" s="4" t="s">
        <v>1322</v>
      </c>
      <c r="H329" s="3">
        <v>36</v>
      </c>
      <c r="I329" s="6">
        <v>8037</v>
      </c>
      <c r="J329" s="7">
        <v>6.4</v>
      </c>
      <c r="K329" s="7">
        <v>9.1</v>
      </c>
      <c r="L329" s="7">
        <v>9.1</v>
      </c>
      <c r="M329" s="8">
        <v>6.4</v>
      </c>
      <c r="N329" s="8">
        <v>6.4</v>
      </c>
      <c r="O329" s="3"/>
      <c r="P329" s="3" t="s">
        <v>1183</v>
      </c>
      <c r="Q329" s="3" t="s">
        <v>1184</v>
      </c>
      <c r="R329" s="3"/>
      <c r="S329" s="8">
        <v>45.4</v>
      </c>
      <c r="T329" s="115"/>
    </row>
    <row r="330" spans="1:20" s="70" customFormat="1" ht="21" customHeight="1" x14ac:dyDescent="0.2">
      <c r="A330" s="116" t="s">
        <v>597</v>
      </c>
      <c r="B330" s="2" t="s">
        <v>1323</v>
      </c>
      <c r="C330" s="2" t="s">
        <v>1324</v>
      </c>
      <c r="D330" s="3" t="s">
        <v>186</v>
      </c>
      <c r="E330" s="4">
        <v>323627</v>
      </c>
      <c r="F330" s="5" t="s">
        <v>1325</v>
      </c>
      <c r="G330" s="4">
        <v>105</v>
      </c>
      <c r="H330" s="3">
        <v>36</v>
      </c>
      <c r="I330" s="6">
        <v>32478</v>
      </c>
      <c r="J330" s="7">
        <v>7.5</v>
      </c>
      <c r="K330" s="7">
        <v>7.5</v>
      </c>
      <c r="L330" s="7">
        <v>7.5</v>
      </c>
      <c r="M330" s="8">
        <v>7.5</v>
      </c>
      <c r="N330" s="8">
        <v>7.5</v>
      </c>
      <c r="O330" s="3"/>
      <c r="P330" s="3" t="s">
        <v>1183</v>
      </c>
      <c r="Q330" s="3" t="s">
        <v>1184</v>
      </c>
      <c r="R330" s="3"/>
      <c r="S330" s="8">
        <v>11.5</v>
      </c>
      <c r="T330" s="115"/>
    </row>
    <row r="331" spans="1:20" s="70" customFormat="1" ht="21" customHeight="1" x14ac:dyDescent="0.2">
      <c r="A331" s="116" t="s">
        <v>598</v>
      </c>
      <c r="B331" s="2" t="s">
        <v>2060</v>
      </c>
      <c r="C331" s="2" t="s">
        <v>2061</v>
      </c>
      <c r="D331" s="3" t="s">
        <v>191</v>
      </c>
      <c r="E331" s="4">
        <v>323693</v>
      </c>
      <c r="F331" s="5" t="s">
        <v>165</v>
      </c>
      <c r="G331" s="4" t="s">
        <v>166</v>
      </c>
      <c r="H331" s="3">
        <v>36</v>
      </c>
      <c r="I331" s="6">
        <v>40940</v>
      </c>
      <c r="J331" s="7">
        <v>15</v>
      </c>
      <c r="K331" s="7">
        <v>0</v>
      </c>
      <c r="L331" s="7">
        <v>0</v>
      </c>
      <c r="M331" s="8">
        <v>0</v>
      </c>
      <c r="N331" s="8">
        <v>0</v>
      </c>
      <c r="O331" s="3"/>
      <c r="P331" s="3" t="s">
        <v>2053</v>
      </c>
      <c r="Q331" s="3" t="s">
        <v>2054</v>
      </c>
      <c r="R331" s="3"/>
      <c r="S331" s="8">
        <v>26.2</v>
      </c>
      <c r="T331" s="115"/>
    </row>
    <row r="332" spans="1:20" s="70" customFormat="1" ht="21" customHeight="1" x14ac:dyDescent="0.2">
      <c r="A332" s="116" t="s">
        <v>599</v>
      </c>
      <c r="B332" s="2" t="s">
        <v>1272</v>
      </c>
      <c r="C332" s="2" t="s">
        <v>1307</v>
      </c>
      <c r="D332" s="3" t="s">
        <v>191</v>
      </c>
      <c r="E332" s="4">
        <v>323603</v>
      </c>
      <c r="F332" s="5" t="s">
        <v>1307</v>
      </c>
      <c r="G332" s="4" t="s">
        <v>166</v>
      </c>
      <c r="H332" s="3">
        <v>36</v>
      </c>
      <c r="I332" s="6">
        <v>39303</v>
      </c>
      <c r="J332" s="7">
        <v>6.4</v>
      </c>
      <c r="K332" s="7">
        <v>6.4</v>
      </c>
      <c r="L332" s="7">
        <v>6.4</v>
      </c>
      <c r="M332" s="8">
        <v>6.4</v>
      </c>
      <c r="N332" s="8">
        <v>6.4</v>
      </c>
      <c r="O332" s="3"/>
      <c r="P332" s="3" t="s">
        <v>172</v>
      </c>
      <c r="Q332" s="3" t="s">
        <v>1097</v>
      </c>
      <c r="R332" s="3"/>
      <c r="S332" s="8">
        <v>46.8</v>
      </c>
      <c r="T332" s="115"/>
    </row>
    <row r="333" spans="1:20" s="70" customFormat="1" ht="21" customHeight="1" x14ac:dyDescent="0.2">
      <c r="A333" s="116" t="s">
        <v>600</v>
      </c>
      <c r="B333" s="2" t="s">
        <v>1272</v>
      </c>
      <c r="C333" s="2" t="s">
        <v>2181</v>
      </c>
      <c r="D333" s="3" t="s">
        <v>192</v>
      </c>
      <c r="E333" s="4">
        <v>23767</v>
      </c>
      <c r="F333" s="5" t="s">
        <v>1308</v>
      </c>
      <c r="G333" s="4" t="s">
        <v>1309</v>
      </c>
      <c r="H333" s="3">
        <v>36</v>
      </c>
      <c r="I333" s="6">
        <v>33390</v>
      </c>
      <c r="J333" s="7">
        <v>9.6</v>
      </c>
      <c r="K333" s="7">
        <v>9.6</v>
      </c>
      <c r="L333" s="7">
        <v>9.6</v>
      </c>
      <c r="M333" s="8">
        <v>9.6</v>
      </c>
      <c r="N333" s="8">
        <v>9.6</v>
      </c>
      <c r="O333" s="3"/>
      <c r="P333" s="3" t="s">
        <v>172</v>
      </c>
      <c r="Q333" s="3" t="s">
        <v>1097</v>
      </c>
      <c r="R333" s="3"/>
      <c r="S333" s="8">
        <v>6.4</v>
      </c>
      <c r="T333" s="115"/>
    </row>
    <row r="334" spans="1:20" s="70" customFormat="1" ht="21" customHeight="1" x14ac:dyDescent="0.2">
      <c r="A334" s="116" t="s">
        <v>601</v>
      </c>
      <c r="B334" s="2" t="s">
        <v>1272</v>
      </c>
      <c r="C334" s="2" t="s">
        <v>1004</v>
      </c>
      <c r="D334" s="3" t="s">
        <v>192</v>
      </c>
      <c r="E334" s="4">
        <v>23598</v>
      </c>
      <c r="F334" s="5" t="s">
        <v>1268</v>
      </c>
      <c r="G334" s="4" t="s">
        <v>1269</v>
      </c>
      <c r="H334" s="3">
        <v>36</v>
      </c>
      <c r="I334" s="6">
        <v>27576</v>
      </c>
      <c r="J334" s="7">
        <v>882</v>
      </c>
      <c r="K334" s="7">
        <v>858.9</v>
      </c>
      <c r="L334" s="7">
        <v>858.9</v>
      </c>
      <c r="M334" s="8">
        <v>845.4</v>
      </c>
      <c r="N334" s="8">
        <v>854.5</v>
      </c>
      <c r="O334" s="3"/>
      <c r="P334" s="3" t="s">
        <v>1270</v>
      </c>
      <c r="Q334" s="3" t="s">
        <v>1266</v>
      </c>
      <c r="R334" s="3"/>
      <c r="S334" s="8">
        <v>6527.8</v>
      </c>
      <c r="T334" s="115"/>
    </row>
    <row r="335" spans="1:20" s="70" customFormat="1" ht="21" customHeight="1" x14ac:dyDescent="0.2">
      <c r="A335" s="116" t="s">
        <v>602</v>
      </c>
      <c r="B335" s="2" t="s">
        <v>1272</v>
      </c>
      <c r="C335" s="2" t="s">
        <v>1310</v>
      </c>
      <c r="D335" s="3" t="s">
        <v>193</v>
      </c>
      <c r="E335" s="4">
        <v>323628</v>
      </c>
      <c r="F335" s="5" t="s">
        <v>1311</v>
      </c>
      <c r="G335" s="4" t="s">
        <v>1312</v>
      </c>
      <c r="H335" s="3">
        <v>36</v>
      </c>
      <c r="I335" s="6">
        <v>40238</v>
      </c>
      <c r="J335" s="7">
        <v>1.6</v>
      </c>
      <c r="K335" s="7">
        <v>1.6</v>
      </c>
      <c r="L335" s="7">
        <v>1.6</v>
      </c>
      <c r="M335" s="8">
        <v>1.6</v>
      </c>
      <c r="N335" s="8">
        <v>1.6</v>
      </c>
      <c r="O335" s="3"/>
      <c r="P335" s="3" t="s">
        <v>172</v>
      </c>
      <c r="Q335" s="3" t="s">
        <v>1097</v>
      </c>
      <c r="R335" s="3"/>
      <c r="S335" s="8">
        <v>4.5</v>
      </c>
      <c r="T335" s="115"/>
    </row>
    <row r="336" spans="1:20" s="70" customFormat="1" ht="21" customHeight="1" x14ac:dyDescent="0.2">
      <c r="A336" s="116" t="s">
        <v>603</v>
      </c>
      <c r="B336" s="2" t="s">
        <v>1272</v>
      </c>
      <c r="C336" s="2" t="s">
        <v>1313</v>
      </c>
      <c r="D336" s="3" t="s">
        <v>196</v>
      </c>
      <c r="E336" s="4">
        <v>323607</v>
      </c>
      <c r="F336" s="5" t="s">
        <v>1314</v>
      </c>
      <c r="G336" s="4" t="s">
        <v>1315</v>
      </c>
      <c r="H336" s="3">
        <v>36</v>
      </c>
      <c r="I336" s="6">
        <v>39283</v>
      </c>
      <c r="J336" s="7">
        <v>6.4</v>
      </c>
      <c r="K336" s="7">
        <v>6.4</v>
      </c>
      <c r="L336" s="7">
        <v>6.4</v>
      </c>
      <c r="M336" s="8">
        <v>6.4</v>
      </c>
      <c r="N336" s="8">
        <v>6.4</v>
      </c>
      <c r="O336" s="3"/>
      <c r="P336" s="3" t="s">
        <v>172</v>
      </c>
      <c r="Q336" s="3" t="s">
        <v>1097</v>
      </c>
      <c r="R336" s="3"/>
      <c r="S336" s="8">
        <v>52.8</v>
      </c>
      <c r="T336" s="115"/>
    </row>
    <row r="337" spans="1:20" s="70" customFormat="1" ht="21" customHeight="1" x14ac:dyDescent="0.2">
      <c r="A337" s="116" t="s">
        <v>604</v>
      </c>
      <c r="B337" s="2" t="s">
        <v>1272</v>
      </c>
      <c r="C337" s="2" t="s">
        <v>1316</v>
      </c>
      <c r="D337" s="3" t="s">
        <v>196</v>
      </c>
      <c r="E337" s="4">
        <v>24207</v>
      </c>
      <c r="F337" s="5" t="s">
        <v>1317</v>
      </c>
      <c r="G337" s="4" t="s">
        <v>1315</v>
      </c>
      <c r="H337" s="3">
        <v>36</v>
      </c>
      <c r="I337" s="6">
        <v>32448</v>
      </c>
      <c r="J337" s="7">
        <v>2.4</v>
      </c>
      <c r="K337" s="7">
        <v>2.4</v>
      </c>
      <c r="L337" s="7">
        <v>2.4</v>
      </c>
      <c r="M337" s="8">
        <v>2.4</v>
      </c>
      <c r="N337" s="8">
        <v>2.4</v>
      </c>
      <c r="O337" s="3"/>
      <c r="P337" s="3" t="s">
        <v>172</v>
      </c>
      <c r="Q337" s="3" t="s">
        <v>1097</v>
      </c>
      <c r="R337" s="3"/>
      <c r="S337" s="8">
        <v>7.7</v>
      </c>
      <c r="T337" s="115"/>
    </row>
    <row r="338" spans="1:20" s="70" customFormat="1" ht="21" customHeight="1" x14ac:dyDescent="0.2">
      <c r="A338" s="116" t="s">
        <v>605</v>
      </c>
      <c r="B338" s="2" t="s">
        <v>1272</v>
      </c>
      <c r="C338" s="2" t="s">
        <v>1320</v>
      </c>
      <c r="D338" s="3" t="s">
        <v>193</v>
      </c>
      <c r="E338" s="4">
        <v>323681</v>
      </c>
      <c r="F338" s="5" t="s">
        <v>1321</v>
      </c>
      <c r="G338" s="4" t="s">
        <v>1322</v>
      </c>
      <c r="H338" s="3">
        <v>36</v>
      </c>
      <c r="I338" s="6">
        <v>41000</v>
      </c>
      <c r="J338" s="7">
        <v>3.2</v>
      </c>
      <c r="K338" s="7">
        <v>3.2</v>
      </c>
      <c r="L338" s="7">
        <v>3.2</v>
      </c>
      <c r="M338" s="8">
        <v>3.2</v>
      </c>
      <c r="N338" s="8">
        <v>3.2</v>
      </c>
      <c r="O338" s="3"/>
      <c r="P338" s="3" t="s">
        <v>172</v>
      </c>
      <c r="Q338" s="3" t="s">
        <v>1097</v>
      </c>
      <c r="R338" s="3"/>
      <c r="S338" s="8">
        <v>27</v>
      </c>
      <c r="T338" s="115"/>
    </row>
    <row r="339" spans="1:20" s="70" customFormat="1" ht="21" customHeight="1" x14ac:dyDescent="0.2">
      <c r="A339" s="116" t="s">
        <v>606</v>
      </c>
      <c r="B339" s="2" t="s">
        <v>1272</v>
      </c>
      <c r="C339" s="2" t="s">
        <v>1318</v>
      </c>
      <c r="D339" s="3" t="s">
        <v>196</v>
      </c>
      <c r="E339" s="4">
        <v>323694</v>
      </c>
      <c r="F339" s="5" t="s">
        <v>143</v>
      </c>
      <c r="G339" s="4" t="s">
        <v>1319</v>
      </c>
      <c r="H339" s="3">
        <v>36</v>
      </c>
      <c r="I339" s="6">
        <v>41153</v>
      </c>
      <c r="J339" s="7">
        <v>2</v>
      </c>
      <c r="K339" s="7">
        <v>2</v>
      </c>
      <c r="L339" s="7">
        <v>2</v>
      </c>
      <c r="M339" s="8">
        <v>0</v>
      </c>
      <c r="N339" s="8">
        <v>0</v>
      </c>
      <c r="O339" s="3"/>
      <c r="P339" s="3" t="s">
        <v>172</v>
      </c>
      <c r="Q339" s="10" t="s">
        <v>1097</v>
      </c>
      <c r="R339" s="10"/>
      <c r="S339" s="8">
        <v>3.1</v>
      </c>
      <c r="T339" s="115"/>
    </row>
    <row r="340" spans="1:20" s="70" customFormat="1" ht="21" customHeight="1" x14ac:dyDescent="0.2">
      <c r="A340" s="116" t="s">
        <v>607</v>
      </c>
      <c r="B340" s="2" t="s">
        <v>2071</v>
      </c>
      <c r="C340" s="2" t="s">
        <v>2072</v>
      </c>
      <c r="D340" s="3" t="s">
        <v>193</v>
      </c>
      <c r="E340" s="4">
        <v>323611</v>
      </c>
      <c r="F340" s="5" t="s">
        <v>2070</v>
      </c>
      <c r="G340" s="4" t="s">
        <v>1438</v>
      </c>
      <c r="H340" s="3">
        <v>36</v>
      </c>
      <c r="I340" s="6">
        <v>39417</v>
      </c>
      <c r="J340" s="7">
        <v>90.8</v>
      </c>
      <c r="K340" s="7">
        <v>90.7</v>
      </c>
      <c r="L340" s="7">
        <v>90.7</v>
      </c>
      <c r="M340" s="8">
        <v>90.8</v>
      </c>
      <c r="N340" s="8">
        <v>90.8</v>
      </c>
      <c r="O340" s="3"/>
      <c r="P340" s="3" t="s">
        <v>2053</v>
      </c>
      <c r="Q340" s="3" t="s">
        <v>2054</v>
      </c>
      <c r="R340" s="3"/>
      <c r="S340" s="8">
        <v>203.2</v>
      </c>
      <c r="T340" s="115"/>
    </row>
    <row r="341" spans="1:20" s="70" customFormat="1" ht="21" customHeight="1" x14ac:dyDescent="0.2">
      <c r="A341" s="116" t="s">
        <v>608</v>
      </c>
      <c r="B341" s="2" t="s">
        <v>2068</v>
      </c>
      <c r="C341" s="2" t="s">
        <v>2069</v>
      </c>
      <c r="D341" s="3" t="s">
        <v>193</v>
      </c>
      <c r="E341" s="4">
        <v>323574</v>
      </c>
      <c r="F341" s="5" t="s">
        <v>2070</v>
      </c>
      <c r="G341" s="4" t="s">
        <v>1438</v>
      </c>
      <c r="H341" s="3">
        <v>36</v>
      </c>
      <c r="I341" s="6">
        <v>38718</v>
      </c>
      <c r="J341" s="7">
        <v>231</v>
      </c>
      <c r="K341" s="7">
        <v>231</v>
      </c>
      <c r="L341" s="7">
        <v>231</v>
      </c>
      <c r="M341" s="8">
        <v>231</v>
      </c>
      <c r="N341" s="8">
        <v>231</v>
      </c>
      <c r="O341" s="3"/>
      <c r="P341" s="3" t="s">
        <v>2053</v>
      </c>
      <c r="Q341" s="3" t="s">
        <v>2054</v>
      </c>
      <c r="R341" s="3"/>
      <c r="S341" s="8">
        <v>536</v>
      </c>
      <c r="T341" s="115"/>
    </row>
    <row r="342" spans="1:20" s="70" customFormat="1" ht="21" customHeight="1" x14ac:dyDescent="0.2">
      <c r="A342" s="116" t="s">
        <v>609</v>
      </c>
      <c r="B342" s="2" t="s">
        <v>1548</v>
      </c>
      <c r="C342" s="2" t="s">
        <v>1549</v>
      </c>
      <c r="D342" s="3" t="s">
        <v>189</v>
      </c>
      <c r="E342" s="4">
        <v>1660</v>
      </c>
      <c r="F342" s="5" t="s">
        <v>1550</v>
      </c>
      <c r="G342" s="4" t="s">
        <v>1194</v>
      </c>
      <c r="H342" s="3">
        <v>36</v>
      </c>
      <c r="I342" s="6">
        <v>18111</v>
      </c>
      <c r="J342" s="7">
        <v>2.9</v>
      </c>
      <c r="K342" s="7">
        <v>2</v>
      </c>
      <c r="L342" s="7">
        <v>2</v>
      </c>
      <c r="M342" s="8">
        <v>2.2000000000000002</v>
      </c>
      <c r="N342" s="8">
        <v>2.9</v>
      </c>
      <c r="O342" s="3"/>
      <c r="P342" s="3" t="s">
        <v>172</v>
      </c>
      <c r="Q342" s="3" t="s">
        <v>995</v>
      </c>
      <c r="R342" s="3"/>
      <c r="S342" s="8">
        <v>0</v>
      </c>
      <c r="T342" s="115"/>
    </row>
    <row r="343" spans="1:20" s="70" customFormat="1" ht="21" customHeight="1" x14ac:dyDescent="0.2">
      <c r="A343" s="116" t="s">
        <v>610</v>
      </c>
      <c r="B343" s="2" t="s">
        <v>1548</v>
      </c>
      <c r="C343" s="2" t="s">
        <v>1551</v>
      </c>
      <c r="D343" s="3" t="s">
        <v>189</v>
      </c>
      <c r="E343" s="4">
        <v>1660</v>
      </c>
      <c r="F343" s="5" t="s">
        <v>1550</v>
      </c>
      <c r="G343" s="4" t="s">
        <v>1194</v>
      </c>
      <c r="H343" s="3">
        <v>36</v>
      </c>
      <c r="I343" s="6">
        <v>19937</v>
      </c>
      <c r="J343" s="7">
        <v>3.1</v>
      </c>
      <c r="K343" s="7">
        <v>2.1</v>
      </c>
      <c r="L343" s="7">
        <v>2.1</v>
      </c>
      <c r="M343" s="8">
        <v>2.1</v>
      </c>
      <c r="N343" s="8">
        <v>3.1</v>
      </c>
      <c r="O343" s="3"/>
      <c r="P343" s="3" t="s">
        <v>172</v>
      </c>
      <c r="Q343" s="3" t="s">
        <v>995</v>
      </c>
      <c r="R343" s="3"/>
      <c r="S343" s="8">
        <v>0</v>
      </c>
      <c r="T343" s="115"/>
    </row>
    <row r="344" spans="1:20" s="70" customFormat="1" ht="21" customHeight="1" x14ac:dyDescent="0.2">
      <c r="A344" s="116" t="s">
        <v>611</v>
      </c>
      <c r="B344" s="2" t="s">
        <v>1548</v>
      </c>
      <c r="C344" s="2" t="s">
        <v>1552</v>
      </c>
      <c r="D344" s="3" t="s">
        <v>189</v>
      </c>
      <c r="E344" s="4">
        <v>1660</v>
      </c>
      <c r="F344" s="5" t="s">
        <v>1550</v>
      </c>
      <c r="G344" s="4" t="s">
        <v>1194</v>
      </c>
      <c r="H344" s="3">
        <v>36</v>
      </c>
      <c r="I344" s="6">
        <v>23651</v>
      </c>
      <c r="J344" s="7">
        <v>5.0999999999999996</v>
      </c>
      <c r="K344" s="7">
        <v>4.4000000000000004</v>
      </c>
      <c r="L344" s="7">
        <v>4.4000000000000004</v>
      </c>
      <c r="M344" s="8">
        <v>4.5</v>
      </c>
      <c r="N344" s="8">
        <v>5</v>
      </c>
      <c r="O344" s="3"/>
      <c r="P344" s="3" t="s">
        <v>172</v>
      </c>
      <c r="Q344" s="3" t="s">
        <v>995</v>
      </c>
      <c r="R344" s="3"/>
      <c r="S344" s="8">
        <v>0.1</v>
      </c>
      <c r="T344" s="115"/>
    </row>
    <row r="345" spans="1:20" s="70" customFormat="1" ht="21" customHeight="1" x14ac:dyDescent="0.2">
      <c r="A345" s="116" t="s">
        <v>612</v>
      </c>
      <c r="B345" s="2" t="s">
        <v>1548</v>
      </c>
      <c r="C345" s="2" t="s">
        <v>1553</v>
      </c>
      <c r="D345" s="3" t="s">
        <v>189</v>
      </c>
      <c r="E345" s="4">
        <v>1660</v>
      </c>
      <c r="F345" s="5" t="s">
        <v>1550</v>
      </c>
      <c r="G345" s="4" t="s">
        <v>1194</v>
      </c>
      <c r="H345" s="3">
        <v>36</v>
      </c>
      <c r="I345" s="6">
        <v>26785</v>
      </c>
      <c r="J345" s="7">
        <v>18.100000000000001</v>
      </c>
      <c r="K345" s="7">
        <v>18.100000000000001</v>
      </c>
      <c r="L345" s="7">
        <v>18.100000000000001</v>
      </c>
      <c r="M345" s="8">
        <v>18.2</v>
      </c>
      <c r="N345" s="8">
        <v>17.899999999999999</v>
      </c>
      <c r="O345" s="3"/>
      <c r="P345" s="3" t="s">
        <v>205</v>
      </c>
      <c r="Q345" s="3" t="s">
        <v>997</v>
      </c>
      <c r="R345" s="3"/>
      <c r="S345" s="8">
        <v>0.1</v>
      </c>
      <c r="T345" s="115"/>
    </row>
    <row r="346" spans="1:20" s="70" customFormat="1" ht="21" customHeight="1" x14ac:dyDescent="0.2">
      <c r="A346" s="116" t="s">
        <v>613</v>
      </c>
      <c r="B346" s="2" t="s">
        <v>1548</v>
      </c>
      <c r="C346" s="2" t="s">
        <v>1554</v>
      </c>
      <c r="D346" s="3" t="s">
        <v>189</v>
      </c>
      <c r="E346" s="4">
        <v>23818</v>
      </c>
      <c r="F346" s="5" t="s">
        <v>1550</v>
      </c>
      <c r="G346" s="4" t="s">
        <v>1194</v>
      </c>
      <c r="H346" s="3">
        <v>36</v>
      </c>
      <c r="I346" s="6">
        <v>38047</v>
      </c>
      <c r="J346" s="7">
        <v>60.5</v>
      </c>
      <c r="K346" s="7">
        <v>50.3</v>
      </c>
      <c r="L346" s="7">
        <v>50.3</v>
      </c>
      <c r="M346" s="8">
        <v>47.1</v>
      </c>
      <c r="N346" s="8">
        <v>50.7</v>
      </c>
      <c r="O346" s="3" t="s">
        <v>993</v>
      </c>
      <c r="P346" s="3" t="s">
        <v>205</v>
      </c>
      <c r="Q346" s="3" t="s">
        <v>994</v>
      </c>
      <c r="R346" s="3" t="s">
        <v>997</v>
      </c>
      <c r="S346" s="8">
        <v>43.3</v>
      </c>
      <c r="T346" s="115"/>
    </row>
    <row r="347" spans="1:20" s="70" customFormat="1" ht="21" customHeight="1" x14ac:dyDescent="0.2">
      <c r="A347" s="116" t="s">
        <v>614</v>
      </c>
      <c r="B347" s="2" t="s">
        <v>1557</v>
      </c>
      <c r="C347" s="2" t="s">
        <v>1558</v>
      </c>
      <c r="D347" s="3" t="s">
        <v>186</v>
      </c>
      <c r="E347" s="4">
        <v>23526</v>
      </c>
      <c r="F347" s="5" t="s">
        <v>1559</v>
      </c>
      <c r="G347" s="4" t="s">
        <v>1560</v>
      </c>
      <c r="H347" s="3">
        <v>36</v>
      </c>
      <c r="I347" s="6">
        <v>26543</v>
      </c>
      <c r="J347" s="7">
        <v>621</v>
      </c>
      <c r="K347" s="7">
        <v>577.70000000000005</v>
      </c>
      <c r="L347" s="7">
        <v>577.70000000000005</v>
      </c>
      <c r="M347" s="8">
        <v>556.79999999999995</v>
      </c>
      <c r="N347" s="8">
        <v>549.5</v>
      </c>
      <c r="O347" s="3" t="s">
        <v>993</v>
      </c>
      <c r="P347" s="3" t="s">
        <v>171</v>
      </c>
      <c r="Q347" s="3" t="s">
        <v>994</v>
      </c>
      <c r="R347" s="3" t="s">
        <v>996</v>
      </c>
      <c r="S347" s="8">
        <v>238.4</v>
      </c>
      <c r="T347" s="115"/>
    </row>
    <row r="348" spans="1:20" s="70" customFormat="1" ht="21" customHeight="1" x14ac:dyDescent="0.2">
      <c r="A348" s="116" t="s">
        <v>615</v>
      </c>
      <c r="B348" s="2" t="s">
        <v>1557</v>
      </c>
      <c r="C348" s="2" t="s">
        <v>1561</v>
      </c>
      <c r="D348" s="3" t="s">
        <v>186</v>
      </c>
      <c r="E348" s="4">
        <v>23595</v>
      </c>
      <c r="F348" s="5" t="s">
        <v>1559</v>
      </c>
      <c r="G348" s="4" t="s">
        <v>1560</v>
      </c>
      <c r="H348" s="3">
        <v>36</v>
      </c>
      <c r="I348" s="6">
        <v>27150</v>
      </c>
      <c r="J348" s="7">
        <v>621</v>
      </c>
      <c r="K348" s="7">
        <v>567.4</v>
      </c>
      <c r="L348" s="7">
        <v>567.4</v>
      </c>
      <c r="M348" s="8">
        <v>547.5</v>
      </c>
      <c r="N348" s="8">
        <v>567.9</v>
      </c>
      <c r="O348" s="3" t="s">
        <v>993</v>
      </c>
      <c r="P348" s="3" t="s">
        <v>171</v>
      </c>
      <c r="Q348" s="3" t="s">
        <v>994</v>
      </c>
      <c r="R348" s="3" t="s">
        <v>996</v>
      </c>
      <c r="S348" s="8">
        <v>229.3</v>
      </c>
      <c r="T348" s="115"/>
    </row>
    <row r="349" spans="1:20" s="70" customFormat="1" ht="21" customHeight="1" x14ac:dyDescent="0.2">
      <c r="A349" s="116" t="s">
        <v>616</v>
      </c>
      <c r="B349" s="2" t="s">
        <v>2062</v>
      </c>
      <c r="C349" s="2" t="s">
        <v>2063</v>
      </c>
      <c r="D349" s="3" t="s">
        <v>193</v>
      </c>
      <c r="E349" s="4">
        <v>323673</v>
      </c>
      <c r="F349" s="5" t="s">
        <v>2064</v>
      </c>
      <c r="G349" s="4" t="s">
        <v>1457</v>
      </c>
      <c r="H349" s="3">
        <v>36</v>
      </c>
      <c r="I349" s="6">
        <v>40575</v>
      </c>
      <c r="J349" s="7">
        <v>74</v>
      </c>
      <c r="K349" s="7">
        <v>74</v>
      </c>
      <c r="L349" s="7">
        <v>74</v>
      </c>
      <c r="M349" s="8">
        <v>74</v>
      </c>
      <c r="N349" s="8">
        <v>74</v>
      </c>
      <c r="O349" s="3"/>
      <c r="P349" s="3" t="s">
        <v>2053</v>
      </c>
      <c r="Q349" s="3" t="s">
        <v>2054</v>
      </c>
      <c r="R349" s="3"/>
      <c r="S349" s="8">
        <v>176.8</v>
      </c>
      <c r="T349" s="115"/>
    </row>
    <row r="350" spans="1:20" s="70" customFormat="1" ht="21" customHeight="1" x14ac:dyDescent="0.2">
      <c r="A350" s="116" t="s">
        <v>617</v>
      </c>
      <c r="B350" s="2" t="s">
        <v>2033</v>
      </c>
      <c r="C350" s="2" t="s">
        <v>2038</v>
      </c>
      <c r="D350" s="3" t="s">
        <v>187</v>
      </c>
      <c r="E350" s="4">
        <v>23729</v>
      </c>
      <c r="F350" s="5" t="s">
        <v>177</v>
      </c>
      <c r="G350" s="4" t="s">
        <v>161</v>
      </c>
      <c r="H350" s="3">
        <v>36</v>
      </c>
      <c r="I350" s="6">
        <v>24654</v>
      </c>
      <c r="J350" s="7">
        <v>18.600000000000001</v>
      </c>
      <c r="K350" s="7">
        <v>8.8000000000000007</v>
      </c>
      <c r="L350" s="7">
        <v>11.5</v>
      </c>
      <c r="M350" s="8">
        <v>7.8</v>
      </c>
      <c r="N350" s="8">
        <v>6.4</v>
      </c>
      <c r="O350" s="3"/>
      <c r="P350" s="3" t="s">
        <v>205</v>
      </c>
      <c r="Q350" s="3" t="s">
        <v>994</v>
      </c>
      <c r="R350" s="3"/>
      <c r="S350" s="8">
        <v>0.2</v>
      </c>
      <c r="T350" s="115"/>
    </row>
    <row r="351" spans="1:20" s="70" customFormat="1" ht="21" customHeight="1" x14ac:dyDescent="0.2">
      <c r="A351" s="116" t="s">
        <v>618</v>
      </c>
      <c r="B351" s="2" t="s">
        <v>2033</v>
      </c>
      <c r="C351" s="2" t="s">
        <v>2039</v>
      </c>
      <c r="D351" s="3" t="s">
        <v>187</v>
      </c>
      <c r="E351" s="4">
        <v>24258</v>
      </c>
      <c r="F351" s="5" t="s">
        <v>177</v>
      </c>
      <c r="G351" s="4" t="s">
        <v>161</v>
      </c>
      <c r="H351" s="3">
        <v>36</v>
      </c>
      <c r="I351" s="6">
        <v>25781</v>
      </c>
      <c r="J351" s="7">
        <v>25</v>
      </c>
      <c r="K351" s="7">
        <v>21.2</v>
      </c>
      <c r="L351" s="7">
        <v>27</v>
      </c>
      <c r="M351" s="8">
        <v>16.7</v>
      </c>
      <c r="N351" s="8">
        <v>23.7</v>
      </c>
      <c r="O351" s="3" t="s">
        <v>993</v>
      </c>
      <c r="P351" s="3" t="s">
        <v>178</v>
      </c>
      <c r="Q351" s="3" t="s">
        <v>997</v>
      </c>
      <c r="R351" s="3" t="s">
        <v>994</v>
      </c>
      <c r="S351" s="8">
        <v>2.1</v>
      </c>
      <c r="T351" s="115"/>
    </row>
    <row r="352" spans="1:20" s="70" customFormat="1" ht="21" customHeight="1" x14ac:dyDescent="0.2">
      <c r="A352" s="116" t="s">
        <v>619</v>
      </c>
      <c r="B352" s="2" t="s">
        <v>2033</v>
      </c>
      <c r="C352" s="2" t="s">
        <v>2040</v>
      </c>
      <c r="D352" s="3" t="s">
        <v>187</v>
      </c>
      <c r="E352" s="4">
        <v>24259</v>
      </c>
      <c r="F352" s="5" t="s">
        <v>177</v>
      </c>
      <c r="G352" s="4" t="s">
        <v>161</v>
      </c>
      <c r="H352" s="3">
        <v>36</v>
      </c>
      <c r="I352" s="6">
        <v>25781</v>
      </c>
      <c r="J352" s="7">
        <v>25</v>
      </c>
      <c r="K352" s="7">
        <v>20.2</v>
      </c>
      <c r="L352" s="7">
        <v>25.7</v>
      </c>
      <c r="M352" s="8">
        <v>16.7</v>
      </c>
      <c r="N352" s="8">
        <v>24.4</v>
      </c>
      <c r="O352" s="3" t="s">
        <v>993</v>
      </c>
      <c r="P352" s="3" t="s">
        <v>178</v>
      </c>
      <c r="Q352" s="3" t="s">
        <v>997</v>
      </c>
      <c r="R352" s="3" t="s">
        <v>994</v>
      </c>
      <c r="S352" s="8">
        <v>2.6</v>
      </c>
      <c r="T352" s="115"/>
    </row>
    <row r="353" spans="1:20" s="70" customFormat="1" ht="21" customHeight="1" x14ac:dyDescent="0.2">
      <c r="A353" s="116" t="s">
        <v>406</v>
      </c>
      <c r="B353" s="2" t="s">
        <v>2162</v>
      </c>
      <c r="C353" s="204" t="s">
        <v>2163</v>
      </c>
      <c r="D353" s="3" t="s">
        <v>186</v>
      </c>
      <c r="E353" s="4" t="s">
        <v>2280</v>
      </c>
      <c r="F353" s="5" t="s">
        <v>2164</v>
      </c>
      <c r="G353" s="4" t="s">
        <v>1232</v>
      </c>
      <c r="H353" s="3">
        <v>36</v>
      </c>
      <c r="I353" s="6">
        <v>43160</v>
      </c>
      <c r="J353" s="7">
        <v>385</v>
      </c>
      <c r="K353" s="7">
        <v>340</v>
      </c>
      <c r="L353" s="7">
        <v>380.5</v>
      </c>
      <c r="M353" s="8">
        <v>309.3</v>
      </c>
      <c r="N353" s="8">
        <v>377.8</v>
      </c>
      <c r="O353" s="3" t="s">
        <v>993</v>
      </c>
      <c r="P353" s="3" t="s">
        <v>173</v>
      </c>
      <c r="Q353" s="3" t="s">
        <v>994</v>
      </c>
      <c r="R353" s="3" t="s">
        <v>995</v>
      </c>
      <c r="S353" s="8">
        <v>686.8</v>
      </c>
      <c r="T353" s="115" t="s">
        <v>2165</v>
      </c>
    </row>
    <row r="354" spans="1:20" s="70" customFormat="1" ht="21" customHeight="1" x14ac:dyDescent="0.2">
      <c r="A354" s="116" t="s">
        <v>407</v>
      </c>
      <c r="B354" s="2" t="s">
        <v>2162</v>
      </c>
      <c r="C354" s="204" t="s">
        <v>2166</v>
      </c>
      <c r="D354" s="3" t="s">
        <v>186</v>
      </c>
      <c r="E354" s="4">
        <v>323722</v>
      </c>
      <c r="F354" s="5" t="s">
        <v>2164</v>
      </c>
      <c r="G354" s="4" t="s">
        <v>1232</v>
      </c>
      <c r="H354" s="3">
        <v>36</v>
      </c>
      <c r="I354" s="6">
        <v>43160</v>
      </c>
      <c r="J354" s="7">
        <v>385</v>
      </c>
      <c r="K354" s="7">
        <v>340</v>
      </c>
      <c r="L354" s="7">
        <v>380.5</v>
      </c>
      <c r="M354" s="8">
        <v>312.39999999999998</v>
      </c>
      <c r="N354" s="8">
        <v>377.2</v>
      </c>
      <c r="O354" s="3" t="s">
        <v>993</v>
      </c>
      <c r="P354" s="3" t="s">
        <v>173</v>
      </c>
      <c r="Q354" s="3" t="s">
        <v>994</v>
      </c>
      <c r="R354" s="3" t="s">
        <v>995</v>
      </c>
      <c r="S354" s="8">
        <v>667.3</v>
      </c>
      <c r="T354" s="115" t="s">
        <v>2167</v>
      </c>
    </row>
    <row r="355" spans="1:20" s="70" customFormat="1" ht="21" customHeight="1" x14ac:dyDescent="0.2">
      <c r="A355" s="116" t="s">
        <v>408</v>
      </c>
      <c r="B355" s="2" t="s">
        <v>2168</v>
      </c>
      <c r="C355" s="204" t="s">
        <v>2169</v>
      </c>
      <c r="D355" s="3" t="s">
        <v>187</v>
      </c>
      <c r="E355" s="4">
        <v>323718</v>
      </c>
      <c r="F355" s="5" t="s">
        <v>1743</v>
      </c>
      <c r="G355" s="4" t="s">
        <v>1744</v>
      </c>
      <c r="H355" s="3">
        <v>36</v>
      </c>
      <c r="I355" s="6">
        <v>43242</v>
      </c>
      <c r="J355" s="7">
        <v>11.1</v>
      </c>
      <c r="K355" s="7">
        <v>11.1</v>
      </c>
      <c r="L355" s="7">
        <v>11.1</v>
      </c>
      <c r="M355" s="8">
        <v>0</v>
      </c>
      <c r="N355" s="8">
        <v>0</v>
      </c>
      <c r="O355" s="3"/>
      <c r="P355" s="3" t="s">
        <v>172</v>
      </c>
      <c r="Q355" s="3" t="s">
        <v>994</v>
      </c>
      <c r="R355" s="3"/>
      <c r="S355" s="8">
        <v>0.2</v>
      </c>
      <c r="T355" s="115" t="s">
        <v>2170</v>
      </c>
    </row>
    <row r="356" spans="1:20" s="70" customFormat="1" ht="21" customHeight="1" x14ac:dyDescent="0.2">
      <c r="A356" s="116" t="s">
        <v>417</v>
      </c>
      <c r="B356" s="2" t="s">
        <v>2171</v>
      </c>
      <c r="C356" s="204" t="s">
        <v>2172</v>
      </c>
      <c r="D356" s="3" t="s">
        <v>193</v>
      </c>
      <c r="E356" s="4" t="s">
        <v>2287</v>
      </c>
      <c r="F356" s="5" t="s">
        <v>1852</v>
      </c>
      <c r="G356" s="4" t="s">
        <v>1438</v>
      </c>
      <c r="H356" s="3">
        <v>36</v>
      </c>
      <c r="I356" s="6">
        <v>43435</v>
      </c>
      <c r="J356" s="7">
        <v>79.900000000000006</v>
      </c>
      <c r="K356" s="7">
        <v>79.900000000000006</v>
      </c>
      <c r="L356" s="7">
        <v>79.900000000000006</v>
      </c>
      <c r="M356" s="8">
        <v>0</v>
      </c>
      <c r="N356" s="8">
        <v>0</v>
      </c>
      <c r="O356" s="3"/>
      <c r="P356" s="3" t="s">
        <v>2053</v>
      </c>
      <c r="Q356" s="3" t="s">
        <v>2054</v>
      </c>
      <c r="R356" s="3"/>
      <c r="S356" s="8">
        <v>8.1999999999999993</v>
      </c>
      <c r="T356" s="115" t="s">
        <v>2173</v>
      </c>
    </row>
    <row r="357" spans="1:20" s="70" customFormat="1" ht="21" customHeight="1" x14ac:dyDescent="0.2">
      <c r="A357" s="116" t="s">
        <v>276</v>
      </c>
      <c r="B357" s="2" t="s">
        <v>1101</v>
      </c>
      <c r="C357" s="204" t="s">
        <v>1102</v>
      </c>
      <c r="D357" s="3" t="s">
        <v>187</v>
      </c>
      <c r="E357" s="4">
        <v>323677</v>
      </c>
      <c r="F357" s="5" t="s">
        <v>177</v>
      </c>
      <c r="G357" s="4" t="s">
        <v>161</v>
      </c>
      <c r="H357" s="3">
        <v>36</v>
      </c>
      <c r="I357" s="6">
        <v>40725</v>
      </c>
      <c r="J357" s="7">
        <v>330</v>
      </c>
      <c r="K357" s="7">
        <v>288</v>
      </c>
      <c r="L357" s="7">
        <v>376.3</v>
      </c>
      <c r="M357" s="8">
        <v>286.5</v>
      </c>
      <c r="N357" s="8">
        <v>331.8</v>
      </c>
      <c r="O357" s="3" t="s">
        <v>993</v>
      </c>
      <c r="P357" s="3" t="s">
        <v>173</v>
      </c>
      <c r="Q357" s="3" t="s">
        <v>994</v>
      </c>
      <c r="R357" s="3" t="s">
        <v>995</v>
      </c>
      <c r="S357" s="8">
        <v>2750.3</v>
      </c>
      <c r="T357" s="115" t="s">
        <v>2152</v>
      </c>
    </row>
    <row r="358" spans="1:20" s="70" customFormat="1" ht="21" customHeight="1" x14ac:dyDescent="0.2">
      <c r="A358" s="116" t="s">
        <v>278</v>
      </c>
      <c r="B358" s="2" t="s">
        <v>1098</v>
      </c>
      <c r="C358" s="204" t="s">
        <v>1099</v>
      </c>
      <c r="D358" s="3" t="s">
        <v>187</v>
      </c>
      <c r="E358" s="4">
        <v>323581</v>
      </c>
      <c r="F358" s="5" t="s">
        <v>177</v>
      </c>
      <c r="G358" s="4" t="s">
        <v>161</v>
      </c>
      <c r="H358" s="3">
        <v>36</v>
      </c>
      <c r="I358" s="6">
        <v>38808</v>
      </c>
      <c r="J358" s="7">
        <v>320</v>
      </c>
      <c r="K358" s="7">
        <v>292.60000000000002</v>
      </c>
      <c r="L358" s="7">
        <v>355.3</v>
      </c>
      <c r="M358" s="8">
        <v>290.10000000000002</v>
      </c>
      <c r="N358" s="8">
        <v>332.5</v>
      </c>
      <c r="O358" s="3" t="s">
        <v>993</v>
      </c>
      <c r="P358" s="3" t="s">
        <v>173</v>
      </c>
      <c r="Q358" s="3" t="s">
        <v>994</v>
      </c>
      <c r="R358" s="3" t="s">
        <v>995</v>
      </c>
      <c r="S358" s="8">
        <v>3584.2</v>
      </c>
      <c r="T358" s="115" t="s">
        <v>2152</v>
      </c>
    </row>
    <row r="359" spans="1:20" s="70" customFormat="1" ht="21" customHeight="1" x14ac:dyDescent="0.2">
      <c r="A359" s="116" t="s">
        <v>350</v>
      </c>
      <c r="B359" s="2" t="s">
        <v>1191</v>
      </c>
      <c r="C359" s="204" t="s">
        <v>1197</v>
      </c>
      <c r="D359" s="3" t="s">
        <v>187</v>
      </c>
      <c r="E359" s="4">
        <v>23816</v>
      </c>
      <c r="F359" s="5" t="s">
        <v>1198</v>
      </c>
      <c r="G359" s="4" t="s">
        <v>161</v>
      </c>
      <c r="H359" s="3">
        <v>36</v>
      </c>
      <c r="I359" s="6">
        <v>34731</v>
      </c>
      <c r="J359" s="7">
        <v>60.6</v>
      </c>
      <c r="K359" s="7">
        <v>58.7</v>
      </c>
      <c r="L359" s="7">
        <v>58.7</v>
      </c>
      <c r="M359" s="8">
        <v>57.5</v>
      </c>
      <c r="N359" s="8">
        <v>60.8</v>
      </c>
      <c r="O359" s="3" t="s">
        <v>993</v>
      </c>
      <c r="P359" s="3" t="s">
        <v>173</v>
      </c>
      <c r="Q359" s="3" t="s">
        <v>994</v>
      </c>
      <c r="R359" s="3" t="s">
        <v>995</v>
      </c>
      <c r="S359" s="8">
        <v>603.1</v>
      </c>
      <c r="T359" s="115" t="s">
        <v>2152</v>
      </c>
    </row>
    <row r="360" spans="1:20" s="70" customFormat="1" ht="21" customHeight="1" x14ac:dyDescent="0.2">
      <c r="A360" s="116" t="s">
        <v>627</v>
      </c>
      <c r="B360" s="2" t="s">
        <v>2033</v>
      </c>
      <c r="C360" s="2" t="s">
        <v>2037</v>
      </c>
      <c r="D360" s="3" t="s">
        <v>187</v>
      </c>
      <c r="E360" s="4">
        <v>23820</v>
      </c>
      <c r="F360" s="5" t="s">
        <v>177</v>
      </c>
      <c r="G360" s="4" t="s">
        <v>161</v>
      </c>
      <c r="H360" s="3">
        <v>36</v>
      </c>
      <c r="I360" s="6">
        <v>38108</v>
      </c>
      <c r="J360" s="7">
        <v>250</v>
      </c>
      <c r="K360" s="7">
        <v>231.2</v>
      </c>
      <c r="L360" s="7">
        <v>276.7</v>
      </c>
      <c r="M360" s="8">
        <v>221.8</v>
      </c>
      <c r="N360" s="8">
        <v>272.5</v>
      </c>
      <c r="O360" s="3" t="s">
        <v>993</v>
      </c>
      <c r="P360" s="3" t="s">
        <v>173</v>
      </c>
      <c r="Q360" s="3" t="s">
        <v>994</v>
      </c>
      <c r="R360" s="3" t="s">
        <v>995</v>
      </c>
      <c r="S360" s="8">
        <v>1347.4</v>
      </c>
      <c r="T360" s="115"/>
    </row>
    <row r="361" spans="1:20" s="70" customFormat="1" ht="21" customHeight="1" x14ac:dyDescent="0.2">
      <c r="A361" s="116" t="s">
        <v>628</v>
      </c>
      <c r="B361" s="2" t="s">
        <v>2033</v>
      </c>
      <c r="C361" s="2" t="s">
        <v>2034</v>
      </c>
      <c r="D361" s="3" t="s">
        <v>187</v>
      </c>
      <c r="E361" s="4">
        <v>23533</v>
      </c>
      <c r="F361" s="5" t="s">
        <v>177</v>
      </c>
      <c r="G361" s="4" t="s">
        <v>161</v>
      </c>
      <c r="H361" s="3">
        <v>36</v>
      </c>
      <c r="I361" s="6">
        <v>23043</v>
      </c>
      <c r="J361" s="7">
        <v>400</v>
      </c>
      <c r="K361" s="7">
        <v>365.1</v>
      </c>
      <c r="L361" s="7">
        <v>365.1</v>
      </c>
      <c r="M361" s="8">
        <v>368</v>
      </c>
      <c r="N361" s="8">
        <v>370.2</v>
      </c>
      <c r="O361" s="3" t="s">
        <v>993</v>
      </c>
      <c r="P361" s="3" t="s">
        <v>171</v>
      </c>
      <c r="Q361" s="3" t="s">
        <v>996</v>
      </c>
      <c r="R361" s="3" t="s">
        <v>994</v>
      </c>
      <c r="S361" s="8">
        <v>598.70000000000005</v>
      </c>
      <c r="T361" s="115"/>
    </row>
    <row r="362" spans="1:20" s="70" customFormat="1" ht="21" customHeight="1" x14ac:dyDescent="0.2">
      <c r="A362" s="116" t="s">
        <v>629</v>
      </c>
      <c r="B362" s="2" t="s">
        <v>2033</v>
      </c>
      <c r="C362" s="2" t="s">
        <v>2035</v>
      </c>
      <c r="D362" s="3" t="s">
        <v>187</v>
      </c>
      <c r="E362" s="4">
        <v>23534</v>
      </c>
      <c r="F362" s="5" t="s">
        <v>177</v>
      </c>
      <c r="G362" s="4" t="s">
        <v>161</v>
      </c>
      <c r="H362" s="3">
        <v>36</v>
      </c>
      <c r="I362" s="6">
        <v>23132</v>
      </c>
      <c r="J362" s="7">
        <v>400</v>
      </c>
      <c r="K362" s="7">
        <v>391.6</v>
      </c>
      <c r="L362" s="7">
        <v>391.6</v>
      </c>
      <c r="M362" s="8">
        <v>374</v>
      </c>
      <c r="N362" s="8">
        <v>375.7</v>
      </c>
      <c r="O362" s="3" t="s">
        <v>993</v>
      </c>
      <c r="P362" s="3" t="s">
        <v>171</v>
      </c>
      <c r="Q362" s="3" t="s">
        <v>996</v>
      </c>
      <c r="R362" s="3" t="s">
        <v>994</v>
      </c>
      <c r="S362" s="8">
        <v>579</v>
      </c>
      <c r="T362" s="115"/>
    </row>
    <row r="363" spans="1:20" s="70" customFormat="1" ht="21" customHeight="1" x14ac:dyDescent="0.2">
      <c r="A363" s="116" t="s">
        <v>630</v>
      </c>
      <c r="B363" s="2" t="s">
        <v>2033</v>
      </c>
      <c r="C363" s="2" t="s">
        <v>2036</v>
      </c>
      <c r="D363" s="3" t="s">
        <v>187</v>
      </c>
      <c r="E363" s="4">
        <v>23535</v>
      </c>
      <c r="F363" s="5" t="s">
        <v>177</v>
      </c>
      <c r="G363" s="4" t="s">
        <v>161</v>
      </c>
      <c r="H363" s="3">
        <v>36</v>
      </c>
      <c r="I363" s="6">
        <v>23894</v>
      </c>
      <c r="J363" s="7">
        <v>1027</v>
      </c>
      <c r="K363" s="7">
        <v>986.8</v>
      </c>
      <c r="L363" s="7">
        <v>986.8</v>
      </c>
      <c r="M363" s="8">
        <v>975</v>
      </c>
      <c r="N363" s="8">
        <v>976.2</v>
      </c>
      <c r="O363" s="3" t="s">
        <v>993</v>
      </c>
      <c r="P363" s="3" t="s">
        <v>171</v>
      </c>
      <c r="Q363" s="3" t="s">
        <v>996</v>
      </c>
      <c r="R363" s="3" t="s">
        <v>994</v>
      </c>
      <c r="S363" s="8">
        <v>797.2</v>
      </c>
      <c r="T363" s="115"/>
    </row>
    <row r="364" spans="1:20" s="70" customFormat="1" ht="21" customHeight="1" x14ac:dyDescent="0.2">
      <c r="A364" s="116" t="s">
        <v>631</v>
      </c>
      <c r="B364" s="2" t="s">
        <v>2065</v>
      </c>
      <c r="C364" s="2" t="s">
        <v>2066</v>
      </c>
      <c r="D364" s="3" t="s">
        <v>192</v>
      </c>
      <c r="E364" s="4">
        <v>323690</v>
      </c>
      <c r="F364" s="5" t="s">
        <v>2067</v>
      </c>
      <c r="G364" s="4" t="s">
        <v>1606</v>
      </c>
      <c r="H364" s="3">
        <v>36</v>
      </c>
      <c r="I364" s="6">
        <v>40878</v>
      </c>
      <c r="J364" s="7">
        <v>55.4</v>
      </c>
      <c r="K364" s="7">
        <v>57.4</v>
      </c>
      <c r="L364" s="7">
        <v>57.4</v>
      </c>
      <c r="M364" s="8">
        <v>55.4</v>
      </c>
      <c r="N364" s="8">
        <v>55.4</v>
      </c>
      <c r="O364" s="3"/>
      <c r="P364" s="3" t="s">
        <v>2053</v>
      </c>
      <c r="Q364" s="3" t="s">
        <v>2054</v>
      </c>
      <c r="R364" s="3"/>
      <c r="S364" s="8">
        <v>125.1</v>
      </c>
      <c r="T364" s="115"/>
    </row>
    <row r="365" spans="1:20" s="70" customFormat="1" ht="21" customHeight="1" x14ac:dyDescent="0.2">
      <c r="A365" s="116" t="s">
        <v>632</v>
      </c>
      <c r="B365" s="2" t="s">
        <v>1571</v>
      </c>
      <c r="C365" s="2" t="s">
        <v>1572</v>
      </c>
      <c r="D365" s="3" t="s">
        <v>192</v>
      </c>
      <c r="E365" s="4">
        <v>23768</v>
      </c>
      <c r="F365" s="5" t="s">
        <v>1573</v>
      </c>
      <c r="G365" s="4" t="s">
        <v>1319</v>
      </c>
      <c r="H365" s="3">
        <v>36</v>
      </c>
      <c r="I365" s="6">
        <v>33329</v>
      </c>
      <c r="J365" s="7">
        <v>56.6</v>
      </c>
      <c r="K365" s="7">
        <v>51.5</v>
      </c>
      <c r="L365" s="7">
        <v>66.099999999999994</v>
      </c>
      <c r="M365" s="8">
        <v>49.5</v>
      </c>
      <c r="N365" s="8">
        <v>63.9</v>
      </c>
      <c r="O365" s="3" t="s">
        <v>993</v>
      </c>
      <c r="P365" s="3" t="s">
        <v>173</v>
      </c>
      <c r="Q365" s="3" t="s">
        <v>994</v>
      </c>
      <c r="R365" s="10" t="s">
        <v>995</v>
      </c>
      <c r="S365" s="8">
        <v>78.3</v>
      </c>
      <c r="T365" s="115"/>
    </row>
    <row r="366" spans="1:20" s="70" customFormat="1" ht="21" customHeight="1" x14ac:dyDescent="0.2">
      <c r="A366" s="116" t="s">
        <v>633</v>
      </c>
      <c r="B366" s="2" t="s">
        <v>1562</v>
      </c>
      <c r="C366" s="2" t="s">
        <v>1563</v>
      </c>
      <c r="D366" s="3" t="s">
        <v>190</v>
      </c>
      <c r="E366" s="4">
        <v>23802</v>
      </c>
      <c r="F366" s="5" t="s">
        <v>1564</v>
      </c>
      <c r="G366" s="4" t="s">
        <v>1182</v>
      </c>
      <c r="H366" s="3">
        <v>36</v>
      </c>
      <c r="I366" s="6">
        <v>34881</v>
      </c>
      <c r="J366" s="7">
        <v>147</v>
      </c>
      <c r="K366" s="7">
        <v>131.19999999999999</v>
      </c>
      <c r="L366" s="7">
        <v>134</v>
      </c>
      <c r="M366" s="8">
        <v>130.69999999999999</v>
      </c>
      <c r="N366" s="8">
        <v>135.19999999999999</v>
      </c>
      <c r="O366" s="3" t="s">
        <v>993</v>
      </c>
      <c r="P366" s="3" t="s">
        <v>173</v>
      </c>
      <c r="Q366" s="3" t="s">
        <v>994</v>
      </c>
      <c r="R366" s="10" t="s">
        <v>995</v>
      </c>
      <c r="S366" s="8">
        <v>694.2</v>
      </c>
      <c r="T366" s="115"/>
    </row>
    <row r="367" spans="1:20" s="70" customFormat="1" ht="21" customHeight="1" x14ac:dyDescent="0.2">
      <c r="A367" s="116" t="s">
        <v>634</v>
      </c>
      <c r="B367" s="2" t="s">
        <v>1565</v>
      </c>
      <c r="C367" s="2" t="s">
        <v>1566</v>
      </c>
      <c r="D367" s="3" t="s">
        <v>191</v>
      </c>
      <c r="E367" s="4">
        <v>23982</v>
      </c>
      <c r="F367" s="5" t="s">
        <v>1567</v>
      </c>
      <c r="G367" s="4" t="s">
        <v>1568</v>
      </c>
      <c r="H367" s="3">
        <v>36</v>
      </c>
      <c r="I367" s="6">
        <v>34304</v>
      </c>
      <c r="J367" s="7">
        <v>90.6</v>
      </c>
      <c r="K367" s="7">
        <v>79.400000000000006</v>
      </c>
      <c r="L367" s="7">
        <v>88.5</v>
      </c>
      <c r="M367" s="8">
        <v>76.8</v>
      </c>
      <c r="N367" s="8">
        <v>88</v>
      </c>
      <c r="O367" s="3" t="s">
        <v>993</v>
      </c>
      <c r="P367" s="3" t="s">
        <v>173</v>
      </c>
      <c r="Q367" s="3" t="s">
        <v>994</v>
      </c>
      <c r="R367" s="3" t="s">
        <v>995</v>
      </c>
      <c r="S367" s="8">
        <v>126.8</v>
      </c>
      <c r="T367" s="115"/>
    </row>
    <row r="368" spans="1:20" s="70" customFormat="1" ht="21" customHeight="1" x14ac:dyDescent="0.2">
      <c r="A368" s="116" t="s">
        <v>635</v>
      </c>
      <c r="B368" s="2" t="s">
        <v>1569</v>
      </c>
      <c r="C368" s="2" t="s">
        <v>1570</v>
      </c>
      <c r="D368" s="3" t="s">
        <v>192</v>
      </c>
      <c r="E368" s="4">
        <v>23783</v>
      </c>
      <c r="F368" s="5" t="s">
        <v>184</v>
      </c>
      <c r="G368" s="4" t="s">
        <v>1269</v>
      </c>
      <c r="H368" s="3">
        <v>36</v>
      </c>
      <c r="I368" s="6">
        <v>32994</v>
      </c>
      <c r="J368" s="7">
        <v>57.4</v>
      </c>
      <c r="K368" s="7">
        <v>51.6</v>
      </c>
      <c r="L368" s="7">
        <v>66.7</v>
      </c>
      <c r="M368" s="8">
        <v>49.8</v>
      </c>
      <c r="N368" s="8">
        <v>60</v>
      </c>
      <c r="O368" s="3" t="s">
        <v>993</v>
      </c>
      <c r="P368" s="3" t="s">
        <v>173</v>
      </c>
      <c r="Q368" s="3" t="s">
        <v>994</v>
      </c>
      <c r="R368" s="3" t="s">
        <v>995</v>
      </c>
      <c r="S368" s="8">
        <v>63.9</v>
      </c>
      <c r="T368" s="115"/>
    </row>
    <row r="369" spans="1:20" s="70" customFormat="1" ht="21" customHeight="1" x14ac:dyDescent="0.2">
      <c r="A369" s="116" t="s">
        <v>636</v>
      </c>
      <c r="B369" s="2" t="s">
        <v>1574</v>
      </c>
      <c r="C369" s="2" t="s">
        <v>1575</v>
      </c>
      <c r="D369" s="3" t="s">
        <v>191</v>
      </c>
      <c r="E369" s="4">
        <v>23781</v>
      </c>
      <c r="F369" s="5" t="s">
        <v>1005</v>
      </c>
      <c r="G369" s="4" t="s">
        <v>166</v>
      </c>
      <c r="H369" s="3">
        <v>36</v>
      </c>
      <c r="I369" s="6">
        <v>32905</v>
      </c>
      <c r="J369" s="7">
        <v>59.9</v>
      </c>
      <c r="K369" s="7">
        <v>49.7</v>
      </c>
      <c r="L369" s="7">
        <v>60.5</v>
      </c>
      <c r="M369" s="8">
        <v>48</v>
      </c>
      <c r="N369" s="8">
        <v>55.7</v>
      </c>
      <c r="O369" s="3" t="s">
        <v>993</v>
      </c>
      <c r="P369" s="3" t="s">
        <v>173</v>
      </c>
      <c r="Q369" s="3" t="s">
        <v>994</v>
      </c>
      <c r="R369" s="3" t="s">
        <v>995</v>
      </c>
      <c r="S369" s="8">
        <v>60.5</v>
      </c>
      <c r="T369" s="115"/>
    </row>
    <row r="370" spans="1:20" s="70" customFormat="1" ht="21" customHeight="1" x14ac:dyDescent="0.2">
      <c r="A370" s="116" t="s">
        <v>637</v>
      </c>
      <c r="B370" s="2" t="s">
        <v>1576</v>
      </c>
      <c r="C370" s="2" t="s">
        <v>1577</v>
      </c>
      <c r="D370" s="3" t="s">
        <v>191</v>
      </c>
      <c r="E370" s="4">
        <v>323629</v>
      </c>
      <c r="F370" s="5" t="s">
        <v>1578</v>
      </c>
      <c r="G370" s="4" t="s">
        <v>162</v>
      </c>
      <c r="H370" s="3">
        <v>36</v>
      </c>
      <c r="I370" s="6">
        <v>40221</v>
      </c>
      <c r="J370" s="7">
        <v>9.6</v>
      </c>
      <c r="K370" s="7">
        <v>0</v>
      </c>
      <c r="L370" s="7">
        <v>0</v>
      </c>
      <c r="M370" s="8">
        <v>0</v>
      </c>
      <c r="N370" s="8">
        <v>0</v>
      </c>
      <c r="O370" s="3"/>
      <c r="P370" s="3" t="s">
        <v>172</v>
      </c>
      <c r="Q370" s="3" t="s">
        <v>1097</v>
      </c>
      <c r="R370" s="3"/>
      <c r="S370" s="8">
        <v>43.5</v>
      </c>
      <c r="T370" s="115"/>
    </row>
    <row r="371" spans="1:20" s="70" customFormat="1" ht="21" customHeight="1" x14ac:dyDescent="0.2">
      <c r="A371" s="116" t="s">
        <v>638</v>
      </c>
      <c r="B371" s="2" t="s">
        <v>1576</v>
      </c>
      <c r="C371" s="2" t="s">
        <v>1579</v>
      </c>
      <c r="D371" s="3" t="s">
        <v>195</v>
      </c>
      <c r="E371" s="4">
        <v>323618</v>
      </c>
      <c r="F371" s="5" t="s">
        <v>1580</v>
      </c>
      <c r="G371" s="4" t="s">
        <v>1581</v>
      </c>
      <c r="H371" s="3">
        <v>36</v>
      </c>
      <c r="I371" s="6">
        <v>39722</v>
      </c>
      <c r="J371" s="7">
        <v>6.4</v>
      </c>
      <c r="K371" s="7">
        <v>6.4</v>
      </c>
      <c r="L371" s="7">
        <v>6.4</v>
      </c>
      <c r="M371" s="8">
        <v>6.4</v>
      </c>
      <c r="N371" s="8">
        <v>6.4</v>
      </c>
      <c r="O371" s="3"/>
      <c r="P371" s="3" t="s">
        <v>172</v>
      </c>
      <c r="Q371" s="3" t="s">
        <v>1097</v>
      </c>
      <c r="R371" s="3"/>
      <c r="S371" s="8">
        <v>28.8</v>
      </c>
      <c r="T371" s="115"/>
    </row>
    <row r="372" spans="1:20" s="70" customFormat="1" ht="21" customHeight="1" x14ac:dyDescent="0.2">
      <c r="A372" s="116" t="s">
        <v>639</v>
      </c>
      <c r="B372" s="2" t="s">
        <v>1576</v>
      </c>
      <c r="C372" s="2" t="s">
        <v>1582</v>
      </c>
      <c r="D372" s="3" t="s">
        <v>190</v>
      </c>
      <c r="E372" s="4">
        <v>323577</v>
      </c>
      <c r="F372" s="5" t="s">
        <v>1583</v>
      </c>
      <c r="G372" s="4" t="s">
        <v>1096</v>
      </c>
      <c r="H372" s="3">
        <v>36</v>
      </c>
      <c r="I372" s="6">
        <v>38777</v>
      </c>
      <c r="J372" s="7">
        <v>6.4</v>
      </c>
      <c r="K372" s="7">
        <v>6.4</v>
      </c>
      <c r="L372" s="7">
        <v>6.4</v>
      </c>
      <c r="M372" s="8">
        <v>6.4</v>
      </c>
      <c r="N372" s="8">
        <v>6.4</v>
      </c>
      <c r="O372" s="3"/>
      <c r="P372" s="3" t="s">
        <v>172</v>
      </c>
      <c r="Q372" s="3" t="s">
        <v>1097</v>
      </c>
      <c r="R372" s="3"/>
      <c r="S372" s="8">
        <v>33.700000000000003</v>
      </c>
      <c r="T372" s="115"/>
    </row>
    <row r="373" spans="1:20" s="70" customFormat="1" ht="21" customHeight="1" x14ac:dyDescent="0.2">
      <c r="A373" s="116" t="s">
        <v>640</v>
      </c>
      <c r="B373" s="2" t="s">
        <v>1576</v>
      </c>
      <c r="C373" s="2" t="s">
        <v>1586</v>
      </c>
      <c r="D373" s="3" t="s">
        <v>193</v>
      </c>
      <c r="E373" s="4">
        <v>323619</v>
      </c>
      <c r="F373" s="5" t="s">
        <v>1416</v>
      </c>
      <c r="G373" s="4" t="s">
        <v>1298</v>
      </c>
      <c r="H373" s="3">
        <v>36</v>
      </c>
      <c r="I373" s="6">
        <v>39699</v>
      </c>
      <c r="J373" s="7">
        <v>6.4</v>
      </c>
      <c r="K373" s="7">
        <v>6.4</v>
      </c>
      <c r="L373" s="7">
        <v>6.4</v>
      </c>
      <c r="M373" s="8">
        <v>6.4</v>
      </c>
      <c r="N373" s="8">
        <v>6.4</v>
      </c>
      <c r="O373" s="3"/>
      <c r="P373" s="3" t="s">
        <v>172</v>
      </c>
      <c r="Q373" s="3" t="s">
        <v>1097</v>
      </c>
      <c r="R373" s="3"/>
      <c r="S373" s="8">
        <v>33.4</v>
      </c>
      <c r="T373" s="115"/>
    </row>
    <row r="374" spans="1:20" s="70" customFormat="1" ht="21" customHeight="1" x14ac:dyDescent="0.2">
      <c r="A374" s="116" t="s">
        <v>641</v>
      </c>
      <c r="B374" s="2" t="s">
        <v>1576</v>
      </c>
      <c r="C374" s="2" t="s">
        <v>1587</v>
      </c>
      <c r="D374" s="3" t="s">
        <v>190</v>
      </c>
      <c r="E374" s="4">
        <v>323630</v>
      </c>
      <c r="F374" s="5" t="s">
        <v>1588</v>
      </c>
      <c r="G374" s="4" t="s">
        <v>1481</v>
      </c>
      <c r="H374" s="3">
        <v>36</v>
      </c>
      <c r="I374" s="6">
        <v>40333</v>
      </c>
      <c r="J374" s="7">
        <v>3.2</v>
      </c>
      <c r="K374" s="7">
        <v>0</v>
      </c>
      <c r="L374" s="7">
        <v>0</v>
      </c>
      <c r="M374" s="8">
        <v>0</v>
      </c>
      <c r="N374" s="8">
        <v>0</v>
      </c>
      <c r="O374" s="3"/>
      <c r="P374" s="3" t="s">
        <v>172</v>
      </c>
      <c r="Q374" s="3" t="s">
        <v>1097</v>
      </c>
      <c r="R374" s="3"/>
      <c r="S374" s="8">
        <v>13.8</v>
      </c>
      <c r="T374" s="115"/>
    </row>
    <row r="375" spans="1:20" s="70" customFormat="1" ht="21" customHeight="1" x14ac:dyDescent="0.2">
      <c r="A375" s="116" t="s">
        <v>642</v>
      </c>
      <c r="B375" s="2" t="s">
        <v>1576</v>
      </c>
      <c r="C375" s="2" t="s">
        <v>1589</v>
      </c>
      <c r="D375" s="3" t="s">
        <v>196</v>
      </c>
      <c r="E375" s="4">
        <v>323620</v>
      </c>
      <c r="F375" s="5" t="s">
        <v>1590</v>
      </c>
      <c r="G375" s="4" t="s">
        <v>1591</v>
      </c>
      <c r="H375" s="3">
        <v>36</v>
      </c>
      <c r="I375" s="6">
        <v>39699</v>
      </c>
      <c r="J375" s="7">
        <v>4.8</v>
      </c>
      <c r="K375" s="7">
        <v>4.8</v>
      </c>
      <c r="L375" s="7">
        <v>4.8</v>
      </c>
      <c r="M375" s="8">
        <v>4.8</v>
      </c>
      <c r="N375" s="8">
        <v>4.8</v>
      </c>
      <c r="O375" s="3"/>
      <c r="P375" s="3" t="s">
        <v>172</v>
      </c>
      <c r="Q375" s="3" t="s">
        <v>1097</v>
      </c>
      <c r="R375" s="3"/>
      <c r="S375" s="8">
        <v>36.1</v>
      </c>
      <c r="T375" s="115"/>
    </row>
    <row r="376" spans="1:20" s="70" customFormat="1" ht="21" customHeight="1" x14ac:dyDescent="0.2">
      <c r="A376" s="116" t="s">
        <v>643</v>
      </c>
      <c r="B376" s="2" t="s">
        <v>1576</v>
      </c>
      <c r="C376" s="2" t="s">
        <v>1604</v>
      </c>
      <c r="D376" s="3" t="s">
        <v>192</v>
      </c>
      <c r="E376" s="4">
        <v>323667</v>
      </c>
      <c r="F376" s="5" t="s">
        <v>1605</v>
      </c>
      <c r="G376" s="4" t="s">
        <v>1606</v>
      </c>
      <c r="H376" s="3">
        <v>36</v>
      </c>
      <c r="I376" s="6">
        <v>41122</v>
      </c>
      <c r="J376" s="7">
        <v>3.2</v>
      </c>
      <c r="K376" s="7">
        <v>3.2</v>
      </c>
      <c r="L376" s="7">
        <v>3.2</v>
      </c>
      <c r="M376" s="8">
        <v>3.2</v>
      </c>
      <c r="N376" s="8">
        <v>3.2</v>
      </c>
      <c r="O376" s="3"/>
      <c r="P376" s="3" t="s">
        <v>172</v>
      </c>
      <c r="Q376" s="3" t="s">
        <v>1097</v>
      </c>
      <c r="R376" s="3"/>
      <c r="S376" s="8">
        <v>16.600000000000001</v>
      </c>
      <c r="T376" s="115"/>
    </row>
    <row r="377" spans="1:20" s="70" customFormat="1" ht="21" customHeight="1" x14ac:dyDescent="0.2">
      <c r="A377" s="116" t="s">
        <v>644</v>
      </c>
      <c r="B377" s="2" t="s">
        <v>1607</v>
      </c>
      <c r="C377" s="2" t="s">
        <v>1608</v>
      </c>
      <c r="D377" s="3" t="s">
        <v>191</v>
      </c>
      <c r="E377" s="4">
        <v>1658</v>
      </c>
      <c r="F377" s="5" t="s">
        <v>1578</v>
      </c>
      <c r="G377" s="4" t="s">
        <v>162</v>
      </c>
      <c r="H377" s="3">
        <v>36</v>
      </c>
      <c r="I377" s="6">
        <v>18841</v>
      </c>
      <c r="J377" s="7">
        <v>28.7</v>
      </c>
      <c r="K377" s="7">
        <v>23</v>
      </c>
      <c r="L377" s="7">
        <v>23</v>
      </c>
      <c r="M377" s="8">
        <v>22</v>
      </c>
      <c r="N377" s="8">
        <v>21.6</v>
      </c>
      <c r="O377" s="3"/>
      <c r="P377" s="3" t="s">
        <v>171</v>
      </c>
      <c r="Q377" s="3" t="s">
        <v>994</v>
      </c>
      <c r="R377" s="3" t="s">
        <v>999</v>
      </c>
      <c r="S377" s="8">
        <v>0.8</v>
      </c>
      <c r="T377" s="115"/>
    </row>
    <row r="378" spans="1:20" s="70" customFormat="1" ht="21" customHeight="1" x14ac:dyDescent="0.2">
      <c r="A378" s="116" t="s">
        <v>645</v>
      </c>
      <c r="B378" s="2" t="s">
        <v>1607</v>
      </c>
      <c r="C378" s="2" t="s">
        <v>1609</v>
      </c>
      <c r="D378" s="3" t="s">
        <v>191</v>
      </c>
      <c r="E378" s="4">
        <v>1658</v>
      </c>
      <c r="F378" s="5" t="s">
        <v>1578</v>
      </c>
      <c r="G378" s="4" t="s">
        <v>162</v>
      </c>
      <c r="H378" s="3">
        <v>36</v>
      </c>
      <c r="I378" s="6">
        <v>25051</v>
      </c>
      <c r="J378" s="7">
        <v>25</v>
      </c>
      <c r="K378" s="7">
        <v>22.4</v>
      </c>
      <c r="L378" s="7">
        <v>22.4</v>
      </c>
      <c r="M378" s="8">
        <v>19</v>
      </c>
      <c r="N378" s="8">
        <v>18.8</v>
      </c>
      <c r="O378" s="3"/>
      <c r="P378" s="3" t="s">
        <v>171</v>
      </c>
      <c r="Q378" s="3" t="s">
        <v>994</v>
      </c>
      <c r="R378" s="3" t="s">
        <v>999</v>
      </c>
      <c r="S378" s="8">
        <v>23.7</v>
      </c>
      <c r="T378" s="115"/>
    </row>
    <row r="379" spans="1:20" s="70" customFormat="1" ht="21" customHeight="1" x14ac:dyDescent="0.2">
      <c r="A379" s="116" t="s">
        <v>646</v>
      </c>
      <c r="B379" s="2" t="s">
        <v>1607</v>
      </c>
      <c r="C379" s="2" t="s">
        <v>1610</v>
      </c>
      <c r="D379" s="3" t="s">
        <v>191</v>
      </c>
      <c r="E379" s="4">
        <v>1659</v>
      </c>
      <c r="F379" s="5" t="s">
        <v>1578</v>
      </c>
      <c r="G379" s="4" t="s">
        <v>162</v>
      </c>
      <c r="H379" s="3">
        <v>36</v>
      </c>
      <c r="I379" s="6">
        <v>37257</v>
      </c>
      <c r="J379" s="7">
        <v>47.3</v>
      </c>
      <c r="K379" s="7">
        <v>40</v>
      </c>
      <c r="L379" s="7">
        <v>40</v>
      </c>
      <c r="M379" s="8">
        <v>40.9</v>
      </c>
      <c r="N379" s="8">
        <v>46.2</v>
      </c>
      <c r="O379" s="3"/>
      <c r="P379" s="3" t="s">
        <v>205</v>
      </c>
      <c r="Q379" s="3" t="s">
        <v>994</v>
      </c>
      <c r="R379" s="3"/>
      <c r="S379" s="8">
        <v>109.8</v>
      </c>
      <c r="T379" s="115"/>
    </row>
    <row r="380" spans="1:20" s="70" customFormat="1" ht="21" customHeight="1" x14ac:dyDescent="0.2">
      <c r="A380" s="116" t="s">
        <v>647</v>
      </c>
      <c r="B380" s="2" t="s">
        <v>2098</v>
      </c>
      <c r="C380" s="2" t="s">
        <v>2099</v>
      </c>
      <c r="D380" s="3" t="s">
        <v>195</v>
      </c>
      <c r="E380" s="4">
        <v>323719</v>
      </c>
      <c r="F380" s="5" t="s">
        <v>1355</v>
      </c>
      <c r="G380" s="4" t="s">
        <v>1356</v>
      </c>
      <c r="H380" s="3">
        <v>36</v>
      </c>
      <c r="I380" s="6">
        <v>42705</v>
      </c>
      <c r="J380" s="7">
        <v>77.7</v>
      </c>
      <c r="K380" s="7">
        <v>77.7</v>
      </c>
      <c r="L380" s="7">
        <v>77.7</v>
      </c>
      <c r="M380" s="8">
        <v>77.7</v>
      </c>
      <c r="N380" s="8">
        <v>77.7</v>
      </c>
      <c r="O380" s="3"/>
      <c r="P380" s="3" t="s">
        <v>2053</v>
      </c>
      <c r="Q380" s="3" t="s">
        <v>2054</v>
      </c>
      <c r="R380" s="3"/>
      <c r="S380" s="8">
        <v>226.1</v>
      </c>
      <c r="T380" s="115"/>
    </row>
    <row r="381" spans="1:20" s="70" customFormat="1" ht="21" customHeight="1" x14ac:dyDescent="0.2">
      <c r="A381" s="116" t="s">
        <v>404</v>
      </c>
      <c r="B381" s="2" t="s">
        <v>1273</v>
      </c>
      <c r="C381" s="204" t="s">
        <v>1274</v>
      </c>
      <c r="D381" s="3" t="s">
        <v>191</v>
      </c>
      <c r="E381" s="4">
        <v>24010</v>
      </c>
      <c r="F381" s="5" t="s">
        <v>202</v>
      </c>
      <c r="G381" s="4" t="s">
        <v>1275</v>
      </c>
      <c r="H381" s="3">
        <v>36</v>
      </c>
      <c r="I381" s="6">
        <v>34090</v>
      </c>
      <c r="J381" s="7">
        <v>25</v>
      </c>
      <c r="K381" s="7">
        <v>19.600000000000001</v>
      </c>
      <c r="L381" s="7">
        <v>19.600000000000001</v>
      </c>
      <c r="M381" s="8">
        <v>15.6</v>
      </c>
      <c r="N381" s="8">
        <v>16.100000000000001</v>
      </c>
      <c r="O381" s="3"/>
      <c r="P381" s="3" t="s">
        <v>171</v>
      </c>
      <c r="Q381" s="3" t="s">
        <v>1227</v>
      </c>
      <c r="R381" s="3"/>
      <c r="S381" s="8">
        <v>214.4</v>
      </c>
      <c r="T381" s="115" t="s">
        <v>2152</v>
      </c>
    </row>
    <row r="382" spans="1:20" s="70" customFormat="1" ht="21" customHeight="1" x14ac:dyDescent="0.2">
      <c r="A382" s="116" t="s">
        <v>410</v>
      </c>
      <c r="B382" s="2" t="s">
        <v>1283</v>
      </c>
      <c r="C382" s="204" t="s">
        <v>1284</v>
      </c>
      <c r="D382" s="3" t="s">
        <v>186</v>
      </c>
      <c r="E382" s="4" t="s">
        <v>2281</v>
      </c>
      <c r="F382" s="5" t="s">
        <v>1285</v>
      </c>
      <c r="G382" s="4">
        <v>105</v>
      </c>
      <c r="H382" s="3">
        <v>36</v>
      </c>
      <c r="I382" s="6">
        <v>8583</v>
      </c>
      <c r="J382" s="7">
        <v>1</v>
      </c>
      <c r="K382" s="7">
        <v>0.9</v>
      </c>
      <c r="L382" s="7">
        <v>0.9</v>
      </c>
      <c r="M382" s="8">
        <v>1</v>
      </c>
      <c r="N382" s="8">
        <v>1</v>
      </c>
      <c r="O382" s="3"/>
      <c r="P382" s="3" t="s">
        <v>1183</v>
      </c>
      <c r="Q382" s="3" t="s">
        <v>1184</v>
      </c>
      <c r="R382" s="10"/>
      <c r="S382" s="8">
        <v>15.1</v>
      </c>
      <c r="T382" s="115" t="s">
        <v>2152</v>
      </c>
    </row>
    <row r="383" spans="1:20" s="70" customFormat="1" ht="21" customHeight="1" x14ac:dyDescent="0.2">
      <c r="A383" s="116" t="s">
        <v>650</v>
      </c>
      <c r="B383" s="2" t="s">
        <v>1007</v>
      </c>
      <c r="C383" s="2" t="s">
        <v>1691</v>
      </c>
      <c r="D383" s="3" t="s">
        <v>189</v>
      </c>
      <c r="E383" s="4">
        <v>323704</v>
      </c>
      <c r="F383" s="5" t="s">
        <v>1681</v>
      </c>
      <c r="G383" s="4" t="s">
        <v>1682</v>
      </c>
      <c r="H383" s="3">
        <v>36</v>
      </c>
      <c r="I383" s="6">
        <v>32599</v>
      </c>
      <c r="J383" s="7">
        <v>17</v>
      </c>
      <c r="K383" s="7">
        <v>15.5</v>
      </c>
      <c r="L383" s="7">
        <v>15.5</v>
      </c>
      <c r="M383" s="8">
        <v>14.6</v>
      </c>
      <c r="N383" s="8">
        <v>14.6</v>
      </c>
      <c r="O383" s="3"/>
      <c r="P383" s="3" t="s">
        <v>171</v>
      </c>
      <c r="Q383" s="3" t="s">
        <v>1227</v>
      </c>
      <c r="R383" s="3"/>
      <c r="S383" s="8">
        <v>112.1</v>
      </c>
      <c r="T383" s="115"/>
    </row>
    <row r="384" spans="1:20" s="70" customFormat="1" ht="21" customHeight="1" x14ac:dyDescent="0.2">
      <c r="A384" s="116" t="s">
        <v>651</v>
      </c>
      <c r="B384" s="2" t="s">
        <v>1007</v>
      </c>
      <c r="C384" s="2" t="s">
        <v>1616</v>
      </c>
      <c r="D384" s="3" t="s">
        <v>189</v>
      </c>
      <c r="E384" s="4">
        <v>23706</v>
      </c>
      <c r="F384" s="5" t="s">
        <v>1612</v>
      </c>
      <c r="G384" s="4" t="s">
        <v>1194</v>
      </c>
      <c r="H384" s="3">
        <v>36</v>
      </c>
      <c r="I384" s="6">
        <v>25720</v>
      </c>
      <c r="J384" s="7">
        <v>18</v>
      </c>
      <c r="K384" s="7">
        <v>17.899999999999999</v>
      </c>
      <c r="L384" s="7">
        <v>23.4</v>
      </c>
      <c r="M384" s="8">
        <v>16.100000000000001</v>
      </c>
      <c r="N384" s="8">
        <v>19.899999999999999</v>
      </c>
      <c r="O384" s="3" t="s">
        <v>993</v>
      </c>
      <c r="P384" s="3" t="s">
        <v>205</v>
      </c>
      <c r="Q384" s="3" t="s">
        <v>994</v>
      </c>
      <c r="R384" s="3" t="s">
        <v>995</v>
      </c>
      <c r="S384" s="8">
        <v>6.5</v>
      </c>
      <c r="T384" s="115"/>
    </row>
    <row r="385" spans="1:20" s="70" customFormat="1" ht="21" customHeight="1" x14ac:dyDescent="0.2">
      <c r="A385" s="116" t="s">
        <v>652</v>
      </c>
      <c r="B385" s="2" t="s">
        <v>1007</v>
      </c>
      <c r="C385" s="2" t="s">
        <v>1617</v>
      </c>
      <c r="D385" s="3" t="s">
        <v>189</v>
      </c>
      <c r="E385" s="4">
        <v>23707</v>
      </c>
      <c r="F385" s="5" t="s">
        <v>1612</v>
      </c>
      <c r="G385" s="4" t="s">
        <v>1194</v>
      </c>
      <c r="H385" s="3">
        <v>36</v>
      </c>
      <c r="I385" s="6">
        <v>25750</v>
      </c>
      <c r="J385" s="7">
        <v>18</v>
      </c>
      <c r="K385" s="7">
        <v>17.7</v>
      </c>
      <c r="L385" s="7">
        <v>23.1</v>
      </c>
      <c r="M385" s="8">
        <v>17.8</v>
      </c>
      <c r="N385" s="8">
        <v>20.8</v>
      </c>
      <c r="O385" s="3" t="s">
        <v>993</v>
      </c>
      <c r="P385" s="3" t="s">
        <v>205</v>
      </c>
      <c r="Q385" s="3" t="s">
        <v>994</v>
      </c>
      <c r="R385" s="3" t="s">
        <v>995</v>
      </c>
      <c r="S385" s="8">
        <v>9.3000000000000007</v>
      </c>
      <c r="T385" s="115"/>
    </row>
    <row r="386" spans="1:20" s="70" customFormat="1" ht="21" customHeight="1" x14ac:dyDescent="0.2">
      <c r="A386" s="116" t="s">
        <v>653</v>
      </c>
      <c r="B386" s="2" t="s">
        <v>1007</v>
      </c>
      <c r="C386" s="2" t="s">
        <v>1618</v>
      </c>
      <c r="D386" s="3" t="s">
        <v>189</v>
      </c>
      <c r="E386" s="4">
        <v>23708</v>
      </c>
      <c r="F386" s="5" t="s">
        <v>1612</v>
      </c>
      <c r="G386" s="4" t="s">
        <v>1194</v>
      </c>
      <c r="H386" s="3">
        <v>36</v>
      </c>
      <c r="I386" s="6">
        <v>25750</v>
      </c>
      <c r="J386" s="7">
        <v>18</v>
      </c>
      <c r="K386" s="7">
        <v>17.8</v>
      </c>
      <c r="L386" s="7">
        <v>23.3</v>
      </c>
      <c r="M386" s="8">
        <v>18.399999999999999</v>
      </c>
      <c r="N386" s="8">
        <v>20.100000000000001</v>
      </c>
      <c r="O386" s="3" t="s">
        <v>993</v>
      </c>
      <c r="P386" s="3" t="s">
        <v>205</v>
      </c>
      <c r="Q386" s="3" t="s">
        <v>994</v>
      </c>
      <c r="R386" s="3" t="s">
        <v>995</v>
      </c>
      <c r="S386" s="8">
        <v>7</v>
      </c>
      <c r="T386" s="115"/>
    </row>
    <row r="387" spans="1:20" s="70" customFormat="1" ht="21" customHeight="1" x14ac:dyDescent="0.2">
      <c r="A387" s="116" t="s">
        <v>654</v>
      </c>
      <c r="B387" s="2" t="s">
        <v>1007</v>
      </c>
      <c r="C387" s="2" t="s">
        <v>1619</v>
      </c>
      <c r="D387" s="3" t="s">
        <v>189</v>
      </c>
      <c r="E387" s="4">
        <v>23709</v>
      </c>
      <c r="F387" s="5" t="s">
        <v>1612</v>
      </c>
      <c r="G387" s="4" t="s">
        <v>1194</v>
      </c>
      <c r="H387" s="3">
        <v>36</v>
      </c>
      <c r="I387" s="6">
        <v>25750</v>
      </c>
      <c r="J387" s="7">
        <v>18</v>
      </c>
      <c r="K387" s="7">
        <v>17.8</v>
      </c>
      <c r="L387" s="7">
        <v>23.3</v>
      </c>
      <c r="M387" s="8">
        <v>17</v>
      </c>
      <c r="N387" s="8">
        <v>19.399999999999999</v>
      </c>
      <c r="O387" s="3" t="s">
        <v>993</v>
      </c>
      <c r="P387" s="3" t="s">
        <v>205</v>
      </c>
      <c r="Q387" s="3" t="s">
        <v>994</v>
      </c>
      <c r="R387" s="3" t="s">
        <v>995</v>
      </c>
      <c r="S387" s="8">
        <v>4.5999999999999996</v>
      </c>
      <c r="T387" s="115"/>
    </row>
    <row r="388" spans="1:20" s="70" customFormat="1" ht="21" customHeight="1" x14ac:dyDescent="0.2">
      <c r="A388" s="116" t="s">
        <v>655</v>
      </c>
      <c r="B388" s="2" t="s">
        <v>1007</v>
      </c>
      <c r="C388" s="2" t="s">
        <v>1620</v>
      </c>
      <c r="D388" s="3" t="s">
        <v>189</v>
      </c>
      <c r="E388" s="4">
        <v>23711</v>
      </c>
      <c r="F388" s="5" t="s">
        <v>1612</v>
      </c>
      <c r="G388" s="4" t="s">
        <v>1194</v>
      </c>
      <c r="H388" s="3">
        <v>36</v>
      </c>
      <c r="I388" s="6">
        <v>25750</v>
      </c>
      <c r="J388" s="7">
        <v>18</v>
      </c>
      <c r="K388" s="7">
        <v>17.3</v>
      </c>
      <c r="L388" s="7">
        <v>22.6</v>
      </c>
      <c r="M388" s="8">
        <v>17.600000000000001</v>
      </c>
      <c r="N388" s="8">
        <v>20.2</v>
      </c>
      <c r="O388" s="3" t="s">
        <v>993</v>
      </c>
      <c r="P388" s="3" t="s">
        <v>205</v>
      </c>
      <c r="Q388" s="3" t="s">
        <v>994</v>
      </c>
      <c r="R388" s="3" t="s">
        <v>995</v>
      </c>
      <c r="S388" s="8">
        <v>4.5999999999999996</v>
      </c>
      <c r="T388" s="115"/>
    </row>
    <row r="389" spans="1:20" s="70" customFormat="1" ht="21" customHeight="1" x14ac:dyDescent="0.2">
      <c r="A389" s="116" t="s">
        <v>656</v>
      </c>
      <c r="B389" s="2" t="s">
        <v>1007</v>
      </c>
      <c r="C389" s="2" t="s">
        <v>1621</v>
      </c>
      <c r="D389" s="3" t="s">
        <v>189</v>
      </c>
      <c r="E389" s="4">
        <v>23700</v>
      </c>
      <c r="F389" s="5" t="s">
        <v>1612</v>
      </c>
      <c r="G389" s="4" t="s">
        <v>1194</v>
      </c>
      <c r="H389" s="3">
        <v>36</v>
      </c>
      <c r="I389" s="6">
        <v>26085</v>
      </c>
      <c r="J389" s="7">
        <v>41.8</v>
      </c>
      <c r="K389" s="7">
        <v>43.4</v>
      </c>
      <c r="L389" s="7">
        <v>55.2</v>
      </c>
      <c r="M389" s="8">
        <v>40.6</v>
      </c>
      <c r="N389" s="8">
        <v>48.6</v>
      </c>
      <c r="O389" s="3" t="s">
        <v>993</v>
      </c>
      <c r="P389" s="3" t="s">
        <v>178</v>
      </c>
      <c r="Q389" s="3" t="s">
        <v>994</v>
      </c>
      <c r="R389" s="3" t="s">
        <v>995</v>
      </c>
      <c r="S389" s="8">
        <v>23</v>
      </c>
      <c r="T389" s="115"/>
    </row>
    <row r="390" spans="1:20" s="70" customFormat="1" ht="21" customHeight="1" x14ac:dyDescent="0.2">
      <c r="A390" s="116" t="s">
        <v>657</v>
      </c>
      <c r="B390" s="2" t="s">
        <v>1007</v>
      </c>
      <c r="C390" s="2" t="s">
        <v>1622</v>
      </c>
      <c r="D390" s="3" t="s">
        <v>189</v>
      </c>
      <c r="E390" s="4">
        <v>23701</v>
      </c>
      <c r="F390" s="5" t="s">
        <v>1612</v>
      </c>
      <c r="G390" s="4" t="s">
        <v>1194</v>
      </c>
      <c r="H390" s="3">
        <v>36</v>
      </c>
      <c r="I390" s="6">
        <v>26085</v>
      </c>
      <c r="J390" s="7">
        <v>41.8</v>
      </c>
      <c r="K390" s="7">
        <v>42.7</v>
      </c>
      <c r="L390" s="7">
        <v>54.3</v>
      </c>
      <c r="M390" s="8">
        <v>41.1</v>
      </c>
      <c r="N390" s="8">
        <v>52.2</v>
      </c>
      <c r="O390" s="3" t="s">
        <v>993</v>
      </c>
      <c r="P390" s="3" t="s">
        <v>178</v>
      </c>
      <c r="Q390" s="3" t="s">
        <v>994</v>
      </c>
      <c r="R390" s="3" t="s">
        <v>995</v>
      </c>
      <c r="S390" s="8">
        <v>16.7</v>
      </c>
      <c r="T390" s="115"/>
    </row>
    <row r="391" spans="1:20" s="70" customFormat="1" ht="21" customHeight="1" x14ac:dyDescent="0.2">
      <c r="A391" s="116" t="s">
        <v>658</v>
      </c>
      <c r="B391" s="2" t="s">
        <v>1007</v>
      </c>
      <c r="C391" s="2" t="s">
        <v>1623</v>
      </c>
      <c r="D391" s="3" t="s">
        <v>189</v>
      </c>
      <c r="E391" s="4">
        <v>23702</v>
      </c>
      <c r="F391" s="5" t="s">
        <v>1612</v>
      </c>
      <c r="G391" s="4" t="s">
        <v>1194</v>
      </c>
      <c r="H391" s="3">
        <v>36</v>
      </c>
      <c r="I391" s="6">
        <v>26085</v>
      </c>
      <c r="J391" s="7">
        <v>41.8</v>
      </c>
      <c r="K391" s="7">
        <v>43.3</v>
      </c>
      <c r="L391" s="7">
        <v>55.1</v>
      </c>
      <c r="M391" s="8">
        <v>40.6</v>
      </c>
      <c r="N391" s="8">
        <v>49.3</v>
      </c>
      <c r="O391" s="3" t="s">
        <v>993</v>
      </c>
      <c r="P391" s="3" t="s">
        <v>178</v>
      </c>
      <c r="Q391" s="3" t="s">
        <v>994</v>
      </c>
      <c r="R391" s="3" t="s">
        <v>995</v>
      </c>
      <c r="S391" s="8">
        <v>38.6</v>
      </c>
      <c r="T391" s="115"/>
    </row>
    <row r="392" spans="1:20" s="70" customFormat="1" ht="21" customHeight="1" x14ac:dyDescent="0.2">
      <c r="A392" s="116" t="s">
        <v>659</v>
      </c>
      <c r="B392" s="2" t="s">
        <v>1007</v>
      </c>
      <c r="C392" s="2" t="s">
        <v>1624</v>
      </c>
      <c r="D392" s="3" t="s">
        <v>189</v>
      </c>
      <c r="E392" s="4">
        <v>23703</v>
      </c>
      <c r="F392" s="5" t="s">
        <v>1612</v>
      </c>
      <c r="G392" s="4" t="s">
        <v>1194</v>
      </c>
      <c r="H392" s="3">
        <v>36</v>
      </c>
      <c r="I392" s="6">
        <v>26085</v>
      </c>
      <c r="J392" s="7">
        <v>41.8</v>
      </c>
      <c r="K392" s="7">
        <v>44</v>
      </c>
      <c r="L392" s="7">
        <v>56</v>
      </c>
      <c r="M392" s="8">
        <v>40.1</v>
      </c>
      <c r="N392" s="8">
        <v>49.4</v>
      </c>
      <c r="O392" s="3" t="s">
        <v>993</v>
      </c>
      <c r="P392" s="3" t="s">
        <v>178</v>
      </c>
      <c r="Q392" s="3" t="s">
        <v>994</v>
      </c>
      <c r="R392" s="3" t="s">
        <v>995</v>
      </c>
      <c r="S392" s="8">
        <v>30</v>
      </c>
      <c r="T392" s="115"/>
    </row>
    <row r="393" spans="1:20" s="70" customFormat="1" ht="21" customHeight="1" x14ac:dyDescent="0.2">
      <c r="A393" s="116" t="s">
        <v>660</v>
      </c>
      <c r="B393" s="2" t="s">
        <v>1007</v>
      </c>
      <c r="C393" s="2" t="s">
        <v>1614</v>
      </c>
      <c r="D393" s="3" t="s">
        <v>189</v>
      </c>
      <c r="E393" s="4">
        <v>23704</v>
      </c>
      <c r="F393" s="5" t="s">
        <v>1612</v>
      </c>
      <c r="G393" s="4" t="s">
        <v>1194</v>
      </c>
      <c r="H393" s="3">
        <v>36</v>
      </c>
      <c r="I393" s="6">
        <v>25720</v>
      </c>
      <c r="J393" s="7">
        <v>18</v>
      </c>
      <c r="K393" s="7">
        <v>18.100000000000001</v>
      </c>
      <c r="L393" s="7">
        <v>23.6</v>
      </c>
      <c r="M393" s="8">
        <v>18.399999999999999</v>
      </c>
      <c r="N393" s="8">
        <v>20.100000000000001</v>
      </c>
      <c r="O393" s="3" t="s">
        <v>993</v>
      </c>
      <c r="P393" s="3" t="s">
        <v>205</v>
      </c>
      <c r="Q393" s="3" t="s">
        <v>994</v>
      </c>
      <c r="R393" s="3" t="s">
        <v>995</v>
      </c>
      <c r="S393" s="8">
        <v>3.9</v>
      </c>
      <c r="T393" s="115"/>
    </row>
    <row r="394" spans="1:20" s="70" customFormat="1" ht="21" customHeight="1" x14ac:dyDescent="0.2">
      <c r="A394" s="116" t="s">
        <v>661</v>
      </c>
      <c r="B394" s="2" t="s">
        <v>1007</v>
      </c>
      <c r="C394" s="2" t="s">
        <v>1615</v>
      </c>
      <c r="D394" s="3" t="s">
        <v>189</v>
      </c>
      <c r="E394" s="4">
        <v>23705</v>
      </c>
      <c r="F394" s="5" t="s">
        <v>1612</v>
      </c>
      <c r="G394" s="4" t="s">
        <v>1194</v>
      </c>
      <c r="H394" s="3">
        <v>36</v>
      </c>
      <c r="I394" s="6">
        <v>25720</v>
      </c>
      <c r="J394" s="7">
        <v>18</v>
      </c>
      <c r="K394" s="7">
        <v>17.399999999999999</v>
      </c>
      <c r="L394" s="7">
        <v>22.7</v>
      </c>
      <c r="M394" s="8">
        <v>17</v>
      </c>
      <c r="N394" s="8">
        <v>19.3</v>
      </c>
      <c r="O394" s="3" t="s">
        <v>993</v>
      </c>
      <c r="P394" s="3" t="s">
        <v>205</v>
      </c>
      <c r="Q394" s="3" t="s">
        <v>994</v>
      </c>
      <c r="R394" s="3" t="s">
        <v>995</v>
      </c>
      <c r="S394" s="8">
        <v>3.9</v>
      </c>
      <c r="T394" s="115"/>
    </row>
    <row r="395" spans="1:20" s="70" customFormat="1" ht="21" customHeight="1" x14ac:dyDescent="0.2">
      <c r="A395" s="116" t="s">
        <v>662</v>
      </c>
      <c r="B395" s="2" t="s">
        <v>1007</v>
      </c>
      <c r="C395" s="2" t="s">
        <v>1611</v>
      </c>
      <c r="D395" s="3" t="s">
        <v>189</v>
      </c>
      <c r="E395" s="4">
        <v>23545</v>
      </c>
      <c r="F395" s="5" t="s">
        <v>1612</v>
      </c>
      <c r="G395" s="4" t="s">
        <v>1194</v>
      </c>
      <c r="H395" s="3">
        <v>36</v>
      </c>
      <c r="I395" s="6">
        <v>20760</v>
      </c>
      <c r="J395" s="7">
        <v>188</v>
      </c>
      <c r="K395" s="7">
        <v>200.2</v>
      </c>
      <c r="L395" s="7">
        <v>200.2</v>
      </c>
      <c r="M395" s="8">
        <v>197.2</v>
      </c>
      <c r="N395" s="8">
        <v>197.2</v>
      </c>
      <c r="O395" s="3" t="s">
        <v>993</v>
      </c>
      <c r="P395" s="3" t="s">
        <v>171</v>
      </c>
      <c r="Q395" s="3" t="s">
        <v>994</v>
      </c>
      <c r="R395" s="3" t="s">
        <v>996</v>
      </c>
      <c r="S395" s="8">
        <v>566.9</v>
      </c>
      <c r="T395" s="115"/>
    </row>
    <row r="396" spans="1:20" s="70" customFormat="1" ht="21" customHeight="1" x14ac:dyDescent="0.2">
      <c r="A396" s="116" t="s">
        <v>663</v>
      </c>
      <c r="B396" s="2" t="s">
        <v>1007</v>
      </c>
      <c r="C396" s="2" t="s">
        <v>1613</v>
      </c>
      <c r="D396" s="3" t="s">
        <v>189</v>
      </c>
      <c r="E396" s="4">
        <v>23546</v>
      </c>
      <c r="F396" s="5" t="s">
        <v>1612</v>
      </c>
      <c r="G396" s="4" t="s">
        <v>1194</v>
      </c>
      <c r="H396" s="3">
        <v>36</v>
      </c>
      <c r="I396" s="6">
        <v>23285</v>
      </c>
      <c r="J396" s="7">
        <v>188</v>
      </c>
      <c r="K396" s="7">
        <v>197.5</v>
      </c>
      <c r="L396" s="7">
        <v>197.5</v>
      </c>
      <c r="M396" s="8">
        <v>187.7</v>
      </c>
      <c r="N396" s="8">
        <v>193</v>
      </c>
      <c r="O396" s="3" t="s">
        <v>993</v>
      </c>
      <c r="P396" s="3" t="s">
        <v>171</v>
      </c>
      <c r="Q396" s="3" t="s">
        <v>994</v>
      </c>
      <c r="R396" s="3" t="s">
        <v>996</v>
      </c>
      <c r="S396" s="8">
        <v>721.4</v>
      </c>
      <c r="T396" s="115"/>
    </row>
    <row r="397" spans="1:20" s="70" customFormat="1" ht="21" customHeight="1" x14ac:dyDescent="0.2">
      <c r="A397" s="116" t="s">
        <v>664</v>
      </c>
      <c r="B397" s="2" t="s">
        <v>1007</v>
      </c>
      <c r="C397" s="2" t="s">
        <v>1195</v>
      </c>
      <c r="D397" s="3" t="s">
        <v>189</v>
      </c>
      <c r="E397" s="4">
        <v>323564</v>
      </c>
      <c r="F397" s="5" t="s">
        <v>1193</v>
      </c>
      <c r="G397" s="4" t="s">
        <v>1194</v>
      </c>
      <c r="H397" s="3">
        <v>36</v>
      </c>
      <c r="I397" s="6">
        <v>38473</v>
      </c>
      <c r="J397" s="7">
        <v>96</v>
      </c>
      <c r="K397" s="7">
        <v>79.900000000000006</v>
      </c>
      <c r="L397" s="7">
        <v>91.4</v>
      </c>
      <c r="M397" s="8">
        <v>76.5</v>
      </c>
      <c r="N397" s="8">
        <v>77.900000000000006</v>
      </c>
      <c r="O397" s="3"/>
      <c r="P397" s="3" t="s">
        <v>173</v>
      </c>
      <c r="Q397" s="3" t="s">
        <v>994</v>
      </c>
      <c r="R397" s="3"/>
      <c r="S397" s="8">
        <v>121.8</v>
      </c>
      <c r="T397" s="115"/>
    </row>
    <row r="398" spans="1:20" s="70" customFormat="1" ht="21" customHeight="1" x14ac:dyDescent="0.2">
      <c r="A398" s="116" t="s">
        <v>665</v>
      </c>
      <c r="B398" s="2" t="s">
        <v>1007</v>
      </c>
      <c r="C398" s="2" t="s">
        <v>1683</v>
      </c>
      <c r="D398" s="3" t="s">
        <v>189</v>
      </c>
      <c r="E398" s="4">
        <v>323624</v>
      </c>
      <c r="F398" s="5" t="s">
        <v>1684</v>
      </c>
      <c r="G398" s="4">
        <v>103</v>
      </c>
      <c r="H398" s="3">
        <v>36</v>
      </c>
      <c r="I398" s="6">
        <v>40026</v>
      </c>
      <c r="J398" s="7">
        <v>375</v>
      </c>
      <c r="K398" s="7">
        <v>315.60000000000002</v>
      </c>
      <c r="L398" s="7">
        <v>389.8</v>
      </c>
      <c r="M398" s="8">
        <v>325.89999999999998</v>
      </c>
      <c r="N398" s="8">
        <v>362.3</v>
      </c>
      <c r="O398" s="3" t="s">
        <v>993</v>
      </c>
      <c r="P398" s="3" t="s">
        <v>173</v>
      </c>
      <c r="Q398" s="3" t="s">
        <v>994</v>
      </c>
      <c r="R398" s="3" t="s">
        <v>995</v>
      </c>
      <c r="S398" s="8">
        <v>2478.1999999999998</v>
      </c>
      <c r="T398" s="115"/>
    </row>
    <row r="399" spans="1:20" s="70" customFormat="1" ht="21" customHeight="1" x14ac:dyDescent="0.2">
      <c r="A399" s="116" t="s">
        <v>666</v>
      </c>
      <c r="B399" s="2" t="s">
        <v>1007</v>
      </c>
      <c r="C399" s="2" t="s">
        <v>1627</v>
      </c>
      <c r="D399" s="3" t="s">
        <v>189</v>
      </c>
      <c r="E399" s="4">
        <v>23722</v>
      </c>
      <c r="F399" s="5" t="s">
        <v>1626</v>
      </c>
      <c r="G399" s="4">
        <v>103</v>
      </c>
      <c r="H399" s="3">
        <v>36</v>
      </c>
      <c r="I399" s="6">
        <v>22981</v>
      </c>
      <c r="J399" s="7">
        <v>2</v>
      </c>
      <c r="K399" s="7">
        <v>2</v>
      </c>
      <c r="L399" s="7">
        <v>2</v>
      </c>
      <c r="M399" s="8">
        <v>2</v>
      </c>
      <c r="N399" s="8">
        <v>2</v>
      </c>
      <c r="O399" s="3"/>
      <c r="P399" s="3" t="s">
        <v>172</v>
      </c>
      <c r="Q399" s="3" t="s">
        <v>995</v>
      </c>
      <c r="R399" s="3"/>
      <c r="S399" s="8">
        <v>0.7</v>
      </c>
      <c r="T399" s="115"/>
    </row>
    <row r="400" spans="1:20" s="70" customFormat="1" ht="21" customHeight="1" x14ac:dyDescent="0.2">
      <c r="A400" s="116" t="s">
        <v>667</v>
      </c>
      <c r="B400" s="2" t="s">
        <v>1007</v>
      </c>
      <c r="C400" s="2" t="s">
        <v>1628</v>
      </c>
      <c r="D400" s="3" t="s">
        <v>189</v>
      </c>
      <c r="E400" s="4">
        <v>23722</v>
      </c>
      <c r="F400" s="5" t="s">
        <v>1626</v>
      </c>
      <c r="G400" s="4">
        <v>103</v>
      </c>
      <c r="H400" s="3">
        <v>36</v>
      </c>
      <c r="I400" s="6">
        <v>22981</v>
      </c>
      <c r="J400" s="7">
        <v>2</v>
      </c>
      <c r="K400" s="7">
        <v>2</v>
      </c>
      <c r="L400" s="7">
        <v>2</v>
      </c>
      <c r="M400" s="8">
        <v>2</v>
      </c>
      <c r="N400" s="8">
        <v>2</v>
      </c>
      <c r="O400" s="3"/>
      <c r="P400" s="3" t="s">
        <v>172</v>
      </c>
      <c r="Q400" s="3" t="s">
        <v>995</v>
      </c>
      <c r="R400" s="3"/>
      <c r="S400" s="8">
        <v>0.7</v>
      </c>
      <c r="T400" s="115"/>
    </row>
    <row r="401" spans="1:20" s="70" customFormat="1" ht="21" customHeight="1" x14ac:dyDescent="0.2">
      <c r="A401" s="116" t="s">
        <v>668</v>
      </c>
      <c r="B401" s="2" t="s">
        <v>1007</v>
      </c>
      <c r="C401" s="2" t="s">
        <v>1629</v>
      </c>
      <c r="D401" s="3" t="s">
        <v>189</v>
      </c>
      <c r="E401" s="4">
        <v>23722</v>
      </c>
      <c r="F401" s="5" t="s">
        <v>1626</v>
      </c>
      <c r="G401" s="4">
        <v>103</v>
      </c>
      <c r="H401" s="3">
        <v>36</v>
      </c>
      <c r="I401" s="6">
        <v>22981</v>
      </c>
      <c r="J401" s="7">
        <v>2</v>
      </c>
      <c r="K401" s="7">
        <v>2</v>
      </c>
      <c r="L401" s="7">
        <v>2</v>
      </c>
      <c r="M401" s="8">
        <v>2</v>
      </c>
      <c r="N401" s="8">
        <v>2</v>
      </c>
      <c r="O401" s="3"/>
      <c r="P401" s="3" t="s">
        <v>172</v>
      </c>
      <c r="Q401" s="3" t="s">
        <v>995</v>
      </c>
      <c r="R401" s="3"/>
      <c r="S401" s="8">
        <v>0.7</v>
      </c>
      <c r="T401" s="115"/>
    </row>
    <row r="402" spans="1:20" s="70" customFormat="1" ht="21" customHeight="1" x14ac:dyDescent="0.2">
      <c r="A402" s="116" t="s">
        <v>669</v>
      </c>
      <c r="B402" s="2" t="s">
        <v>1007</v>
      </c>
      <c r="C402" s="2" t="s">
        <v>1625</v>
      </c>
      <c r="D402" s="3" t="s">
        <v>189</v>
      </c>
      <c r="E402" s="4">
        <v>23717</v>
      </c>
      <c r="F402" s="5" t="s">
        <v>1626</v>
      </c>
      <c r="G402" s="4">
        <v>103</v>
      </c>
      <c r="H402" s="3">
        <v>36</v>
      </c>
      <c r="I402" s="6">
        <v>25903</v>
      </c>
      <c r="J402" s="7">
        <v>21.3</v>
      </c>
      <c r="K402" s="7">
        <v>19.2</v>
      </c>
      <c r="L402" s="7">
        <v>24.4</v>
      </c>
      <c r="M402" s="8">
        <v>18.399999999999999</v>
      </c>
      <c r="N402" s="8">
        <v>23.4</v>
      </c>
      <c r="O402" s="3"/>
      <c r="P402" s="3" t="s">
        <v>178</v>
      </c>
      <c r="Q402" s="3" t="s">
        <v>995</v>
      </c>
      <c r="R402" s="3"/>
      <c r="S402" s="8">
        <v>11.7</v>
      </c>
      <c r="T402" s="115"/>
    </row>
    <row r="403" spans="1:20" s="70" customFormat="1" ht="21" customHeight="1" x14ac:dyDescent="0.2">
      <c r="A403" s="116" t="s">
        <v>670</v>
      </c>
      <c r="B403" s="2" t="s">
        <v>1007</v>
      </c>
      <c r="C403" s="2" t="s">
        <v>1667</v>
      </c>
      <c r="D403" s="3" t="s">
        <v>189</v>
      </c>
      <c r="E403" s="4">
        <v>24212</v>
      </c>
      <c r="F403" s="5" t="s">
        <v>1668</v>
      </c>
      <c r="G403" s="4" t="s">
        <v>161</v>
      </c>
      <c r="H403" s="3">
        <v>36</v>
      </c>
      <c r="I403" s="6">
        <v>37438</v>
      </c>
      <c r="J403" s="7">
        <v>60.5</v>
      </c>
      <c r="K403" s="7">
        <v>53.5</v>
      </c>
      <c r="L403" s="7">
        <v>73.099999999999994</v>
      </c>
      <c r="M403" s="8">
        <v>55.1</v>
      </c>
      <c r="N403" s="8">
        <v>58.6</v>
      </c>
      <c r="O403" s="3"/>
      <c r="P403" s="3" t="s">
        <v>178</v>
      </c>
      <c r="Q403" s="3" t="s">
        <v>994</v>
      </c>
      <c r="R403" s="3"/>
      <c r="S403" s="8">
        <v>140.80000000000001</v>
      </c>
      <c r="T403" s="115"/>
    </row>
    <row r="404" spans="1:20" s="70" customFormat="1" ht="21" customHeight="1" x14ac:dyDescent="0.2">
      <c r="A404" s="116" t="s">
        <v>671</v>
      </c>
      <c r="B404" s="2" t="s">
        <v>1007</v>
      </c>
      <c r="C404" s="2" t="s">
        <v>1669</v>
      </c>
      <c r="D404" s="3" t="s">
        <v>189</v>
      </c>
      <c r="E404" s="4">
        <v>23815</v>
      </c>
      <c r="F404" s="5" t="s">
        <v>1670</v>
      </c>
      <c r="G404" s="4" t="s">
        <v>161</v>
      </c>
      <c r="H404" s="3">
        <v>36</v>
      </c>
      <c r="I404" s="6">
        <v>37804</v>
      </c>
      <c r="J404" s="7">
        <v>60.5</v>
      </c>
      <c r="K404" s="7">
        <v>55.4</v>
      </c>
      <c r="L404" s="7">
        <v>75.7</v>
      </c>
      <c r="M404" s="8">
        <v>54.4</v>
      </c>
      <c r="N404" s="8">
        <v>54.4</v>
      </c>
      <c r="O404" s="3"/>
      <c r="P404" s="3" t="s">
        <v>178</v>
      </c>
      <c r="Q404" s="3" t="s">
        <v>997</v>
      </c>
      <c r="R404" s="3"/>
      <c r="S404" s="8">
        <v>9.5</v>
      </c>
      <c r="T404" s="115"/>
    </row>
    <row r="405" spans="1:20" s="70" customFormat="1" ht="21" customHeight="1" x14ac:dyDescent="0.2">
      <c r="A405" s="116" t="s">
        <v>672</v>
      </c>
      <c r="B405" s="2" t="s">
        <v>1007</v>
      </c>
      <c r="C405" s="2" t="s">
        <v>1630</v>
      </c>
      <c r="D405" s="3" t="s">
        <v>189</v>
      </c>
      <c r="E405" s="4">
        <v>23712</v>
      </c>
      <c r="F405" s="5" t="s">
        <v>1631</v>
      </c>
      <c r="G405" s="4" t="s">
        <v>1194</v>
      </c>
      <c r="H405" s="3">
        <v>36</v>
      </c>
      <c r="I405" s="6">
        <v>24563</v>
      </c>
      <c r="J405" s="7">
        <v>16</v>
      </c>
      <c r="K405" s="7">
        <v>14.6</v>
      </c>
      <c r="L405" s="7">
        <v>19.100000000000001</v>
      </c>
      <c r="M405" s="8">
        <v>11.6</v>
      </c>
      <c r="N405" s="8">
        <v>13.5</v>
      </c>
      <c r="O405" s="3"/>
      <c r="P405" s="3" t="s">
        <v>205</v>
      </c>
      <c r="Q405" s="3" t="s">
        <v>995</v>
      </c>
      <c r="R405" s="3"/>
      <c r="S405" s="8">
        <v>0</v>
      </c>
      <c r="T405" s="115"/>
    </row>
    <row r="406" spans="1:20" s="70" customFormat="1" ht="21" customHeight="1" x14ac:dyDescent="0.2">
      <c r="A406" s="116" t="s">
        <v>673</v>
      </c>
      <c r="B406" s="2" t="s">
        <v>1007</v>
      </c>
      <c r="C406" s="2" t="s">
        <v>1632</v>
      </c>
      <c r="D406" s="3" t="s">
        <v>189</v>
      </c>
      <c r="E406" s="4">
        <v>23688</v>
      </c>
      <c r="F406" s="5" t="s">
        <v>1631</v>
      </c>
      <c r="G406" s="4" t="s">
        <v>1194</v>
      </c>
      <c r="H406" s="3">
        <v>36</v>
      </c>
      <c r="I406" s="6">
        <v>26451</v>
      </c>
      <c r="J406" s="7">
        <v>55</v>
      </c>
      <c r="K406" s="7">
        <v>52.7</v>
      </c>
      <c r="L406" s="7">
        <v>68.8</v>
      </c>
      <c r="M406" s="8">
        <v>51.4</v>
      </c>
      <c r="N406" s="8">
        <v>61.7</v>
      </c>
      <c r="O406" s="3"/>
      <c r="P406" s="3" t="s">
        <v>205</v>
      </c>
      <c r="Q406" s="3" t="s">
        <v>995</v>
      </c>
      <c r="R406" s="3"/>
      <c r="S406" s="8">
        <v>2.1</v>
      </c>
      <c r="T406" s="115"/>
    </row>
    <row r="407" spans="1:20" s="70" customFormat="1" ht="21" customHeight="1" x14ac:dyDescent="0.2">
      <c r="A407" s="116" t="s">
        <v>674</v>
      </c>
      <c r="B407" s="2" t="s">
        <v>1007</v>
      </c>
      <c r="C407" s="2" t="s">
        <v>1633</v>
      </c>
      <c r="D407" s="3" t="s">
        <v>189</v>
      </c>
      <c r="E407" s="4">
        <v>23689</v>
      </c>
      <c r="F407" s="5" t="s">
        <v>1631</v>
      </c>
      <c r="G407" s="4" t="s">
        <v>1194</v>
      </c>
      <c r="H407" s="3">
        <v>36</v>
      </c>
      <c r="I407" s="6">
        <v>26451</v>
      </c>
      <c r="J407" s="7">
        <v>55</v>
      </c>
      <c r="K407" s="7">
        <v>54.7</v>
      </c>
      <c r="L407" s="7">
        <v>71.5</v>
      </c>
      <c r="M407" s="8">
        <v>52.9</v>
      </c>
      <c r="N407" s="8">
        <v>68</v>
      </c>
      <c r="O407" s="3"/>
      <c r="P407" s="3" t="s">
        <v>205</v>
      </c>
      <c r="Q407" s="3" t="s">
        <v>995</v>
      </c>
      <c r="R407" s="3"/>
      <c r="S407" s="8">
        <v>2.5</v>
      </c>
      <c r="T407" s="115"/>
    </row>
    <row r="408" spans="1:20" s="70" customFormat="1" ht="21" customHeight="1" x14ac:dyDescent="0.2">
      <c r="A408" s="116" t="s">
        <v>675</v>
      </c>
      <c r="B408" s="2" t="s">
        <v>1007</v>
      </c>
      <c r="C408" s="2" t="s">
        <v>1671</v>
      </c>
      <c r="D408" s="3" t="s">
        <v>189</v>
      </c>
      <c r="E408" s="4">
        <v>24219</v>
      </c>
      <c r="F408" s="5" t="s">
        <v>1631</v>
      </c>
      <c r="G408" s="4" t="s">
        <v>1194</v>
      </c>
      <c r="H408" s="3">
        <v>36</v>
      </c>
      <c r="I408" s="6">
        <v>37408</v>
      </c>
      <c r="J408" s="7">
        <v>53</v>
      </c>
      <c r="K408" s="7">
        <v>42.3</v>
      </c>
      <c r="L408" s="7">
        <v>50</v>
      </c>
      <c r="M408" s="8">
        <v>42.6</v>
      </c>
      <c r="N408" s="8">
        <v>46.6</v>
      </c>
      <c r="O408" s="3" t="s">
        <v>993</v>
      </c>
      <c r="P408" s="3" t="s">
        <v>205</v>
      </c>
      <c r="Q408" s="3" t="s">
        <v>994</v>
      </c>
      <c r="R408" s="3" t="s">
        <v>995</v>
      </c>
      <c r="S408" s="8">
        <v>35.700000000000003</v>
      </c>
      <c r="T408" s="115"/>
    </row>
    <row r="409" spans="1:20" s="70" customFormat="1" ht="21" customHeight="1" x14ac:dyDescent="0.2">
      <c r="A409" s="116" t="s">
        <v>676</v>
      </c>
      <c r="B409" s="2" t="s">
        <v>1007</v>
      </c>
      <c r="C409" s="2" t="s">
        <v>1672</v>
      </c>
      <c r="D409" s="3" t="s">
        <v>189</v>
      </c>
      <c r="E409" s="4">
        <v>24220</v>
      </c>
      <c r="F409" s="5" t="s">
        <v>1631</v>
      </c>
      <c r="G409" s="4" t="s">
        <v>1194</v>
      </c>
      <c r="H409" s="3">
        <v>36</v>
      </c>
      <c r="I409" s="6">
        <v>37408</v>
      </c>
      <c r="J409" s="7">
        <v>53</v>
      </c>
      <c r="K409" s="7">
        <v>42</v>
      </c>
      <c r="L409" s="7">
        <v>49.6</v>
      </c>
      <c r="M409" s="8">
        <v>42.5</v>
      </c>
      <c r="N409" s="8">
        <v>44.4</v>
      </c>
      <c r="O409" s="3" t="s">
        <v>993</v>
      </c>
      <c r="P409" s="3" t="s">
        <v>205</v>
      </c>
      <c r="Q409" s="3" t="s">
        <v>994</v>
      </c>
      <c r="R409" s="3" t="s">
        <v>995</v>
      </c>
      <c r="S409" s="8">
        <v>50.7</v>
      </c>
      <c r="T409" s="115"/>
    </row>
    <row r="410" spans="1:20" s="70" customFormat="1" ht="21" customHeight="1" x14ac:dyDescent="0.2">
      <c r="A410" s="116" t="s">
        <v>677</v>
      </c>
      <c r="B410" s="2" t="s">
        <v>1007</v>
      </c>
      <c r="C410" s="2" t="s">
        <v>1673</v>
      </c>
      <c r="D410" s="3" t="s">
        <v>189</v>
      </c>
      <c r="E410" s="4">
        <v>23814</v>
      </c>
      <c r="F410" s="5" t="s">
        <v>1674</v>
      </c>
      <c r="G410" s="4">
        <v>103</v>
      </c>
      <c r="H410" s="3">
        <v>36</v>
      </c>
      <c r="I410" s="6">
        <v>37804</v>
      </c>
      <c r="J410" s="7">
        <v>54</v>
      </c>
      <c r="K410" s="7">
        <v>51.9</v>
      </c>
      <c r="L410" s="7">
        <v>52.4</v>
      </c>
      <c r="M410" s="8">
        <v>53.4</v>
      </c>
      <c r="N410" s="8">
        <v>56.1</v>
      </c>
      <c r="O410" s="3"/>
      <c r="P410" s="3" t="s">
        <v>178</v>
      </c>
      <c r="Q410" s="3" t="s">
        <v>995</v>
      </c>
      <c r="R410" s="3"/>
      <c r="S410" s="8">
        <v>24.1</v>
      </c>
      <c r="T410" s="115"/>
    </row>
    <row r="411" spans="1:20" s="70" customFormat="1" ht="21" customHeight="1" x14ac:dyDescent="0.2">
      <c r="A411" s="116" t="s">
        <v>678</v>
      </c>
      <c r="B411" s="2" t="s">
        <v>1007</v>
      </c>
      <c r="C411" s="2" t="s">
        <v>1689</v>
      </c>
      <c r="D411" s="3" t="s">
        <v>189</v>
      </c>
      <c r="E411" s="4">
        <v>23647</v>
      </c>
      <c r="F411" s="5" t="s">
        <v>1690</v>
      </c>
      <c r="G411" s="4" t="s">
        <v>1194</v>
      </c>
      <c r="H411" s="3">
        <v>36</v>
      </c>
      <c r="I411" s="6">
        <v>32782</v>
      </c>
      <c r="J411" s="7">
        <v>78.599999999999994</v>
      </c>
      <c r="K411" s="7">
        <v>73.7</v>
      </c>
      <c r="L411" s="7">
        <v>73.7</v>
      </c>
      <c r="M411" s="8">
        <v>72.8</v>
      </c>
      <c r="N411" s="8">
        <v>74.7</v>
      </c>
      <c r="O411" s="3"/>
      <c r="P411" s="3" t="s">
        <v>171</v>
      </c>
      <c r="Q411" s="3" t="s">
        <v>1227</v>
      </c>
      <c r="R411" s="3"/>
      <c r="S411" s="8">
        <v>594.1</v>
      </c>
      <c r="T411" s="115"/>
    </row>
    <row r="412" spans="1:20" s="70" customFormat="1" ht="21" customHeight="1" x14ac:dyDescent="0.2">
      <c r="A412" s="116" t="s">
        <v>679</v>
      </c>
      <c r="B412" s="2" t="s">
        <v>1007</v>
      </c>
      <c r="C412" s="2" t="s">
        <v>1634</v>
      </c>
      <c r="D412" s="3" t="s">
        <v>189</v>
      </c>
      <c r="E412" s="4">
        <v>23690</v>
      </c>
      <c r="F412" s="5" t="s">
        <v>1635</v>
      </c>
      <c r="G412" s="4">
        <v>103</v>
      </c>
      <c r="H412" s="3">
        <v>36</v>
      </c>
      <c r="I412" s="6">
        <v>27211</v>
      </c>
      <c r="J412" s="7">
        <v>56.7</v>
      </c>
      <c r="K412" s="7">
        <v>56.7</v>
      </c>
      <c r="L412" s="7">
        <v>72.099999999999994</v>
      </c>
      <c r="M412" s="8">
        <v>55.5</v>
      </c>
      <c r="N412" s="8">
        <v>65.099999999999994</v>
      </c>
      <c r="O412" s="3"/>
      <c r="P412" s="3" t="s">
        <v>178</v>
      </c>
      <c r="Q412" s="3" t="s">
        <v>995</v>
      </c>
      <c r="R412" s="3"/>
      <c r="S412" s="8">
        <v>2</v>
      </c>
      <c r="T412" s="115"/>
    </row>
    <row r="413" spans="1:20" s="70" customFormat="1" ht="21" customHeight="1" x14ac:dyDescent="0.2">
      <c r="A413" s="116" t="s">
        <v>680</v>
      </c>
      <c r="B413" s="2" t="s">
        <v>1007</v>
      </c>
      <c r="C413" s="2" t="s">
        <v>1636</v>
      </c>
      <c r="D413" s="3" t="s">
        <v>189</v>
      </c>
      <c r="E413" s="4">
        <v>23691</v>
      </c>
      <c r="F413" s="5" t="s">
        <v>1635</v>
      </c>
      <c r="G413" s="4">
        <v>103</v>
      </c>
      <c r="H413" s="3">
        <v>36</v>
      </c>
      <c r="I413" s="6">
        <v>27211</v>
      </c>
      <c r="J413" s="7">
        <v>56.7</v>
      </c>
      <c r="K413" s="7">
        <v>55.3</v>
      </c>
      <c r="L413" s="7">
        <v>70.3</v>
      </c>
      <c r="M413" s="8">
        <v>54.3</v>
      </c>
      <c r="N413" s="8">
        <v>63.1</v>
      </c>
      <c r="O413" s="3"/>
      <c r="P413" s="3" t="s">
        <v>178</v>
      </c>
      <c r="Q413" s="3" t="s">
        <v>995</v>
      </c>
      <c r="R413" s="3"/>
      <c r="S413" s="8">
        <v>1.2</v>
      </c>
      <c r="T413" s="115"/>
    </row>
    <row r="414" spans="1:20" s="70" customFormat="1" ht="21" customHeight="1" x14ac:dyDescent="0.2">
      <c r="A414" s="116" t="s">
        <v>681</v>
      </c>
      <c r="B414" s="2" t="s">
        <v>1007</v>
      </c>
      <c r="C414" s="2" t="s">
        <v>1637</v>
      </c>
      <c r="D414" s="3" t="s">
        <v>189</v>
      </c>
      <c r="E414" s="4">
        <v>23692</v>
      </c>
      <c r="F414" s="5" t="s">
        <v>1635</v>
      </c>
      <c r="G414" s="4">
        <v>103</v>
      </c>
      <c r="H414" s="3">
        <v>36</v>
      </c>
      <c r="I414" s="6">
        <v>27211</v>
      </c>
      <c r="J414" s="7">
        <v>56.7</v>
      </c>
      <c r="K414" s="7">
        <v>52.1</v>
      </c>
      <c r="L414" s="7">
        <v>66.3</v>
      </c>
      <c r="M414" s="8">
        <v>52.6</v>
      </c>
      <c r="N414" s="8">
        <v>61.7</v>
      </c>
      <c r="O414" s="3"/>
      <c r="P414" s="3" t="s">
        <v>178</v>
      </c>
      <c r="Q414" s="3" t="s">
        <v>995</v>
      </c>
      <c r="R414" s="3"/>
      <c r="S414" s="8">
        <v>0.9</v>
      </c>
      <c r="T414" s="115"/>
    </row>
    <row r="415" spans="1:20" s="70" customFormat="1" ht="21" customHeight="1" x14ac:dyDescent="0.2">
      <c r="A415" s="116" t="s">
        <v>682</v>
      </c>
      <c r="B415" s="2" t="s">
        <v>1007</v>
      </c>
      <c r="C415" s="2" t="s">
        <v>1638</v>
      </c>
      <c r="D415" s="3" t="s">
        <v>189</v>
      </c>
      <c r="E415" s="4">
        <v>23693</v>
      </c>
      <c r="F415" s="5" t="s">
        <v>1635</v>
      </c>
      <c r="G415" s="4">
        <v>103</v>
      </c>
      <c r="H415" s="3">
        <v>36</v>
      </c>
      <c r="I415" s="6">
        <v>27211</v>
      </c>
      <c r="J415" s="7">
        <v>56.7</v>
      </c>
      <c r="K415" s="7">
        <v>52.7</v>
      </c>
      <c r="L415" s="7">
        <v>67</v>
      </c>
      <c r="M415" s="8">
        <v>51.2</v>
      </c>
      <c r="N415" s="8">
        <v>63.8</v>
      </c>
      <c r="O415" s="3"/>
      <c r="P415" s="3" t="s">
        <v>178</v>
      </c>
      <c r="Q415" s="3" t="s">
        <v>995</v>
      </c>
      <c r="R415" s="3"/>
      <c r="S415" s="8">
        <v>2.7</v>
      </c>
      <c r="T415" s="115"/>
    </row>
    <row r="416" spans="1:20" s="70" customFormat="1" ht="21" customHeight="1" x14ac:dyDescent="0.2">
      <c r="A416" s="116" t="s">
        <v>683</v>
      </c>
      <c r="B416" s="2" t="s">
        <v>1007</v>
      </c>
      <c r="C416" s="2" t="s">
        <v>1639</v>
      </c>
      <c r="D416" s="3" t="s">
        <v>189</v>
      </c>
      <c r="E416" s="4">
        <v>23694</v>
      </c>
      <c r="F416" s="5" t="s">
        <v>1635</v>
      </c>
      <c r="G416" s="4">
        <v>103</v>
      </c>
      <c r="H416" s="3">
        <v>36</v>
      </c>
      <c r="I416" s="6">
        <v>27211</v>
      </c>
      <c r="J416" s="7">
        <v>56.7</v>
      </c>
      <c r="K416" s="7">
        <v>55.3</v>
      </c>
      <c r="L416" s="7">
        <v>70.3</v>
      </c>
      <c r="M416" s="8">
        <v>53.8</v>
      </c>
      <c r="N416" s="8">
        <v>63.3</v>
      </c>
      <c r="O416" s="3"/>
      <c r="P416" s="3" t="s">
        <v>178</v>
      </c>
      <c r="Q416" s="3" t="s">
        <v>995</v>
      </c>
      <c r="R416" s="3"/>
      <c r="S416" s="8">
        <v>1.8</v>
      </c>
      <c r="T416" s="115"/>
    </row>
    <row r="417" spans="1:20" s="70" customFormat="1" ht="21" customHeight="1" x14ac:dyDescent="0.2">
      <c r="A417" s="116" t="s">
        <v>684</v>
      </c>
      <c r="B417" s="2" t="s">
        <v>1007</v>
      </c>
      <c r="C417" s="2" t="s">
        <v>1640</v>
      </c>
      <c r="D417" s="3" t="s">
        <v>189</v>
      </c>
      <c r="E417" s="4">
        <v>23695</v>
      </c>
      <c r="F417" s="5" t="s">
        <v>1635</v>
      </c>
      <c r="G417" s="4">
        <v>103</v>
      </c>
      <c r="H417" s="3">
        <v>36</v>
      </c>
      <c r="I417" s="6">
        <v>27576</v>
      </c>
      <c r="J417" s="7">
        <v>56.7</v>
      </c>
      <c r="K417" s="7">
        <v>53</v>
      </c>
      <c r="L417" s="7">
        <v>67.400000000000006</v>
      </c>
      <c r="M417" s="8">
        <v>51.9</v>
      </c>
      <c r="N417" s="8">
        <v>61.6</v>
      </c>
      <c r="O417" s="3"/>
      <c r="P417" s="3" t="s">
        <v>178</v>
      </c>
      <c r="Q417" s="3" t="s">
        <v>995</v>
      </c>
      <c r="R417" s="3"/>
      <c r="S417" s="8">
        <v>12.6</v>
      </c>
      <c r="T417" s="115"/>
    </row>
    <row r="418" spans="1:20" s="70" customFormat="1" ht="21" customHeight="1" x14ac:dyDescent="0.2">
      <c r="A418" s="116" t="s">
        <v>685</v>
      </c>
      <c r="B418" s="2" t="s">
        <v>1007</v>
      </c>
      <c r="C418" s="2" t="s">
        <v>1641</v>
      </c>
      <c r="D418" s="3" t="s">
        <v>189</v>
      </c>
      <c r="E418" s="4">
        <v>23696</v>
      </c>
      <c r="F418" s="5" t="s">
        <v>1635</v>
      </c>
      <c r="G418" s="4">
        <v>103</v>
      </c>
      <c r="H418" s="3">
        <v>36</v>
      </c>
      <c r="I418" s="6">
        <v>27576</v>
      </c>
      <c r="J418" s="7">
        <v>56.7</v>
      </c>
      <c r="K418" s="7">
        <v>55.1</v>
      </c>
      <c r="L418" s="7">
        <v>70.099999999999994</v>
      </c>
      <c r="M418" s="8">
        <v>52.1</v>
      </c>
      <c r="N418" s="8">
        <v>63.6</v>
      </c>
      <c r="O418" s="3"/>
      <c r="P418" s="3" t="s">
        <v>178</v>
      </c>
      <c r="Q418" s="3" t="s">
        <v>995</v>
      </c>
      <c r="R418" s="3"/>
      <c r="S418" s="8">
        <v>4.4000000000000004</v>
      </c>
      <c r="T418" s="115"/>
    </row>
    <row r="419" spans="1:20" s="70" customFormat="1" ht="21" customHeight="1" x14ac:dyDescent="0.2">
      <c r="A419" s="116" t="s">
        <v>686</v>
      </c>
      <c r="B419" s="2" t="s">
        <v>1007</v>
      </c>
      <c r="C419" s="2" t="s">
        <v>1642</v>
      </c>
      <c r="D419" s="3" t="s">
        <v>189</v>
      </c>
      <c r="E419" s="4">
        <v>23697</v>
      </c>
      <c r="F419" s="5" t="s">
        <v>1635</v>
      </c>
      <c r="G419" s="4">
        <v>103</v>
      </c>
      <c r="H419" s="3">
        <v>36</v>
      </c>
      <c r="I419" s="6">
        <v>27576</v>
      </c>
      <c r="J419" s="7">
        <v>56.7</v>
      </c>
      <c r="K419" s="7">
        <v>57.4</v>
      </c>
      <c r="L419" s="7">
        <v>73</v>
      </c>
      <c r="M419" s="8">
        <v>53</v>
      </c>
      <c r="N419" s="8">
        <v>64</v>
      </c>
      <c r="O419" s="3"/>
      <c r="P419" s="3" t="s">
        <v>178</v>
      </c>
      <c r="Q419" s="3" t="s">
        <v>995</v>
      </c>
      <c r="R419" s="3"/>
      <c r="S419" s="8">
        <v>5.7</v>
      </c>
      <c r="T419" s="115"/>
    </row>
    <row r="420" spans="1:20" s="70" customFormat="1" ht="21" customHeight="1" x14ac:dyDescent="0.2">
      <c r="A420" s="116" t="s">
        <v>687</v>
      </c>
      <c r="B420" s="2" t="s">
        <v>1007</v>
      </c>
      <c r="C420" s="2" t="s">
        <v>1643</v>
      </c>
      <c r="D420" s="3" t="s">
        <v>189</v>
      </c>
      <c r="E420" s="4">
        <v>23698</v>
      </c>
      <c r="F420" s="5" t="s">
        <v>1635</v>
      </c>
      <c r="G420" s="4">
        <v>103</v>
      </c>
      <c r="H420" s="3">
        <v>36</v>
      </c>
      <c r="I420" s="6">
        <v>27576</v>
      </c>
      <c r="J420" s="7">
        <v>56.7</v>
      </c>
      <c r="K420" s="7">
        <v>57.5</v>
      </c>
      <c r="L420" s="7">
        <v>73.099999999999994</v>
      </c>
      <c r="M420" s="8">
        <v>53</v>
      </c>
      <c r="N420" s="8">
        <v>68.099999999999994</v>
      </c>
      <c r="O420" s="3"/>
      <c r="P420" s="3" t="s">
        <v>178</v>
      </c>
      <c r="Q420" s="3" t="s">
        <v>995</v>
      </c>
      <c r="R420" s="3"/>
      <c r="S420" s="8">
        <v>4</v>
      </c>
      <c r="T420" s="115"/>
    </row>
    <row r="421" spans="1:20" s="70" customFormat="1" ht="21" customHeight="1" x14ac:dyDescent="0.2">
      <c r="A421" s="116" t="s">
        <v>688</v>
      </c>
      <c r="B421" s="2" t="s">
        <v>1007</v>
      </c>
      <c r="C421" s="2" t="s">
        <v>1644</v>
      </c>
      <c r="D421" s="3" t="s">
        <v>189</v>
      </c>
      <c r="E421" s="4">
        <v>23699</v>
      </c>
      <c r="F421" s="5" t="s">
        <v>1635</v>
      </c>
      <c r="G421" s="4">
        <v>103</v>
      </c>
      <c r="H421" s="3">
        <v>36</v>
      </c>
      <c r="I421" s="6">
        <v>27576</v>
      </c>
      <c r="J421" s="7">
        <v>56.7</v>
      </c>
      <c r="K421" s="7">
        <v>55.1</v>
      </c>
      <c r="L421" s="7">
        <v>70.099999999999994</v>
      </c>
      <c r="M421" s="8">
        <v>53.8</v>
      </c>
      <c r="N421" s="8">
        <v>65.099999999999994</v>
      </c>
      <c r="O421" s="3"/>
      <c r="P421" s="3" t="s">
        <v>178</v>
      </c>
      <c r="Q421" s="3" t="s">
        <v>995</v>
      </c>
      <c r="R421" s="3"/>
      <c r="S421" s="8">
        <v>7.8</v>
      </c>
      <c r="T421" s="115"/>
    </row>
    <row r="422" spans="1:20" s="70" customFormat="1" ht="21" customHeight="1" x14ac:dyDescent="0.2">
      <c r="A422" s="116" t="s">
        <v>689</v>
      </c>
      <c r="B422" s="2" t="s">
        <v>1007</v>
      </c>
      <c r="C422" s="2" t="s">
        <v>1692</v>
      </c>
      <c r="D422" s="3" t="s">
        <v>189</v>
      </c>
      <c r="E422" s="4">
        <v>323705</v>
      </c>
      <c r="F422" s="5" t="s">
        <v>1693</v>
      </c>
      <c r="G422" s="4" t="s">
        <v>1682</v>
      </c>
      <c r="H422" s="3">
        <v>36</v>
      </c>
      <c r="I422" s="6">
        <v>33573</v>
      </c>
      <c r="J422" s="7">
        <v>28</v>
      </c>
      <c r="K422" s="7">
        <v>24.7</v>
      </c>
      <c r="L422" s="7">
        <v>24.7</v>
      </c>
      <c r="M422" s="8">
        <v>24</v>
      </c>
      <c r="N422" s="8">
        <v>24.1</v>
      </c>
      <c r="O422" s="3"/>
      <c r="P422" s="3" t="s">
        <v>171</v>
      </c>
      <c r="Q422" s="3" t="s">
        <v>1227</v>
      </c>
      <c r="R422" s="3"/>
      <c r="S422" s="8">
        <v>188.8</v>
      </c>
      <c r="T422" s="115"/>
    </row>
    <row r="423" spans="1:20" s="70" customFormat="1" ht="21" customHeight="1" x14ac:dyDescent="0.2">
      <c r="A423" s="116" t="s">
        <v>690</v>
      </c>
      <c r="B423" s="2" t="s">
        <v>1007</v>
      </c>
      <c r="C423" s="2" t="s">
        <v>1694</v>
      </c>
      <c r="D423" s="3" t="s">
        <v>189</v>
      </c>
      <c r="E423" s="4">
        <v>323679</v>
      </c>
      <c r="F423" s="5" t="s">
        <v>1695</v>
      </c>
      <c r="G423" s="4" t="s">
        <v>1682</v>
      </c>
      <c r="H423" s="3">
        <v>36</v>
      </c>
      <c r="I423" s="6">
        <v>32933</v>
      </c>
      <c r="J423" s="7">
        <v>12.5</v>
      </c>
      <c r="K423" s="7">
        <v>11.2</v>
      </c>
      <c r="L423" s="7">
        <v>11.2</v>
      </c>
      <c r="M423" s="8">
        <v>8.3000000000000007</v>
      </c>
      <c r="N423" s="8">
        <v>8.5</v>
      </c>
      <c r="O423" s="3"/>
      <c r="P423" s="3" t="s">
        <v>171</v>
      </c>
      <c r="Q423" s="3" t="s">
        <v>1227</v>
      </c>
      <c r="R423" s="3"/>
      <c r="S423" s="8">
        <v>55.7</v>
      </c>
      <c r="T423" s="115"/>
    </row>
    <row r="424" spans="1:20" s="70" customFormat="1" ht="21" customHeight="1" x14ac:dyDescent="0.2">
      <c r="A424" s="116" t="s">
        <v>691</v>
      </c>
      <c r="B424" s="2" t="s">
        <v>1007</v>
      </c>
      <c r="C424" s="2" t="s">
        <v>1685</v>
      </c>
      <c r="D424" s="3" t="s">
        <v>189</v>
      </c>
      <c r="E424" s="4">
        <v>323691</v>
      </c>
      <c r="F424" s="5" t="s">
        <v>1686</v>
      </c>
      <c r="G424" s="4">
        <v>103</v>
      </c>
      <c r="H424" s="3">
        <v>36</v>
      </c>
      <c r="I424" s="6">
        <v>40848</v>
      </c>
      <c r="J424" s="7">
        <v>31.5</v>
      </c>
      <c r="K424" s="7">
        <v>31.5</v>
      </c>
      <c r="L424" s="7">
        <v>31.5</v>
      </c>
      <c r="M424" s="8">
        <v>31.5</v>
      </c>
      <c r="N424" s="8">
        <v>31.5</v>
      </c>
      <c r="O424" s="3"/>
      <c r="P424" s="3" t="s">
        <v>1687</v>
      </c>
      <c r="Q424" s="3" t="s">
        <v>1688</v>
      </c>
      <c r="R424" s="3"/>
      <c r="S424" s="8">
        <v>48.8</v>
      </c>
      <c r="T424" s="115"/>
    </row>
    <row r="425" spans="1:20" s="70" customFormat="1" ht="21" customHeight="1" x14ac:dyDescent="0.2">
      <c r="A425" s="116" t="s">
        <v>692</v>
      </c>
      <c r="B425" s="2" t="s">
        <v>1007</v>
      </c>
      <c r="C425" s="2" t="s">
        <v>1647</v>
      </c>
      <c r="D425" s="3" t="s">
        <v>189</v>
      </c>
      <c r="E425" s="4">
        <v>23551</v>
      </c>
      <c r="F425" s="5" t="s">
        <v>1646</v>
      </c>
      <c r="G425" s="4">
        <v>103</v>
      </c>
      <c r="H425" s="3">
        <v>36</v>
      </c>
      <c r="I425" s="6">
        <v>24654</v>
      </c>
      <c r="J425" s="7">
        <v>387</v>
      </c>
      <c r="K425" s="7">
        <v>395</v>
      </c>
      <c r="L425" s="7">
        <v>395</v>
      </c>
      <c r="M425" s="8">
        <v>397.2</v>
      </c>
      <c r="N425" s="8">
        <v>395</v>
      </c>
      <c r="O425" s="3" t="s">
        <v>993</v>
      </c>
      <c r="P425" s="3" t="s">
        <v>171</v>
      </c>
      <c r="Q425" s="3" t="s">
        <v>994</v>
      </c>
      <c r="R425" s="3" t="s">
        <v>996</v>
      </c>
      <c r="S425" s="8">
        <v>340.3</v>
      </c>
      <c r="T425" s="115"/>
    </row>
    <row r="426" spans="1:20" s="70" customFormat="1" ht="21" customHeight="1" x14ac:dyDescent="0.2">
      <c r="A426" s="116" t="s">
        <v>693</v>
      </c>
      <c r="B426" s="2" t="s">
        <v>1007</v>
      </c>
      <c r="C426" s="2" t="s">
        <v>1648</v>
      </c>
      <c r="D426" s="3" t="s">
        <v>189</v>
      </c>
      <c r="E426" s="4">
        <v>23552</v>
      </c>
      <c r="F426" s="5" t="s">
        <v>1646</v>
      </c>
      <c r="G426" s="4">
        <v>103</v>
      </c>
      <c r="H426" s="3">
        <v>36</v>
      </c>
      <c r="I426" s="6">
        <v>24990</v>
      </c>
      <c r="J426" s="7">
        <v>387</v>
      </c>
      <c r="K426" s="7">
        <v>396</v>
      </c>
      <c r="L426" s="7">
        <v>396</v>
      </c>
      <c r="M426" s="8">
        <v>399.7</v>
      </c>
      <c r="N426" s="8">
        <v>397.5</v>
      </c>
      <c r="O426" s="3" t="s">
        <v>993</v>
      </c>
      <c r="P426" s="3" t="s">
        <v>171</v>
      </c>
      <c r="Q426" s="3" t="s">
        <v>994</v>
      </c>
      <c r="R426" s="3" t="s">
        <v>996</v>
      </c>
      <c r="S426" s="8">
        <v>665.4</v>
      </c>
      <c r="T426" s="115"/>
    </row>
    <row r="427" spans="1:20" s="70" customFormat="1" ht="21" customHeight="1" x14ac:dyDescent="0.2">
      <c r="A427" s="116" t="s">
        <v>694</v>
      </c>
      <c r="B427" s="2" t="s">
        <v>1007</v>
      </c>
      <c r="C427" s="2" t="s">
        <v>1649</v>
      </c>
      <c r="D427" s="3" t="s">
        <v>189</v>
      </c>
      <c r="E427" s="4">
        <v>23553</v>
      </c>
      <c r="F427" s="5" t="s">
        <v>1646</v>
      </c>
      <c r="G427" s="4">
        <v>103</v>
      </c>
      <c r="H427" s="3">
        <v>36</v>
      </c>
      <c r="I427" s="6">
        <v>26481</v>
      </c>
      <c r="J427" s="7">
        <v>387</v>
      </c>
      <c r="K427" s="7">
        <v>399.2</v>
      </c>
      <c r="L427" s="7">
        <v>399.2</v>
      </c>
      <c r="M427" s="8">
        <v>397.7</v>
      </c>
      <c r="N427" s="8">
        <v>395</v>
      </c>
      <c r="O427" s="3" t="s">
        <v>993</v>
      </c>
      <c r="P427" s="3" t="s">
        <v>171</v>
      </c>
      <c r="Q427" s="3" t="s">
        <v>994</v>
      </c>
      <c r="R427" s="3" t="s">
        <v>996</v>
      </c>
      <c r="S427" s="8">
        <v>932.1</v>
      </c>
      <c r="T427" s="115"/>
    </row>
    <row r="428" spans="1:20" s="70" customFormat="1" ht="21" customHeight="1" x14ac:dyDescent="0.2">
      <c r="A428" s="116" t="s">
        <v>695</v>
      </c>
      <c r="B428" s="2" t="s">
        <v>1007</v>
      </c>
      <c r="C428" s="2" t="s">
        <v>1650</v>
      </c>
      <c r="D428" s="3" t="s">
        <v>189</v>
      </c>
      <c r="E428" s="4">
        <v>23650</v>
      </c>
      <c r="F428" s="5" t="s">
        <v>1646</v>
      </c>
      <c r="G428" s="4">
        <v>103</v>
      </c>
      <c r="H428" s="3">
        <v>36</v>
      </c>
      <c r="I428" s="6">
        <v>28460</v>
      </c>
      <c r="J428" s="7">
        <v>387</v>
      </c>
      <c r="K428" s="7">
        <v>399.2</v>
      </c>
      <c r="L428" s="7">
        <v>399.2</v>
      </c>
      <c r="M428" s="8">
        <v>380</v>
      </c>
      <c r="N428" s="8">
        <v>373.7</v>
      </c>
      <c r="O428" s="3" t="s">
        <v>993</v>
      </c>
      <c r="P428" s="3" t="s">
        <v>171</v>
      </c>
      <c r="Q428" s="3" t="s">
        <v>994</v>
      </c>
      <c r="R428" s="3" t="s">
        <v>996</v>
      </c>
      <c r="S428" s="8">
        <v>746.1</v>
      </c>
      <c r="T428" s="115"/>
    </row>
    <row r="429" spans="1:20" s="70" customFormat="1" ht="21" customHeight="1" x14ac:dyDescent="0.2">
      <c r="A429" s="116" t="s">
        <v>696</v>
      </c>
      <c r="B429" s="2" t="s">
        <v>1007</v>
      </c>
      <c r="C429" s="2" t="s">
        <v>1645</v>
      </c>
      <c r="D429" s="3" t="s">
        <v>189</v>
      </c>
      <c r="E429" s="4">
        <v>23718</v>
      </c>
      <c r="F429" s="5" t="s">
        <v>1646</v>
      </c>
      <c r="G429" s="4">
        <v>103</v>
      </c>
      <c r="H429" s="3">
        <v>36</v>
      </c>
      <c r="I429" s="6">
        <v>24532</v>
      </c>
      <c r="J429" s="7">
        <v>16</v>
      </c>
      <c r="K429" s="7">
        <v>13.8</v>
      </c>
      <c r="L429" s="7">
        <v>18</v>
      </c>
      <c r="M429" s="8">
        <v>12.1</v>
      </c>
      <c r="N429" s="8">
        <v>11.8</v>
      </c>
      <c r="O429" s="3"/>
      <c r="P429" s="3" t="s">
        <v>205</v>
      </c>
      <c r="Q429" s="3" t="s">
        <v>995</v>
      </c>
      <c r="R429" s="3"/>
      <c r="S429" s="8">
        <v>0.1</v>
      </c>
      <c r="T429" s="115"/>
    </row>
    <row r="430" spans="1:20" s="70" customFormat="1" ht="21" customHeight="1" x14ac:dyDescent="0.2">
      <c r="A430" s="116" t="s">
        <v>697</v>
      </c>
      <c r="B430" s="2" t="s">
        <v>1007</v>
      </c>
      <c r="C430" s="2" t="s">
        <v>1696</v>
      </c>
      <c r="D430" s="3" t="s">
        <v>189</v>
      </c>
      <c r="E430" s="4">
        <v>5008</v>
      </c>
      <c r="F430" s="5" t="s">
        <v>1697</v>
      </c>
      <c r="G430" s="4" t="s">
        <v>1194</v>
      </c>
      <c r="H430" s="3">
        <v>36</v>
      </c>
      <c r="I430" s="6">
        <v>33270</v>
      </c>
      <c r="J430" s="7">
        <v>2.1</v>
      </c>
      <c r="K430" s="7">
        <v>1.1000000000000001</v>
      </c>
      <c r="L430" s="7">
        <v>1.1000000000000001</v>
      </c>
      <c r="M430" s="8">
        <v>0</v>
      </c>
      <c r="N430" s="8">
        <v>0</v>
      </c>
      <c r="O430" s="3"/>
      <c r="P430" s="3" t="s">
        <v>172</v>
      </c>
      <c r="Q430" s="3" t="s">
        <v>1097</v>
      </c>
      <c r="R430" s="3"/>
      <c r="S430" s="8">
        <v>0</v>
      </c>
      <c r="T430" s="115"/>
    </row>
    <row r="431" spans="1:20" s="70" customFormat="1" ht="21" customHeight="1" x14ac:dyDescent="0.2">
      <c r="A431" s="116" t="s">
        <v>698</v>
      </c>
      <c r="B431" s="2" t="s">
        <v>1007</v>
      </c>
      <c r="C431" s="2" t="s">
        <v>1698</v>
      </c>
      <c r="D431" s="3" t="s">
        <v>189</v>
      </c>
      <c r="E431" s="4">
        <v>5009</v>
      </c>
      <c r="F431" s="5" t="s">
        <v>1192</v>
      </c>
      <c r="G431" s="4" t="s">
        <v>1194</v>
      </c>
      <c r="H431" s="3">
        <v>36</v>
      </c>
      <c r="I431" s="6">
        <v>31594</v>
      </c>
      <c r="J431" s="7">
        <v>1.3</v>
      </c>
      <c r="K431" s="7">
        <v>0</v>
      </c>
      <c r="L431" s="7">
        <v>0</v>
      </c>
      <c r="M431" s="8">
        <v>0</v>
      </c>
      <c r="N431" s="8">
        <v>0</v>
      </c>
      <c r="O431" s="3"/>
      <c r="P431" s="3" t="s">
        <v>172</v>
      </c>
      <c r="Q431" s="3" t="s">
        <v>1097</v>
      </c>
      <c r="R431" s="3"/>
      <c r="S431" s="8">
        <v>0</v>
      </c>
      <c r="T431" s="115"/>
    </row>
    <row r="432" spans="1:20" s="70" customFormat="1" ht="21" customHeight="1" x14ac:dyDescent="0.2">
      <c r="A432" s="116" t="s">
        <v>699</v>
      </c>
      <c r="B432" s="2" t="s">
        <v>1007</v>
      </c>
      <c r="C432" s="2" t="s">
        <v>1675</v>
      </c>
      <c r="D432" s="3" t="s">
        <v>189</v>
      </c>
      <c r="E432" s="4">
        <v>24216</v>
      </c>
      <c r="F432" s="5" t="s">
        <v>1676</v>
      </c>
      <c r="G432" s="4">
        <v>103</v>
      </c>
      <c r="H432" s="3">
        <v>36</v>
      </c>
      <c r="I432" s="6">
        <v>37469</v>
      </c>
      <c r="J432" s="7">
        <v>50</v>
      </c>
      <c r="K432" s="7">
        <v>45.6</v>
      </c>
      <c r="L432" s="7">
        <v>45.6</v>
      </c>
      <c r="M432" s="8">
        <v>43</v>
      </c>
      <c r="N432" s="8">
        <v>46.1</v>
      </c>
      <c r="O432" s="3"/>
      <c r="P432" s="3" t="s">
        <v>205</v>
      </c>
      <c r="Q432" s="3" t="s">
        <v>994</v>
      </c>
      <c r="R432" s="3"/>
      <c r="S432" s="8">
        <v>54.7</v>
      </c>
      <c r="T432" s="115"/>
    </row>
    <row r="433" spans="1:20" s="70" customFormat="1" ht="21" customHeight="1" x14ac:dyDescent="0.2">
      <c r="A433" s="116" t="s">
        <v>700</v>
      </c>
      <c r="B433" s="2" t="s">
        <v>1007</v>
      </c>
      <c r="C433" s="2" t="s">
        <v>1677</v>
      </c>
      <c r="D433" s="3" t="s">
        <v>189</v>
      </c>
      <c r="E433" s="4">
        <v>24217</v>
      </c>
      <c r="F433" s="5" t="s">
        <v>1676</v>
      </c>
      <c r="G433" s="4">
        <v>103</v>
      </c>
      <c r="H433" s="3">
        <v>36</v>
      </c>
      <c r="I433" s="6">
        <v>37469</v>
      </c>
      <c r="J433" s="7">
        <v>50</v>
      </c>
      <c r="K433" s="7">
        <v>46.2</v>
      </c>
      <c r="L433" s="7">
        <v>46.2</v>
      </c>
      <c r="M433" s="8">
        <v>42.2</v>
      </c>
      <c r="N433" s="8">
        <v>46.6</v>
      </c>
      <c r="O433" s="3"/>
      <c r="P433" s="3" t="s">
        <v>205</v>
      </c>
      <c r="Q433" s="3" t="s">
        <v>994</v>
      </c>
      <c r="R433" s="3"/>
      <c r="S433" s="8">
        <v>53.7</v>
      </c>
      <c r="T433" s="115"/>
    </row>
    <row r="434" spans="1:20" s="70" customFormat="1" ht="21" customHeight="1" x14ac:dyDescent="0.2">
      <c r="A434" s="116" t="s">
        <v>701</v>
      </c>
      <c r="B434" s="2" t="s">
        <v>1007</v>
      </c>
      <c r="C434" s="2" t="s">
        <v>1680</v>
      </c>
      <c r="D434" s="3" t="s">
        <v>189</v>
      </c>
      <c r="E434" s="4">
        <v>323563</v>
      </c>
      <c r="F434" s="5" t="s">
        <v>1681</v>
      </c>
      <c r="G434" s="4" t="s">
        <v>1682</v>
      </c>
      <c r="H434" s="3">
        <v>36</v>
      </c>
      <c r="I434" s="6">
        <v>38504</v>
      </c>
      <c r="J434" s="7">
        <v>82</v>
      </c>
      <c r="K434" s="7">
        <v>78</v>
      </c>
      <c r="L434" s="7">
        <v>78</v>
      </c>
      <c r="M434" s="8">
        <v>75.5</v>
      </c>
      <c r="N434" s="8">
        <v>77.900000000000006</v>
      </c>
      <c r="O434" s="3" t="s">
        <v>993</v>
      </c>
      <c r="P434" s="3" t="s">
        <v>173</v>
      </c>
      <c r="Q434" s="3" t="s">
        <v>994</v>
      </c>
      <c r="R434" s="3" t="s">
        <v>997</v>
      </c>
      <c r="S434" s="8">
        <v>162.19999999999999</v>
      </c>
      <c r="T434" s="115"/>
    </row>
    <row r="435" spans="1:20" s="70" customFormat="1" ht="21" customHeight="1" x14ac:dyDescent="0.2">
      <c r="A435" s="116" t="s">
        <v>702</v>
      </c>
      <c r="B435" s="2" t="s">
        <v>1007</v>
      </c>
      <c r="C435" s="2" t="s">
        <v>1653</v>
      </c>
      <c r="D435" s="3" t="s">
        <v>189</v>
      </c>
      <c r="E435" s="4">
        <v>23555</v>
      </c>
      <c r="F435" s="5" t="s">
        <v>1652</v>
      </c>
      <c r="G435" s="4">
        <v>103</v>
      </c>
      <c r="H435" s="3">
        <v>36</v>
      </c>
      <c r="I435" s="6">
        <v>21490</v>
      </c>
      <c r="J435" s="7">
        <v>188</v>
      </c>
      <c r="K435" s="7">
        <v>194.5</v>
      </c>
      <c r="L435" s="7">
        <v>194.5</v>
      </c>
      <c r="M435" s="8">
        <v>189</v>
      </c>
      <c r="N435" s="8">
        <v>195</v>
      </c>
      <c r="O435" s="3" t="s">
        <v>993</v>
      </c>
      <c r="P435" s="3" t="s">
        <v>171</v>
      </c>
      <c r="Q435" s="3" t="s">
        <v>996</v>
      </c>
      <c r="R435" s="3" t="s">
        <v>994</v>
      </c>
      <c r="S435" s="8">
        <v>172.7</v>
      </c>
      <c r="T435" s="115"/>
    </row>
    <row r="436" spans="1:20" s="70" customFormat="1" ht="21" customHeight="1" x14ac:dyDescent="0.2">
      <c r="A436" s="116" t="s">
        <v>703</v>
      </c>
      <c r="B436" s="2" t="s">
        <v>1007</v>
      </c>
      <c r="C436" s="2" t="s">
        <v>1654</v>
      </c>
      <c r="D436" s="3" t="s">
        <v>189</v>
      </c>
      <c r="E436" s="4">
        <v>23616</v>
      </c>
      <c r="F436" s="5" t="s">
        <v>1652</v>
      </c>
      <c r="G436" s="4">
        <v>103</v>
      </c>
      <c r="H436" s="3">
        <v>36</v>
      </c>
      <c r="I436" s="6">
        <v>22221</v>
      </c>
      <c r="J436" s="7">
        <v>188</v>
      </c>
      <c r="K436" s="7">
        <v>198.7</v>
      </c>
      <c r="L436" s="7">
        <v>198.7</v>
      </c>
      <c r="M436" s="8">
        <v>189.5</v>
      </c>
      <c r="N436" s="8">
        <v>191.7</v>
      </c>
      <c r="O436" s="3" t="s">
        <v>993</v>
      </c>
      <c r="P436" s="3" t="s">
        <v>171</v>
      </c>
      <c r="Q436" s="3" t="s">
        <v>996</v>
      </c>
      <c r="R436" s="3" t="s">
        <v>994</v>
      </c>
      <c r="S436" s="8">
        <v>155.19999999999999</v>
      </c>
      <c r="T436" s="115"/>
    </row>
    <row r="437" spans="1:20" s="70" customFormat="1" ht="21" customHeight="1" x14ac:dyDescent="0.2">
      <c r="A437" s="116" t="s">
        <v>704</v>
      </c>
      <c r="B437" s="2" t="s">
        <v>1007</v>
      </c>
      <c r="C437" s="2" t="s">
        <v>1651</v>
      </c>
      <c r="D437" s="3" t="s">
        <v>189</v>
      </c>
      <c r="E437" s="4">
        <v>23713</v>
      </c>
      <c r="F437" s="5" t="s">
        <v>1652</v>
      </c>
      <c r="G437" s="4">
        <v>103</v>
      </c>
      <c r="H437" s="3">
        <v>36</v>
      </c>
      <c r="I437" s="6">
        <v>24442</v>
      </c>
      <c r="J437" s="7">
        <v>16</v>
      </c>
      <c r="K437" s="7">
        <v>14.1</v>
      </c>
      <c r="L437" s="7">
        <v>18.399999999999999</v>
      </c>
      <c r="M437" s="8">
        <v>12.2</v>
      </c>
      <c r="N437" s="8">
        <v>15.7</v>
      </c>
      <c r="O437" s="3"/>
      <c r="P437" s="3" t="s">
        <v>205</v>
      </c>
      <c r="Q437" s="3" t="s">
        <v>995</v>
      </c>
      <c r="R437" s="3"/>
      <c r="S437" s="8">
        <v>-0.1</v>
      </c>
      <c r="T437" s="115"/>
    </row>
    <row r="438" spans="1:20" s="70" customFormat="1" ht="21" customHeight="1" x14ac:dyDescent="0.2">
      <c r="A438" s="116" t="s">
        <v>705</v>
      </c>
      <c r="B438" s="2" t="s">
        <v>1007</v>
      </c>
      <c r="C438" s="2" t="s">
        <v>1678</v>
      </c>
      <c r="D438" s="3" t="s">
        <v>189</v>
      </c>
      <c r="E438" s="4">
        <v>24210</v>
      </c>
      <c r="F438" s="5" t="s">
        <v>1652</v>
      </c>
      <c r="G438" s="4">
        <v>103</v>
      </c>
      <c r="H438" s="3">
        <v>36</v>
      </c>
      <c r="I438" s="6">
        <v>37438</v>
      </c>
      <c r="J438" s="7">
        <v>53</v>
      </c>
      <c r="K438" s="7">
        <v>44</v>
      </c>
      <c r="L438" s="7">
        <v>52</v>
      </c>
      <c r="M438" s="8">
        <v>41.9</v>
      </c>
      <c r="N438" s="8">
        <v>46.6</v>
      </c>
      <c r="O438" s="3" t="s">
        <v>993</v>
      </c>
      <c r="P438" s="3" t="s">
        <v>205</v>
      </c>
      <c r="Q438" s="3" t="s">
        <v>994</v>
      </c>
      <c r="R438" s="3" t="s">
        <v>995</v>
      </c>
      <c r="S438" s="8">
        <v>23.9</v>
      </c>
      <c r="T438" s="115"/>
    </row>
    <row r="439" spans="1:20" s="70" customFormat="1" ht="21" customHeight="1" x14ac:dyDescent="0.2">
      <c r="A439" s="116" t="s">
        <v>706</v>
      </c>
      <c r="B439" s="2" t="s">
        <v>1007</v>
      </c>
      <c r="C439" s="2" t="s">
        <v>1679</v>
      </c>
      <c r="D439" s="3" t="s">
        <v>189</v>
      </c>
      <c r="E439" s="4">
        <v>24211</v>
      </c>
      <c r="F439" s="5" t="s">
        <v>1652</v>
      </c>
      <c r="G439" s="4">
        <v>103</v>
      </c>
      <c r="H439" s="3">
        <v>36</v>
      </c>
      <c r="I439" s="6">
        <v>37438</v>
      </c>
      <c r="J439" s="7">
        <v>53</v>
      </c>
      <c r="K439" s="7">
        <v>43.1</v>
      </c>
      <c r="L439" s="7">
        <v>50.9</v>
      </c>
      <c r="M439" s="8">
        <v>39.1</v>
      </c>
      <c r="N439" s="8">
        <v>45.4</v>
      </c>
      <c r="O439" s="3" t="s">
        <v>993</v>
      </c>
      <c r="P439" s="3" t="s">
        <v>205</v>
      </c>
      <c r="Q439" s="3" t="s">
        <v>994</v>
      </c>
      <c r="R439" s="3" t="s">
        <v>995</v>
      </c>
      <c r="S439" s="8">
        <v>30.9</v>
      </c>
      <c r="T439" s="115"/>
    </row>
    <row r="440" spans="1:20" s="70" customFormat="1" ht="21" customHeight="1" x14ac:dyDescent="0.2">
      <c r="A440" s="116" t="s">
        <v>707</v>
      </c>
      <c r="B440" s="2" t="s">
        <v>1007</v>
      </c>
      <c r="C440" s="2" t="s">
        <v>1655</v>
      </c>
      <c r="D440" s="3" t="s">
        <v>189</v>
      </c>
      <c r="E440" s="4">
        <v>23720</v>
      </c>
      <c r="F440" s="5" t="s">
        <v>1656</v>
      </c>
      <c r="G440" s="4">
        <v>103</v>
      </c>
      <c r="H440" s="3">
        <v>36</v>
      </c>
      <c r="I440" s="6">
        <v>23071</v>
      </c>
      <c r="J440" s="7">
        <v>11.5</v>
      </c>
      <c r="K440" s="7">
        <v>10.3</v>
      </c>
      <c r="L440" s="7">
        <v>13.5</v>
      </c>
      <c r="M440" s="8">
        <v>8.8000000000000007</v>
      </c>
      <c r="N440" s="8">
        <v>11.9</v>
      </c>
      <c r="O440" s="3"/>
      <c r="P440" s="3" t="s">
        <v>205</v>
      </c>
      <c r="Q440" s="3" t="s">
        <v>995</v>
      </c>
      <c r="R440" s="3"/>
      <c r="S440" s="8">
        <v>1.5</v>
      </c>
      <c r="T440" s="115"/>
    </row>
    <row r="441" spans="1:20" s="70" customFormat="1" ht="21" customHeight="1" x14ac:dyDescent="0.2">
      <c r="A441" s="116" t="s">
        <v>708</v>
      </c>
      <c r="B441" s="2" t="s">
        <v>1007</v>
      </c>
      <c r="C441" s="2" t="s">
        <v>1659</v>
      </c>
      <c r="D441" s="3" t="s">
        <v>189</v>
      </c>
      <c r="E441" s="4">
        <v>23715</v>
      </c>
      <c r="F441" s="5" t="s">
        <v>1660</v>
      </c>
      <c r="G441" s="4">
        <v>103</v>
      </c>
      <c r="H441" s="3">
        <v>36</v>
      </c>
      <c r="I441" s="6">
        <v>26115</v>
      </c>
      <c r="J441" s="7">
        <v>52.9</v>
      </c>
      <c r="K441" s="7">
        <v>48.9</v>
      </c>
      <c r="L441" s="7">
        <v>63.9</v>
      </c>
      <c r="M441" s="8">
        <v>0</v>
      </c>
      <c r="N441" s="8">
        <v>64.5</v>
      </c>
      <c r="O441" s="3"/>
      <c r="P441" s="3" t="s">
        <v>205</v>
      </c>
      <c r="Q441" s="3" t="s">
        <v>995</v>
      </c>
      <c r="R441" s="3"/>
      <c r="S441" s="8">
        <v>1.8</v>
      </c>
      <c r="T441" s="115"/>
    </row>
    <row r="442" spans="1:20" s="70" customFormat="1" ht="21" customHeight="1" x14ac:dyDescent="0.2">
      <c r="A442" s="116" t="s">
        <v>709</v>
      </c>
      <c r="B442" s="2" t="s">
        <v>1007</v>
      </c>
      <c r="C442" s="2" t="s">
        <v>1661</v>
      </c>
      <c r="D442" s="3" t="s">
        <v>189</v>
      </c>
      <c r="E442" s="4">
        <v>23716</v>
      </c>
      <c r="F442" s="5" t="s">
        <v>1660</v>
      </c>
      <c r="G442" s="4">
        <v>103</v>
      </c>
      <c r="H442" s="3">
        <v>36</v>
      </c>
      <c r="I442" s="6">
        <v>30773</v>
      </c>
      <c r="J442" s="7">
        <v>18.600000000000001</v>
      </c>
      <c r="K442" s="7">
        <v>18.5</v>
      </c>
      <c r="L442" s="7">
        <v>23.5</v>
      </c>
      <c r="M442" s="8">
        <v>16.600000000000001</v>
      </c>
      <c r="N442" s="8">
        <v>22.1</v>
      </c>
      <c r="O442" s="3"/>
      <c r="P442" s="3" t="s">
        <v>178</v>
      </c>
      <c r="Q442" s="3" t="s">
        <v>995</v>
      </c>
      <c r="R442" s="3"/>
      <c r="S442" s="8">
        <v>0.6</v>
      </c>
      <c r="T442" s="115"/>
    </row>
    <row r="443" spans="1:20" s="70" customFormat="1" ht="21" customHeight="1" x14ac:dyDescent="0.2">
      <c r="A443" s="116" t="s">
        <v>710</v>
      </c>
      <c r="B443" s="2" t="s">
        <v>1007</v>
      </c>
      <c r="C443" s="2" t="s">
        <v>1009</v>
      </c>
      <c r="D443" s="3" t="s">
        <v>189</v>
      </c>
      <c r="E443" s="4">
        <v>24213</v>
      </c>
      <c r="F443" s="5" t="s">
        <v>1660</v>
      </c>
      <c r="G443" s="4">
        <v>103</v>
      </c>
      <c r="H443" s="3">
        <v>36</v>
      </c>
      <c r="I443" s="6">
        <v>37469</v>
      </c>
      <c r="J443" s="7">
        <v>50</v>
      </c>
      <c r="K443" s="7">
        <v>45.4</v>
      </c>
      <c r="L443" s="7">
        <v>45.4</v>
      </c>
      <c r="M443" s="8">
        <v>43.2</v>
      </c>
      <c r="N443" s="8">
        <v>46.7</v>
      </c>
      <c r="O443" s="3"/>
      <c r="P443" s="3" t="s">
        <v>205</v>
      </c>
      <c r="Q443" s="3" t="s">
        <v>995</v>
      </c>
      <c r="R443" s="3"/>
      <c r="S443" s="8">
        <v>4.0999999999999996</v>
      </c>
      <c r="T443" s="115"/>
    </row>
    <row r="444" spans="1:20" s="70" customFormat="1" ht="21" customHeight="1" x14ac:dyDescent="0.2">
      <c r="A444" s="116" t="s">
        <v>711</v>
      </c>
      <c r="B444" s="2" t="s">
        <v>1007</v>
      </c>
      <c r="C444" s="2" t="s">
        <v>1010</v>
      </c>
      <c r="D444" s="3" t="s">
        <v>189</v>
      </c>
      <c r="E444" s="4">
        <v>24214</v>
      </c>
      <c r="F444" s="5" t="s">
        <v>1660</v>
      </c>
      <c r="G444" s="4">
        <v>103</v>
      </c>
      <c r="H444" s="3">
        <v>36</v>
      </c>
      <c r="I444" s="6">
        <v>37469</v>
      </c>
      <c r="J444" s="7">
        <v>50</v>
      </c>
      <c r="K444" s="7">
        <v>43.9</v>
      </c>
      <c r="L444" s="7">
        <v>43.9</v>
      </c>
      <c r="M444" s="8">
        <v>42.8</v>
      </c>
      <c r="N444" s="8">
        <v>45.6</v>
      </c>
      <c r="O444" s="3"/>
      <c r="P444" s="3" t="s">
        <v>205</v>
      </c>
      <c r="Q444" s="3" t="s">
        <v>995</v>
      </c>
      <c r="R444" s="3"/>
      <c r="S444" s="8">
        <v>4</v>
      </c>
      <c r="T444" s="115"/>
    </row>
    <row r="445" spans="1:20" s="70" customFormat="1" ht="21" customHeight="1" x14ac:dyDescent="0.2">
      <c r="A445" s="116" t="s">
        <v>712</v>
      </c>
      <c r="B445" s="2" t="s">
        <v>1007</v>
      </c>
      <c r="C445" s="2" t="s">
        <v>1699</v>
      </c>
      <c r="D445" s="3" t="s">
        <v>189</v>
      </c>
      <c r="E445" s="4">
        <v>5010</v>
      </c>
      <c r="F445" s="5" t="s">
        <v>1700</v>
      </c>
      <c r="G445" s="4" t="s">
        <v>1682</v>
      </c>
      <c r="H445" s="3">
        <v>36</v>
      </c>
      <c r="I445" s="6">
        <v>31382</v>
      </c>
      <c r="J445" s="7">
        <v>1.1000000000000001</v>
      </c>
      <c r="K445" s="7">
        <v>0</v>
      </c>
      <c r="L445" s="7">
        <v>0</v>
      </c>
      <c r="M445" s="8">
        <v>0</v>
      </c>
      <c r="N445" s="8">
        <v>0</v>
      </c>
      <c r="O445" s="3"/>
      <c r="P445" s="3" t="s">
        <v>172</v>
      </c>
      <c r="Q445" s="3" t="s">
        <v>1097</v>
      </c>
      <c r="R445" s="3"/>
      <c r="S445" s="8">
        <v>0</v>
      </c>
      <c r="T445" s="115"/>
    </row>
    <row r="446" spans="1:20" s="70" customFormat="1" ht="21" customHeight="1" x14ac:dyDescent="0.2">
      <c r="A446" s="116" t="s">
        <v>713</v>
      </c>
      <c r="B446" s="2" t="s">
        <v>1007</v>
      </c>
      <c r="C446" s="2" t="s">
        <v>1701</v>
      </c>
      <c r="D446" s="3" t="s">
        <v>189</v>
      </c>
      <c r="E446" s="4">
        <v>5011</v>
      </c>
      <c r="F446" s="5" t="s">
        <v>1702</v>
      </c>
      <c r="G446" s="4" t="s">
        <v>1682</v>
      </c>
      <c r="H446" s="3">
        <v>36</v>
      </c>
      <c r="I446" s="6">
        <v>33025</v>
      </c>
      <c r="J446" s="7">
        <v>1</v>
      </c>
      <c r="K446" s="7">
        <v>0</v>
      </c>
      <c r="L446" s="7">
        <v>0</v>
      </c>
      <c r="M446" s="8">
        <v>0</v>
      </c>
      <c r="N446" s="8">
        <v>0</v>
      </c>
      <c r="O446" s="3"/>
      <c r="P446" s="3" t="s">
        <v>172</v>
      </c>
      <c r="Q446" s="3" t="s">
        <v>994</v>
      </c>
      <c r="R446" s="3"/>
      <c r="S446" s="8">
        <v>0</v>
      </c>
      <c r="T446" s="115"/>
    </row>
    <row r="447" spans="1:20" s="70" customFormat="1" ht="21" customHeight="1" x14ac:dyDescent="0.2">
      <c r="A447" s="116" t="s">
        <v>714</v>
      </c>
      <c r="B447" s="2" t="s">
        <v>1007</v>
      </c>
      <c r="C447" s="2" t="s">
        <v>1657</v>
      </c>
      <c r="D447" s="3" t="s">
        <v>189</v>
      </c>
      <c r="E447" s="4">
        <v>23719</v>
      </c>
      <c r="F447" s="5" t="s">
        <v>1658</v>
      </c>
      <c r="G447" s="4">
        <v>103</v>
      </c>
      <c r="H447" s="3">
        <v>36</v>
      </c>
      <c r="I447" s="6">
        <v>23590</v>
      </c>
      <c r="J447" s="7">
        <v>14</v>
      </c>
      <c r="K447" s="7">
        <v>12.3</v>
      </c>
      <c r="L447" s="7">
        <v>16.100000000000001</v>
      </c>
      <c r="M447" s="8">
        <v>10</v>
      </c>
      <c r="N447" s="8">
        <v>13.1</v>
      </c>
      <c r="O447" s="3"/>
      <c r="P447" s="3" t="s">
        <v>205</v>
      </c>
      <c r="Q447" s="3" t="s">
        <v>995</v>
      </c>
      <c r="R447" s="3"/>
      <c r="S447" s="8">
        <v>1.8</v>
      </c>
      <c r="T447" s="115"/>
    </row>
    <row r="448" spans="1:20" s="70" customFormat="1" ht="21" customHeight="1" x14ac:dyDescent="0.2">
      <c r="A448" s="116" t="s">
        <v>715</v>
      </c>
      <c r="B448" s="2" t="s">
        <v>1007</v>
      </c>
      <c r="C448" s="2" t="s">
        <v>1662</v>
      </c>
      <c r="D448" s="3" t="s">
        <v>189</v>
      </c>
      <c r="E448" s="4">
        <v>23522</v>
      </c>
      <c r="F448" s="5" t="s">
        <v>1660</v>
      </c>
      <c r="G448" s="4">
        <v>103</v>
      </c>
      <c r="H448" s="3">
        <v>36</v>
      </c>
      <c r="I448" s="6">
        <v>32721</v>
      </c>
      <c r="J448" s="7">
        <v>79.5</v>
      </c>
      <c r="K448" s="7">
        <v>81.2</v>
      </c>
      <c r="L448" s="7">
        <v>106.1</v>
      </c>
      <c r="M448" s="8">
        <v>78.099999999999994</v>
      </c>
      <c r="N448" s="8">
        <v>99.9</v>
      </c>
      <c r="O448" s="3"/>
      <c r="P448" s="3" t="s">
        <v>205</v>
      </c>
      <c r="Q448" s="3" t="s">
        <v>995</v>
      </c>
      <c r="R448" s="10"/>
      <c r="S448" s="8">
        <v>4.2</v>
      </c>
      <c r="T448" s="115"/>
    </row>
    <row r="449" spans="1:20" s="70" customFormat="1" ht="21" customHeight="1" x14ac:dyDescent="0.2">
      <c r="A449" s="116" t="s">
        <v>716</v>
      </c>
      <c r="B449" s="2" t="s">
        <v>1007</v>
      </c>
      <c r="C449" s="2" t="s">
        <v>1663</v>
      </c>
      <c r="D449" s="3" t="s">
        <v>189</v>
      </c>
      <c r="E449" s="4">
        <v>23547</v>
      </c>
      <c r="F449" s="5" t="s">
        <v>1660</v>
      </c>
      <c r="G449" s="4">
        <v>103</v>
      </c>
      <c r="H449" s="3">
        <v>36</v>
      </c>
      <c r="I449" s="6">
        <v>32721</v>
      </c>
      <c r="J449" s="7">
        <v>79.5</v>
      </c>
      <c r="K449" s="7">
        <v>81.3</v>
      </c>
      <c r="L449" s="7">
        <v>106.2</v>
      </c>
      <c r="M449" s="8">
        <v>75.8</v>
      </c>
      <c r="N449" s="8">
        <v>98</v>
      </c>
      <c r="O449" s="3"/>
      <c r="P449" s="3" t="s">
        <v>205</v>
      </c>
      <c r="Q449" s="3" t="s">
        <v>995</v>
      </c>
      <c r="R449" s="3"/>
      <c r="S449" s="8">
        <v>1.3</v>
      </c>
      <c r="T449" s="115"/>
    </row>
    <row r="450" spans="1:20" s="70" customFormat="1" ht="21" customHeight="1" x14ac:dyDescent="0.2">
      <c r="A450" s="116" t="s">
        <v>717</v>
      </c>
      <c r="B450" s="2" t="s">
        <v>1007</v>
      </c>
      <c r="C450" s="2" t="s">
        <v>1664</v>
      </c>
      <c r="D450" s="3" t="s">
        <v>189</v>
      </c>
      <c r="E450" s="4">
        <v>23601</v>
      </c>
      <c r="F450" s="5" t="s">
        <v>1660</v>
      </c>
      <c r="G450" s="4">
        <v>103</v>
      </c>
      <c r="H450" s="3">
        <v>36</v>
      </c>
      <c r="I450" s="6">
        <v>32721</v>
      </c>
      <c r="J450" s="7">
        <v>79.5</v>
      </c>
      <c r="K450" s="7">
        <v>81.3</v>
      </c>
      <c r="L450" s="7">
        <v>106.2</v>
      </c>
      <c r="M450" s="8">
        <v>78.599999999999994</v>
      </c>
      <c r="N450" s="8">
        <v>99.4</v>
      </c>
      <c r="O450" s="3"/>
      <c r="P450" s="3" t="s">
        <v>205</v>
      </c>
      <c r="Q450" s="3" t="s">
        <v>995</v>
      </c>
      <c r="R450" s="3"/>
      <c r="S450" s="8">
        <v>7.4</v>
      </c>
      <c r="T450" s="115"/>
    </row>
    <row r="451" spans="1:20" s="70" customFormat="1" ht="21" customHeight="1" x14ac:dyDescent="0.2">
      <c r="A451" s="116" t="s">
        <v>718</v>
      </c>
      <c r="B451" s="2" t="s">
        <v>1007</v>
      </c>
      <c r="C451" s="2" t="s">
        <v>1665</v>
      </c>
      <c r="D451" s="3" t="s">
        <v>189</v>
      </c>
      <c r="E451" s="4">
        <v>23714</v>
      </c>
      <c r="F451" s="5" t="s">
        <v>1666</v>
      </c>
      <c r="G451" s="4">
        <v>103</v>
      </c>
      <c r="H451" s="3">
        <v>36</v>
      </c>
      <c r="I451" s="6">
        <v>26146</v>
      </c>
      <c r="J451" s="7">
        <v>52.4</v>
      </c>
      <c r="K451" s="7">
        <v>49</v>
      </c>
      <c r="L451" s="7">
        <v>64</v>
      </c>
      <c r="M451" s="8">
        <v>48.9</v>
      </c>
      <c r="N451" s="8">
        <v>64.8</v>
      </c>
      <c r="O451" s="3"/>
      <c r="P451" s="3" t="s">
        <v>205</v>
      </c>
      <c r="Q451" s="3" t="s">
        <v>995</v>
      </c>
      <c r="R451" s="3"/>
      <c r="S451" s="8">
        <v>1.9</v>
      </c>
      <c r="T451" s="115"/>
    </row>
    <row r="452" spans="1:20" s="70" customFormat="1" ht="21" customHeight="1" x14ac:dyDescent="0.2">
      <c r="A452" s="116" t="s">
        <v>719</v>
      </c>
      <c r="B452" s="2" t="s">
        <v>1007</v>
      </c>
      <c r="C452" s="2" t="s">
        <v>1703</v>
      </c>
      <c r="D452" s="3" t="s">
        <v>189</v>
      </c>
      <c r="E452" s="4">
        <v>5012</v>
      </c>
      <c r="F452" s="5" t="s">
        <v>1704</v>
      </c>
      <c r="G452" s="4" t="s">
        <v>1682</v>
      </c>
      <c r="H452" s="3">
        <v>36</v>
      </c>
      <c r="I452" s="6">
        <v>30560</v>
      </c>
      <c r="J452" s="7">
        <v>1.6</v>
      </c>
      <c r="K452" s="7">
        <v>1.5</v>
      </c>
      <c r="L452" s="7">
        <v>1.5</v>
      </c>
      <c r="M452" s="8">
        <v>0</v>
      </c>
      <c r="N452" s="8">
        <v>0</v>
      </c>
      <c r="O452" s="3"/>
      <c r="P452" s="3" t="s">
        <v>172</v>
      </c>
      <c r="Q452" s="3" t="s">
        <v>1097</v>
      </c>
      <c r="R452" s="3"/>
      <c r="S452" s="8">
        <v>0</v>
      </c>
      <c r="T452" s="115"/>
    </row>
    <row r="453" spans="1:20" s="70" customFormat="1" ht="21" customHeight="1" x14ac:dyDescent="0.2">
      <c r="A453" s="116" t="s">
        <v>731</v>
      </c>
      <c r="B453" s="2" t="s">
        <v>1712</v>
      </c>
      <c r="C453" s="204" t="s">
        <v>1716</v>
      </c>
      <c r="D453" s="3" t="s">
        <v>187</v>
      </c>
      <c r="E453" s="4" t="s">
        <v>2282</v>
      </c>
      <c r="F453" s="5" t="s">
        <v>177</v>
      </c>
      <c r="G453" s="4" t="s">
        <v>161</v>
      </c>
      <c r="H453" s="3">
        <v>36</v>
      </c>
      <c r="I453" s="6">
        <v>38718</v>
      </c>
      <c r="J453" s="7">
        <v>288</v>
      </c>
      <c r="K453" s="7">
        <v>246.2</v>
      </c>
      <c r="L453" s="7">
        <v>270.2</v>
      </c>
      <c r="M453" s="8">
        <v>235.4</v>
      </c>
      <c r="N453" s="8">
        <v>260</v>
      </c>
      <c r="O453" s="3" t="s">
        <v>993</v>
      </c>
      <c r="P453" s="3" t="s">
        <v>173</v>
      </c>
      <c r="Q453" s="3" t="s">
        <v>994</v>
      </c>
      <c r="R453" s="3" t="s">
        <v>995</v>
      </c>
      <c r="S453" s="8">
        <v>2140.4</v>
      </c>
      <c r="T453" s="115" t="s">
        <v>2152</v>
      </c>
    </row>
    <row r="454" spans="1:20" s="70" customFormat="1" ht="21" customHeight="1" x14ac:dyDescent="0.2">
      <c r="A454" s="116" t="s">
        <v>721</v>
      </c>
      <c r="B454" s="2" t="s">
        <v>2073</v>
      </c>
      <c r="C454" s="2" t="s">
        <v>2074</v>
      </c>
      <c r="D454" s="3" t="s">
        <v>193</v>
      </c>
      <c r="E454" s="4">
        <v>24146</v>
      </c>
      <c r="F454" s="5" t="s">
        <v>198</v>
      </c>
      <c r="G454" s="4" t="s">
        <v>1312</v>
      </c>
      <c r="H454" s="3">
        <v>36</v>
      </c>
      <c r="I454" s="6">
        <v>36770</v>
      </c>
      <c r="J454" s="7">
        <v>11.55</v>
      </c>
      <c r="K454" s="7">
        <v>11.5</v>
      </c>
      <c r="L454" s="7">
        <v>11.5</v>
      </c>
      <c r="M454" s="8">
        <v>11.6</v>
      </c>
      <c r="N454" s="8">
        <v>11.6</v>
      </c>
      <c r="O454" s="3"/>
      <c r="P454" s="3" t="s">
        <v>2053</v>
      </c>
      <c r="Q454" s="3" t="s">
        <v>2054</v>
      </c>
      <c r="R454" s="3"/>
      <c r="S454" s="8">
        <v>18.7</v>
      </c>
      <c r="T454" s="115"/>
    </row>
    <row r="455" spans="1:20" s="70" customFormat="1" ht="21" customHeight="1" x14ac:dyDescent="0.2">
      <c r="A455" s="116" t="s">
        <v>722</v>
      </c>
      <c r="B455" s="2" t="s">
        <v>2075</v>
      </c>
      <c r="C455" s="2" t="s">
        <v>2076</v>
      </c>
      <c r="D455" s="3" t="s">
        <v>195</v>
      </c>
      <c r="E455" s="4">
        <v>323696</v>
      </c>
      <c r="F455" s="5" t="s">
        <v>2077</v>
      </c>
      <c r="G455" s="4" t="s">
        <v>1581</v>
      </c>
      <c r="H455" s="3">
        <v>36</v>
      </c>
      <c r="I455" s="6">
        <v>41091</v>
      </c>
      <c r="J455" s="7">
        <v>215.2</v>
      </c>
      <c r="K455" s="7">
        <v>215.2</v>
      </c>
      <c r="L455" s="7">
        <v>215.2</v>
      </c>
      <c r="M455" s="8">
        <v>215.2</v>
      </c>
      <c r="N455" s="8">
        <v>215.2</v>
      </c>
      <c r="O455" s="3"/>
      <c r="P455" s="3" t="s">
        <v>2053</v>
      </c>
      <c r="Q455" s="3" t="s">
        <v>2054</v>
      </c>
      <c r="R455" s="3"/>
      <c r="S455" s="8">
        <v>488.9</v>
      </c>
      <c r="T455" s="115"/>
    </row>
    <row r="456" spans="1:20" s="70" customFormat="1" ht="21" customHeight="1" x14ac:dyDescent="0.2">
      <c r="A456" s="116" t="s">
        <v>723</v>
      </c>
      <c r="B456" s="2" t="s">
        <v>2100</v>
      </c>
      <c r="C456" s="2" t="s">
        <v>2101</v>
      </c>
      <c r="D456" s="3" t="s">
        <v>192</v>
      </c>
      <c r="E456" s="4">
        <v>323713</v>
      </c>
      <c r="F456" s="5" t="s">
        <v>2102</v>
      </c>
      <c r="G456" s="4" t="s">
        <v>1606</v>
      </c>
      <c r="H456" s="3">
        <v>36</v>
      </c>
      <c r="I456" s="6">
        <v>41974</v>
      </c>
      <c r="J456" s="7">
        <v>16.2</v>
      </c>
      <c r="K456" s="7">
        <v>0</v>
      </c>
      <c r="L456" s="7">
        <v>0</v>
      </c>
      <c r="M456" s="8">
        <v>0</v>
      </c>
      <c r="N456" s="8">
        <v>0</v>
      </c>
      <c r="O456" s="3"/>
      <c r="P456" s="3" t="s">
        <v>2053</v>
      </c>
      <c r="Q456" s="3" t="s">
        <v>2054</v>
      </c>
      <c r="R456" s="3"/>
      <c r="S456" s="8">
        <v>46.4</v>
      </c>
      <c r="T456" s="115"/>
    </row>
    <row r="457" spans="1:20" s="70" customFormat="1" ht="21" customHeight="1" x14ac:dyDescent="0.2">
      <c r="A457" s="116" t="s">
        <v>724</v>
      </c>
      <c r="B457" s="2" t="s">
        <v>1592</v>
      </c>
      <c r="C457" s="2" t="s">
        <v>1593</v>
      </c>
      <c r="D457" s="3" t="s">
        <v>191</v>
      </c>
      <c r="E457" s="4">
        <v>24167</v>
      </c>
      <c r="F457" s="5" t="s">
        <v>1594</v>
      </c>
      <c r="G457" s="4" t="s">
        <v>1275</v>
      </c>
      <c r="H457" s="3">
        <v>36</v>
      </c>
      <c r="I457" s="6">
        <v>37043</v>
      </c>
      <c r="J457" s="7">
        <v>5.6</v>
      </c>
      <c r="K457" s="7">
        <v>5.6</v>
      </c>
      <c r="L457" s="7">
        <v>5.6</v>
      </c>
      <c r="M457" s="8">
        <v>5.6</v>
      </c>
      <c r="N457" s="8">
        <v>5.6</v>
      </c>
      <c r="O457" s="3"/>
      <c r="P457" s="3" t="s">
        <v>172</v>
      </c>
      <c r="Q457" s="3" t="s">
        <v>1097</v>
      </c>
      <c r="R457" s="10"/>
      <c r="S457" s="8">
        <v>39.5</v>
      </c>
      <c r="T457" s="115"/>
    </row>
    <row r="458" spans="1:20" s="70" customFormat="1" ht="21" customHeight="1" x14ac:dyDescent="0.2">
      <c r="A458" s="116" t="s">
        <v>725</v>
      </c>
      <c r="B458" s="2" t="s">
        <v>1595</v>
      </c>
      <c r="C458" s="2" t="s">
        <v>1596</v>
      </c>
      <c r="D458" s="3" t="s">
        <v>191</v>
      </c>
      <c r="E458" s="4">
        <v>323580</v>
      </c>
      <c r="F458" s="5" t="s">
        <v>1594</v>
      </c>
      <c r="G458" s="4" t="s">
        <v>1275</v>
      </c>
      <c r="H458" s="3">
        <v>36</v>
      </c>
      <c r="I458" s="6">
        <v>38749</v>
      </c>
      <c r="J458" s="7">
        <v>6.4</v>
      </c>
      <c r="K458" s="7">
        <v>6.4</v>
      </c>
      <c r="L458" s="7">
        <v>6.4</v>
      </c>
      <c r="M458" s="8">
        <v>6.4</v>
      </c>
      <c r="N458" s="8">
        <v>6.4</v>
      </c>
      <c r="O458" s="3"/>
      <c r="P458" s="3" t="s">
        <v>172</v>
      </c>
      <c r="Q458" s="3" t="s">
        <v>1097</v>
      </c>
      <c r="R458" s="10"/>
      <c r="S458" s="8">
        <v>19.899999999999999</v>
      </c>
      <c r="T458" s="115"/>
    </row>
    <row r="459" spans="1:20" s="70" customFormat="1" ht="21" customHeight="1" x14ac:dyDescent="0.2">
      <c r="A459" s="116" t="s">
        <v>726</v>
      </c>
      <c r="B459" s="2" t="s">
        <v>1159</v>
      </c>
      <c r="C459" s="2" t="s">
        <v>1160</v>
      </c>
      <c r="D459" s="3" t="s">
        <v>190</v>
      </c>
      <c r="E459" s="4">
        <v>23668</v>
      </c>
      <c r="F459" s="5" t="s">
        <v>1161</v>
      </c>
      <c r="G459" s="4" t="s">
        <v>1162</v>
      </c>
      <c r="H459" s="3">
        <v>36</v>
      </c>
      <c r="I459" s="6">
        <v>38108</v>
      </c>
      <c r="J459" s="7">
        <v>441</v>
      </c>
      <c r="K459" s="7">
        <v>316.60000000000002</v>
      </c>
      <c r="L459" s="7">
        <v>399.9</v>
      </c>
      <c r="M459" s="8">
        <v>331</v>
      </c>
      <c r="N459" s="8">
        <v>395.1</v>
      </c>
      <c r="O459" s="3" t="s">
        <v>993</v>
      </c>
      <c r="P459" s="3" t="s">
        <v>173</v>
      </c>
      <c r="Q459" s="3" t="s">
        <v>994</v>
      </c>
      <c r="R459" s="3" t="s">
        <v>995</v>
      </c>
      <c r="S459" s="8">
        <v>1450.1</v>
      </c>
      <c r="T459" s="115"/>
    </row>
    <row r="460" spans="1:20" s="70" customFormat="1" ht="21" customHeight="1" x14ac:dyDescent="0.2">
      <c r="A460" s="116" t="s">
        <v>727</v>
      </c>
      <c r="B460" s="2" t="s">
        <v>1159</v>
      </c>
      <c r="C460" s="2" t="s">
        <v>1163</v>
      </c>
      <c r="D460" s="3" t="s">
        <v>190</v>
      </c>
      <c r="E460" s="4">
        <v>23670</v>
      </c>
      <c r="F460" s="5" t="s">
        <v>1161</v>
      </c>
      <c r="G460" s="4" t="s">
        <v>1162</v>
      </c>
      <c r="H460" s="3">
        <v>36</v>
      </c>
      <c r="I460" s="6">
        <v>38108</v>
      </c>
      <c r="J460" s="7">
        <v>441</v>
      </c>
      <c r="K460" s="7">
        <v>315.60000000000002</v>
      </c>
      <c r="L460" s="7">
        <v>398.6</v>
      </c>
      <c r="M460" s="8">
        <v>328.8</v>
      </c>
      <c r="N460" s="8">
        <v>399</v>
      </c>
      <c r="O460" s="3" t="s">
        <v>993</v>
      </c>
      <c r="P460" s="3" t="s">
        <v>173</v>
      </c>
      <c r="Q460" s="3" t="s">
        <v>994</v>
      </c>
      <c r="R460" s="3" t="s">
        <v>995</v>
      </c>
      <c r="S460" s="8">
        <v>879.8</v>
      </c>
      <c r="T460" s="115"/>
    </row>
    <row r="461" spans="1:20" s="70" customFormat="1" ht="21" customHeight="1" x14ac:dyDescent="0.2">
      <c r="A461" s="116" t="s">
        <v>728</v>
      </c>
      <c r="B461" s="2" t="s">
        <v>1159</v>
      </c>
      <c r="C461" s="2" t="s">
        <v>1164</v>
      </c>
      <c r="D461" s="3" t="s">
        <v>190</v>
      </c>
      <c r="E461" s="4">
        <v>23677</v>
      </c>
      <c r="F461" s="5" t="s">
        <v>1161</v>
      </c>
      <c r="G461" s="4" t="s">
        <v>1162</v>
      </c>
      <c r="H461" s="3">
        <v>36</v>
      </c>
      <c r="I461" s="6">
        <v>38108</v>
      </c>
      <c r="J461" s="7">
        <v>441</v>
      </c>
      <c r="K461" s="7">
        <v>312.8</v>
      </c>
      <c r="L461" s="7">
        <v>395.1</v>
      </c>
      <c r="M461" s="8">
        <v>329</v>
      </c>
      <c r="N461" s="8">
        <v>395</v>
      </c>
      <c r="O461" s="3" t="s">
        <v>993</v>
      </c>
      <c r="P461" s="3" t="s">
        <v>173</v>
      </c>
      <c r="Q461" s="3" t="s">
        <v>994</v>
      </c>
      <c r="R461" s="3" t="s">
        <v>995</v>
      </c>
      <c r="S461" s="8">
        <v>1292.0999999999999</v>
      </c>
      <c r="T461" s="115"/>
    </row>
    <row r="462" spans="1:20" s="70" customFormat="1" ht="21" customHeight="1" x14ac:dyDescent="0.2">
      <c r="A462" s="116" t="s">
        <v>729</v>
      </c>
      <c r="B462" s="2" t="s">
        <v>1712</v>
      </c>
      <c r="C462" s="2" t="s">
        <v>1713</v>
      </c>
      <c r="D462" s="3" t="s">
        <v>186</v>
      </c>
      <c r="E462" s="4">
        <v>23654</v>
      </c>
      <c r="F462" s="5" t="s">
        <v>1714</v>
      </c>
      <c r="G462" s="4">
        <v>111</v>
      </c>
      <c r="H462" s="3">
        <v>36</v>
      </c>
      <c r="I462" s="6">
        <v>30256</v>
      </c>
      <c r="J462" s="7">
        <v>2.2999999999999998</v>
      </c>
      <c r="K462" s="7">
        <v>1.8</v>
      </c>
      <c r="L462" s="7">
        <v>1.8</v>
      </c>
      <c r="M462" s="8">
        <v>2.2999999999999998</v>
      </c>
      <c r="N462" s="8">
        <v>2.2999999999999998</v>
      </c>
      <c r="O462" s="3"/>
      <c r="P462" s="3" t="s">
        <v>1183</v>
      </c>
      <c r="Q462" s="3" t="s">
        <v>1184</v>
      </c>
      <c r="R462" s="3"/>
      <c r="S462" s="8">
        <v>4.5999999999999996</v>
      </c>
      <c r="T462" s="115"/>
    </row>
    <row r="463" spans="1:20" s="70" customFormat="1" ht="21" customHeight="1" x14ac:dyDescent="0.2">
      <c r="A463" s="116" t="s">
        <v>730</v>
      </c>
      <c r="B463" s="2" t="s">
        <v>1712</v>
      </c>
      <c r="C463" s="2" t="s">
        <v>1715</v>
      </c>
      <c r="D463" s="3" t="s">
        <v>186</v>
      </c>
      <c r="E463" s="4">
        <v>23654</v>
      </c>
      <c r="F463" s="5" t="s">
        <v>1714</v>
      </c>
      <c r="G463" s="4">
        <v>111</v>
      </c>
      <c r="H463" s="3">
        <v>36</v>
      </c>
      <c r="I463" s="6">
        <v>30256</v>
      </c>
      <c r="J463" s="7">
        <v>2.2999999999999998</v>
      </c>
      <c r="K463" s="7">
        <v>1.8</v>
      </c>
      <c r="L463" s="7">
        <v>1.8</v>
      </c>
      <c r="M463" s="8">
        <v>2.2999999999999998</v>
      </c>
      <c r="N463" s="8">
        <v>2.2999999999999998</v>
      </c>
      <c r="O463" s="3"/>
      <c r="P463" s="3" t="s">
        <v>1183</v>
      </c>
      <c r="Q463" s="3" t="s">
        <v>1184</v>
      </c>
      <c r="R463" s="3"/>
      <c r="S463" s="8">
        <v>8.1</v>
      </c>
      <c r="T463" s="115"/>
    </row>
    <row r="464" spans="1:20" s="70" customFormat="1" ht="21" customHeight="1" x14ac:dyDescent="0.2">
      <c r="A464" s="116" t="s">
        <v>809</v>
      </c>
      <c r="B464" s="2" t="s">
        <v>2109</v>
      </c>
      <c r="C464" s="204" t="s">
        <v>1815</v>
      </c>
      <c r="D464" s="3" t="s">
        <v>190</v>
      </c>
      <c r="E464" s="4" t="s">
        <v>2283</v>
      </c>
      <c r="F464" s="5" t="s">
        <v>1564</v>
      </c>
      <c r="G464" s="4" t="s">
        <v>1182</v>
      </c>
      <c r="H464" s="3">
        <v>36</v>
      </c>
      <c r="I464" s="6">
        <v>31413</v>
      </c>
      <c r="J464" s="7">
        <v>9.8000000000000007</v>
      </c>
      <c r="K464" s="7">
        <v>30.8</v>
      </c>
      <c r="L464" s="7">
        <v>30.8</v>
      </c>
      <c r="M464" s="8">
        <v>0</v>
      </c>
      <c r="N464" s="8">
        <v>0</v>
      </c>
      <c r="O464" s="3"/>
      <c r="P464" s="3" t="s">
        <v>1183</v>
      </c>
      <c r="Q464" s="3" t="s">
        <v>1184</v>
      </c>
      <c r="R464" s="3"/>
      <c r="S464" s="8">
        <v>320.89999999999998</v>
      </c>
      <c r="T464" s="115" t="s">
        <v>2152</v>
      </c>
    </row>
    <row r="465" spans="1:20" s="70" customFormat="1" ht="21" customHeight="1" x14ac:dyDescent="0.2">
      <c r="A465" s="116" t="s">
        <v>732</v>
      </c>
      <c r="B465" s="2" t="s">
        <v>1712</v>
      </c>
      <c r="C465" s="2" t="s">
        <v>1717</v>
      </c>
      <c r="D465" s="3" t="s">
        <v>187</v>
      </c>
      <c r="E465" s="4">
        <v>323569</v>
      </c>
      <c r="F465" s="5" t="s">
        <v>177</v>
      </c>
      <c r="G465" s="4" t="s">
        <v>161</v>
      </c>
      <c r="H465" s="3">
        <v>36</v>
      </c>
      <c r="I465" s="6">
        <v>38718</v>
      </c>
      <c r="J465" s="7">
        <v>288</v>
      </c>
      <c r="K465" s="7">
        <v>246.2</v>
      </c>
      <c r="L465" s="7">
        <v>270.2</v>
      </c>
      <c r="M465" s="8">
        <v>235.4</v>
      </c>
      <c r="N465" s="8">
        <v>260</v>
      </c>
      <c r="O465" s="3" t="s">
        <v>993</v>
      </c>
      <c r="P465" s="3" t="s">
        <v>173</v>
      </c>
      <c r="Q465" s="3" t="s">
        <v>994</v>
      </c>
      <c r="R465" s="3" t="s">
        <v>995</v>
      </c>
      <c r="S465" s="8"/>
      <c r="T465" s="115"/>
    </row>
    <row r="466" spans="1:20" s="70" customFormat="1" ht="21" customHeight="1" x14ac:dyDescent="0.2">
      <c r="A466" s="116" t="s">
        <v>962</v>
      </c>
      <c r="B466" s="2" t="s">
        <v>1016</v>
      </c>
      <c r="C466" s="204" t="s">
        <v>1600</v>
      </c>
      <c r="D466" s="3" t="s">
        <v>192</v>
      </c>
      <c r="E466" s="4" t="s">
        <v>2284</v>
      </c>
      <c r="F466" s="5" t="s">
        <v>1601</v>
      </c>
      <c r="G466" s="4" t="s">
        <v>1602</v>
      </c>
      <c r="H466" s="3">
        <v>36</v>
      </c>
      <c r="I466" s="6">
        <v>35125</v>
      </c>
      <c r="J466" s="7">
        <v>8.8000000000000007</v>
      </c>
      <c r="K466" s="7">
        <v>8.8000000000000007</v>
      </c>
      <c r="L466" s="7">
        <v>8.8000000000000007</v>
      </c>
      <c r="M466" s="8">
        <v>8.8000000000000007</v>
      </c>
      <c r="N466" s="8">
        <v>8.8000000000000007</v>
      </c>
      <c r="O466" s="3"/>
      <c r="P466" s="3" t="s">
        <v>172</v>
      </c>
      <c r="Q466" s="3" t="s">
        <v>1097</v>
      </c>
      <c r="R466" s="3"/>
      <c r="S466" s="8">
        <v>106.6</v>
      </c>
      <c r="T466" s="115" t="s">
        <v>2152</v>
      </c>
    </row>
    <row r="467" spans="1:20" s="70" customFormat="1" ht="21" customHeight="1" x14ac:dyDescent="0.2">
      <c r="A467" s="116" t="s">
        <v>734</v>
      </c>
      <c r="B467" s="2" t="s">
        <v>1712</v>
      </c>
      <c r="C467" s="2" t="s">
        <v>2203</v>
      </c>
      <c r="D467" s="3" t="s">
        <v>190</v>
      </c>
      <c r="E467" s="4">
        <v>23757</v>
      </c>
      <c r="F467" s="5" t="s">
        <v>1718</v>
      </c>
      <c r="G467" s="4" t="s">
        <v>1719</v>
      </c>
      <c r="H467" s="3">
        <v>36</v>
      </c>
      <c r="I467" s="6">
        <v>26846</v>
      </c>
      <c r="J467" s="7">
        <v>290</v>
      </c>
      <c r="K467" s="7">
        <v>291.2</v>
      </c>
      <c r="L467" s="7">
        <v>291.2</v>
      </c>
      <c r="M467" s="8">
        <v>292.3</v>
      </c>
      <c r="N467" s="8">
        <v>291.7</v>
      </c>
      <c r="O467" s="3"/>
      <c r="P467" s="3" t="s">
        <v>1720</v>
      </c>
      <c r="Q467" s="3" t="s">
        <v>1184</v>
      </c>
      <c r="R467" s="3"/>
      <c r="S467" s="8">
        <v>216.8</v>
      </c>
      <c r="T467" s="115"/>
    </row>
    <row r="468" spans="1:20" s="70" customFormat="1" ht="21" customHeight="1" x14ac:dyDescent="0.2">
      <c r="A468" s="116" t="s">
        <v>735</v>
      </c>
      <c r="B468" s="2" t="s">
        <v>1712</v>
      </c>
      <c r="C468" s="2" t="s">
        <v>2204</v>
      </c>
      <c r="D468" s="3" t="s">
        <v>190</v>
      </c>
      <c r="E468" s="4">
        <v>23758</v>
      </c>
      <c r="F468" s="5" t="s">
        <v>1718</v>
      </c>
      <c r="G468" s="4" t="s">
        <v>1719</v>
      </c>
      <c r="H468" s="3">
        <v>36</v>
      </c>
      <c r="I468" s="6">
        <v>26846</v>
      </c>
      <c r="J468" s="7">
        <v>290</v>
      </c>
      <c r="K468" s="7">
        <v>291.7</v>
      </c>
      <c r="L468" s="7">
        <v>291.7</v>
      </c>
      <c r="M468" s="8">
        <v>292.3</v>
      </c>
      <c r="N468" s="8">
        <v>291.89999999999998</v>
      </c>
      <c r="O468" s="3"/>
      <c r="P468" s="3" t="s">
        <v>1720</v>
      </c>
      <c r="Q468" s="3" t="s">
        <v>1184</v>
      </c>
      <c r="R468" s="3"/>
      <c r="S468" s="8">
        <v>13.1</v>
      </c>
      <c r="T468" s="115"/>
    </row>
    <row r="469" spans="1:20" s="70" customFormat="1" ht="21" customHeight="1" x14ac:dyDescent="0.2">
      <c r="A469" s="116" t="s">
        <v>736</v>
      </c>
      <c r="B469" s="2" t="s">
        <v>1712</v>
      </c>
      <c r="C469" s="2" t="s">
        <v>2205</v>
      </c>
      <c r="D469" s="3" t="s">
        <v>190</v>
      </c>
      <c r="E469" s="4">
        <v>23759</v>
      </c>
      <c r="F469" s="5" t="s">
        <v>1718</v>
      </c>
      <c r="G469" s="4" t="s">
        <v>1719</v>
      </c>
      <c r="H469" s="3">
        <v>36</v>
      </c>
      <c r="I469" s="6">
        <v>26846</v>
      </c>
      <c r="J469" s="7">
        <v>290</v>
      </c>
      <c r="K469" s="7">
        <v>291.5</v>
      </c>
      <c r="L469" s="7">
        <v>291.5</v>
      </c>
      <c r="M469" s="8">
        <v>293</v>
      </c>
      <c r="N469" s="8">
        <v>292.60000000000002</v>
      </c>
      <c r="O469" s="3"/>
      <c r="P469" s="3" t="s">
        <v>1720</v>
      </c>
      <c r="Q469" s="3" t="s">
        <v>1184</v>
      </c>
      <c r="R469" s="3"/>
      <c r="S469" s="8">
        <v>138.19999999999999</v>
      </c>
      <c r="T469" s="115"/>
    </row>
    <row r="470" spans="1:20" s="70" customFormat="1" ht="21" customHeight="1" x14ac:dyDescent="0.2">
      <c r="A470" s="116" t="s">
        <v>737</v>
      </c>
      <c r="B470" s="2" t="s">
        <v>1712</v>
      </c>
      <c r="C470" s="2" t="s">
        <v>1676</v>
      </c>
      <c r="D470" s="3" t="s">
        <v>189</v>
      </c>
      <c r="E470" s="4">
        <v>24164</v>
      </c>
      <c r="F470" s="5" t="s">
        <v>1676</v>
      </c>
      <c r="G470" s="4">
        <v>103</v>
      </c>
      <c r="H470" s="3">
        <v>36</v>
      </c>
      <c r="I470" s="6">
        <v>37104</v>
      </c>
      <c r="J470" s="7">
        <v>47</v>
      </c>
      <c r="K470" s="7">
        <v>47.1</v>
      </c>
      <c r="L470" s="7">
        <v>47.1</v>
      </c>
      <c r="M470" s="8">
        <v>43.8</v>
      </c>
      <c r="N470" s="8">
        <v>46.3</v>
      </c>
      <c r="O470" s="3"/>
      <c r="P470" s="3" t="s">
        <v>205</v>
      </c>
      <c r="Q470" s="3" t="s">
        <v>994</v>
      </c>
      <c r="R470" s="3"/>
      <c r="S470" s="8">
        <v>60.7</v>
      </c>
      <c r="T470" s="115"/>
    </row>
    <row r="471" spans="1:20" s="70" customFormat="1" ht="21" customHeight="1" x14ac:dyDescent="0.2">
      <c r="A471" s="116" t="s">
        <v>738</v>
      </c>
      <c r="B471" s="2" t="s">
        <v>1712</v>
      </c>
      <c r="C471" s="2" t="s">
        <v>1721</v>
      </c>
      <c r="D471" s="3" t="s">
        <v>190</v>
      </c>
      <c r="E471" s="4">
        <v>24018</v>
      </c>
      <c r="F471" s="5" t="s">
        <v>1722</v>
      </c>
      <c r="G471" s="4" t="s">
        <v>1096</v>
      </c>
      <c r="H471" s="3">
        <v>36</v>
      </c>
      <c r="I471" s="6">
        <v>33420</v>
      </c>
      <c r="J471" s="7">
        <v>2.8</v>
      </c>
      <c r="K471" s="7">
        <v>3.2</v>
      </c>
      <c r="L471" s="7">
        <v>3.2</v>
      </c>
      <c r="M471" s="8">
        <v>2.8</v>
      </c>
      <c r="N471" s="8">
        <v>2.8</v>
      </c>
      <c r="O471" s="3"/>
      <c r="P471" s="3" t="s">
        <v>1183</v>
      </c>
      <c r="Q471" s="3" t="s">
        <v>1184</v>
      </c>
      <c r="R471" s="3"/>
      <c r="S471" s="8">
        <v>15.6</v>
      </c>
      <c r="T471" s="115"/>
    </row>
    <row r="472" spans="1:20" s="70" customFormat="1" ht="21" customHeight="1" x14ac:dyDescent="0.2">
      <c r="A472" s="116" t="s">
        <v>739</v>
      </c>
      <c r="B472" s="2" t="s">
        <v>1712</v>
      </c>
      <c r="C472" s="2" t="s">
        <v>1723</v>
      </c>
      <c r="D472" s="3" t="s">
        <v>190</v>
      </c>
      <c r="E472" s="4">
        <v>24018</v>
      </c>
      <c r="F472" s="5" t="s">
        <v>1722</v>
      </c>
      <c r="G472" s="4" t="s">
        <v>1096</v>
      </c>
      <c r="H472" s="3">
        <v>36</v>
      </c>
      <c r="I472" s="6">
        <v>33420</v>
      </c>
      <c r="J472" s="7">
        <v>2.8</v>
      </c>
      <c r="K472" s="7">
        <v>3.2</v>
      </c>
      <c r="L472" s="7">
        <v>3.2</v>
      </c>
      <c r="M472" s="8">
        <v>2.8</v>
      </c>
      <c r="N472" s="8">
        <v>2.8</v>
      </c>
      <c r="O472" s="3"/>
      <c r="P472" s="3" t="s">
        <v>1183</v>
      </c>
      <c r="Q472" s="3" t="s">
        <v>1184</v>
      </c>
      <c r="R472" s="3"/>
      <c r="S472" s="8">
        <v>16</v>
      </c>
      <c r="T472" s="115"/>
    </row>
    <row r="473" spans="1:20" s="70" customFormat="1" ht="21" customHeight="1" x14ac:dyDescent="0.2">
      <c r="A473" s="116" t="s">
        <v>740</v>
      </c>
      <c r="B473" s="2" t="s">
        <v>1712</v>
      </c>
      <c r="C473" s="2" t="s">
        <v>1724</v>
      </c>
      <c r="D473" s="3" t="s">
        <v>190</v>
      </c>
      <c r="E473" s="4">
        <v>24018</v>
      </c>
      <c r="F473" s="5" t="s">
        <v>1722</v>
      </c>
      <c r="G473" s="4" t="s">
        <v>1096</v>
      </c>
      <c r="H473" s="3">
        <v>36</v>
      </c>
      <c r="I473" s="6">
        <v>33420</v>
      </c>
      <c r="J473" s="7">
        <v>3</v>
      </c>
      <c r="K473" s="7">
        <v>3.2</v>
      </c>
      <c r="L473" s="7">
        <v>3.2</v>
      </c>
      <c r="M473" s="8">
        <v>3</v>
      </c>
      <c r="N473" s="8">
        <v>3</v>
      </c>
      <c r="O473" s="3"/>
      <c r="P473" s="3" t="s">
        <v>1183</v>
      </c>
      <c r="Q473" s="3" t="s">
        <v>1184</v>
      </c>
      <c r="R473" s="3"/>
      <c r="S473" s="8">
        <v>19.399999999999999</v>
      </c>
      <c r="T473" s="115"/>
    </row>
    <row r="474" spans="1:20" s="70" customFormat="1" ht="21" customHeight="1" x14ac:dyDescent="0.2">
      <c r="A474" s="116" t="s">
        <v>741</v>
      </c>
      <c r="B474" s="2" t="s">
        <v>1712</v>
      </c>
      <c r="C474" s="2" t="s">
        <v>1725</v>
      </c>
      <c r="D474" s="3" t="s">
        <v>190</v>
      </c>
      <c r="E474" s="4">
        <v>24018</v>
      </c>
      <c r="F474" s="5" t="s">
        <v>1722</v>
      </c>
      <c r="G474" s="4" t="s">
        <v>1096</v>
      </c>
      <c r="H474" s="3">
        <v>36</v>
      </c>
      <c r="I474" s="6">
        <v>33420</v>
      </c>
      <c r="J474" s="7">
        <v>3</v>
      </c>
      <c r="K474" s="7">
        <v>3.2</v>
      </c>
      <c r="L474" s="7">
        <v>3.2</v>
      </c>
      <c r="M474" s="8">
        <v>3</v>
      </c>
      <c r="N474" s="8">
        <v>3</v>
      </c>
      <c r="O474" s="3"/>
      <c r="P474" s="3" t="s">
        <v>1183</v>
      </c>
      <c r="Q474" s="3" t="s">
        <v>1184</v>
      </c>
      <c r="R474" s="3"/>
      <c r="S474" s="8">
        <v>18.399999999999999</v>
      </c>
      <c r="T474" s="115"/>
    </row>
    <row r="475" spans="1:20" s="70" customFormat="1" ht="21" customHeight="1" x14ac:dyDescent="0.2">
      <c r="A475" s="116" t="s">
        <v>742</v>
      </c>
      <c r="B475" s="2" t="s">
        <v>1712</v>
      </c>
      <c r="C475" s="2" t="s">
        <v>1726</v>
      </c>
      <c r="D475" s="3" t="s">
        <v>189</v>
      </c>
      <c r="E475" s="4">
        <v>23794</v>
      </c>
      <c r="F475" s="5" t="s">
        <v>1635</v>
      </c>
      <c r="G475" s="4">
        <v>103</v>
      </c>
      <c r="H475" s="3">
        <v>36</v>
      </c>
      <c r="I475" s="6">
        <v>34455</v>
      </c>
      <c r="J475" s="7">
        <v>170</v>
      </c>
      <c r="K475" s="7">
        <v>135.5</v>
      </c>
      <c r="L475" s="7">
        <v>168.4</v>
      </c>
      <c r="M475" s="8">
        <v>138.6</v>
      </c>
      <c r="N475" s="8">
        <v>162.69999999999999</v>
      </c>
      <c r="O475" s="3" t="s">
        <v>993</v>
      </c>
      <c r="P475" s="3" t="s">
        <v>173</v>
      </c>
      <c r="Q475" s="3" t="s">
        <v>994</v>
      </c>
      <c r="R475" s="3" t="s">
        <v>995</v>
      </c>
      <c r="S475" s="8">
        <v>636.1</v>
      </c>
      <c r="T475" s="115"/>
    </row>
    <row r="476" spans="1:20" s="70" customFormat="1" ht="21" customHeight="1" x14ac:dyDescent="0.2">
      <c r="A476" s="116" t="s">
        <v>743</v>
      </c>
      <c r="B476" s="2" t="s">
        <v>1712</v>
      </c>
      <c r="C476" s="2" t="s">
        <v>1727</v>
      </c>
      <c r="D476" s="3" t="s">
        <v>187</v>
      </c>
      <c r="E476" s="4">
        <v>24156</v>
      </c>
      <c r="F476" s="5" t="s">
        <v>1110</v>
      </c>
      <c r="G476" s="4" t="s">
        <v>1111</v>
      </c>
      <c r="H476" s="3">
        <v>36</v>
      </c>
      <c r="I476" s="6">
        <v>37104</v>
      </c>
      <c r="J476" s="7">
        <v>47</v>
      </c>
      <c r="K476" s="7">
        <v>45.4</v>
      </c>
      <c r="L476" s="7">
        <v>45.4</v>
      </c>
      <c r="M476" s="8">
        <v>40</v>
      </c>
      <c r="N476" s="8">
        <v>40</v>
      </c>
      <c r="O476" s="3"/>
      <c r="P476" s="3" t="s">
        <v>205</v>
      </c>
      <c r="Q476" s="3" t="s">
        <v>994</v>
      </c>
      <c r="R476" s="3"/>
      <c r="S476" s="8">
        <v>71.7</v>
      </c>
      <c r="T476" s="115"/>
    </row>
    <row r="477" spans="1:20" s="70" customFormat="1" ht="21" customHeight="1" x14ac:dyDescent="0.2">
      <c r="A477" s="116" t="s">
        <v>744</v>
      </c>
      <c r="B477" s="2" t="s">
        <v>1712</v>
      </c>
      <c r="C477" s="2" t="s">
        <v>1728</v>
      </c>
      <c r="D477" s="3" t="s">
        <v>187</v>
      </c>
      <c r="E477" s="4">
        <v>24157</v>
      </c>
      <c r="F477" s="5" t="s">
        <v>1110</v>
      </c>
      <c r="G477" s="4" t="s">
        <v>1111</v>
      </c>
      <c r="H477" s="3">
        <v>36</v>
      </c>
      <c r="I477" s="6">
        <v>37104</v>
      </c>
      <c r="J477" s="7">
        <v>47</v>
      </c>
      <c r="K477" s="7">
        <v>46.1</v>
      </c>
      <c r="L477" s="7">
        <v>46.1</v>
      </c>
      <c r="M477" s="8">
        <v>39.9</v>
      </c>
      <c r="N477" s="8">
        <v>39.9</v>
      </c>
      <c r="O477" s="3"/>
      <c r="P477" s="3" t="s">
        <v>205</v>
      </c>
      <c r="Q477" s="3" t="s">
        <v>994</v>
      </c>
      <c r="R477" s="3"/>
      <c r="S477" s="8">
        <v>48.9</v>
      </c>
      <c r="T477" s="115"/>
    </row>
    <row r="478" spans="1:20" s="70" customFormat="1" ht="21" customHeight="1" x14ac:dyDescent="0.2">
      <c r="A478" s="116" t="s">
        <v>745</v>
      </c>
      <c r="B478" s="2" t="s">
        <v>1712</v>
      </c>
      <c r="C478" s="2" t="s">
        <v>1325</v>
      </c>
      <c r="D478" s="3" t="s">
        <v>186</v>
      </c>
      <c r="E478" s="4">
        <v>23607</v>
      </c>
      <c r="F478" s="5" t="s">
        <v>1325</v>
      </c>
      <c r="G478" s="4">
        <v>105</v>
      </c>
      <c r="H478" s="3">
        <v>36</v>
      </c>
      <c r="I478" s="6">
        <v>20790</v>
      </c>
      <c r="J478" s="7">
        <v>18</v>
      </c>
      <c r="K478" s="7">
        <v>16.3</v>
      </c>
      <c r="L478" s="7">
        <v>16.3</v>
      </c>
      <c r="M478" s="8">
        <v>18</v>
      </c>
      <c r="N478" s="8">
        <v>18</v>
      </c>
      <c r="O478" s="3"/>
      <c r="P478" s="3" t="s">
        <v>1183</v>
      </c>
      <c r="Q478" s="3" t="s">
        <v>1184</v>
      </c>
      <c r="R478" s="3"/>
      <c r="S478" s="8">
        <v>95.3</v>
      </c>
      <c r="T478" s="115"/>
    </row>
    <row r="479" spans="1:20" s="70" customFormat="1" ht="21" customHeight="1" x14ac:dyDescent="0.2">
      <c r="A479" s="116" t="s">
        <v>746</v>
      </c>
      <c r="B479" s="2" t="s">
        <v>1712</v>
      </c>
      <c r="C479" s="2" t="s">
        <v>1753</v>
      </c>
      <c r="D479" s="3" t="s">
        <v>189</v>
      </c>
      <c r="E479" s="4">
        <v>1652</v>
      </c>
      <c r="F479" s="5" t="s">
        <v>1674</v>
      </c>
      <c r="G479" s="4">
        <v>103</v>
      </c>
      <c r="H479" s="3">
        <v>36</v>
      </c>
      <c r="I479" s="6">
        <v>20977</v>
      </c>
      <c r="J479" s="7">
        <v>1.2</v>
      </c>
      <c r="K479" s="7">
        <v>1.7</v>
      </c>
      <c r="L479" s="7">
        <v>1.7</v>
      </c>
      <c r="M479" s="8">
        <v>0.9</v>
      </c>
      <c r="N479" s="8">
        <v>1.1000000000000001</v>
      </c>
      <c r="O479" s="3"/>
      <c r="P479" s="3" t="s">
        <v>172</v>
      </c>
      <c r="Q479" s="3" t="s">
        <v>995</v>
      </c>
      <c r="R479" s="3"/>
      <c r="S479" s="8">
        <v>0</v>
      </c>
      <c r="T479" s="115"/>
    </row>
    <row r="480" spans="1:20" s="70" customFormat="1" ht="21" customHeight="1" x14ac:dyDescent="0.2">
      <c r="A480" s="116" t="s">
        <v>747</v>
      </c>
      <c r="B480" s="2" t="s">
        <v>1712</v>
      </c>
      <c r="C480" s="2" t="s">
        <v>1754</v>
      </c>
      <c r="D480" s="3" t="s">
        <v>189</v>
      </c>
      <c r="E480" s="4">
        <v>1652</v>
      </c>
      <c r="F480" s="5" t="s">
        <v>1674</v>
      </c>
      <c r="G480" s="4">
        <v>103</v>
      </c>
      <c r="H480" s="3">
        <v>36</v>
      </c>
      <c r="I480" s="6">
        <v>23931</v>
      </c>
      <c r="J480" s="7">
        <v>1.8</v>
      </c>
      <c r="K480" s="7">
        <v>1.7</v>
      </c>
      <c r="L480" s="7">
        <v>1.7</v>
      </c>
      <c r="M480" s="8">
        <v>1.4</v>
      </c>
      <c r="N480" s="8">
        <v>1.6</v>
      </c>
      <c r="O480" s="3"/>
      <c r="P480" s="3" t="s">
        <v>172</v>
      </c>
      <c r="Q480" s="3" t="s">
        <v>995</v>
      </c>
      <c r="R480" s="3"/>
      <c r="S480" s="8">
        <v>0</v>
      </c>
      <c r="T480" s="115"/>
    </row>
    <row r="481" spans="1:20" s="70" customFormat="1" ht="21" customHeight="1" x14ac:dyDescent="0.2">
      <c r="A481" s="116" t="s">
        <v>748</v>
      </c>
      <c r="B481" s="2" t="s">
        <v>1712</v>
      </c>
      <c r="C481" s="2" t="s">
        <v>1755</v>
      </c>
      <c r="D481" s="3" t="s">
        <v>189</v>
      </c>
      <c r="E481" s="4">
        <v>1652</v>
      </c>
      <c r="F481" s="5" t="s">
        <v>1674</v>
      </c>
      <c r="G481" s="4">
        <v>103</v>
      </c>
      <c r="H481" s="3">
        <v>36</v>
      </c>
      <c r="I481" s="6">
        <v>26193</v>
      </c>
      <c r="J481" s="7">
        <v>3.8</v>
      </c>
      <c r="K481" s="7">
        <v>2.7</v>
      </c>
      <c r="L481" s="7">
        <v>2.7</v>
      </c>
      <c r="M481" s="8">
        <v>3</v>
      </c>
      <c r="N481" s="8">
        <v>2.6</v>
      </c>
      <c r="O481" s="3"/>
      <c r="P481" s="3" t="s">
        <v>172</v>
      </c>
      <c r="Q481" s="3" t="s">
        <v>995</v>
      </c>
      <c r="R481" s="3"/>
      <c r="S481" s="8">
        <v>0</v>
      </c>
      <c r="T481" s="115"/>
    </row>
    <row r="482" spans="1:20" s="70" customFormat="1" ht="21" customHeight="1" x14ac:dyDescent="0.2">
      <c r="A482" s="116" t="s">
        <v>749</v>
      </c>
      <c r="B482" s="2" t="s">
        <v>1712</v>
      </c>
      <c r="C482" s="2" t="s">
        <v>1729</v>
      </c>
      <c r="D482" s="3" t="s">
        <v>187</v>
      </c>
      <c r="E482" s="4">
        <v>24160</v>
      </c>
      <c r="F482" s="5" t="s">
        <v>159</v>
      </c>
      <c r="G482" s="4" t="s">
        <v>1730</v>
      </c>
      <c r="H482" s="3">
        <v>36</v>
      </c>
      <c r="I482" s="6">
        <v>37104</v>
      </c>
      <c r="J482" s="7">
        <v>47</v>
      </c>
      <c r="K482" s="7">
        <v>46</v>
      </c>
      <c r="L482" s="7">
        <v>46</v>
      </c>
      <c r="M482" s="8">
        <v>39.9</v>
      </c>
      <c r="N482" s="8">
        <v>39.9</v>
      </c>
      <c r="O482" s="3"/>
      <c r="P482" s="3" t="s">
        <v>205</v>
      </c>
      <c r="Q482" s="3" t="s">
        <v>994</v>
      </c>
      <c r="R482" s="3"/>
      <c r="S482" s="8">
        <v>26.4</v>
      </c>
      <c r="T482" s="115"/>
    </row>
    <row r="483" spans="1:20" s="70" customFormat="1" ht="21" customHeight="1" x14ac:dyDescent="0.2">
      <c r="A483" s="116" t="s">
        <v>750</v>
      </c>
      <c r="B483" s="2" t="s">
        <v>1712</v>
      </c>
      <c r="C483" s="2" t="s">
        <v>1731</v>
      </c>
      <c r="D483" s="3" t="s">
        <v>187</v>
      </c>
      <c r="E483" s="4">
        <v>24161</v>
      </c>
      <c r="F483" s="5" t="s">
        <v>159</v>
      </c>
      <c r="G483" s="4" t="s">
        <v>1730</v>
      </c>
      <c r="H483" s="3">
        <v>36</v>
      </c>
      <c r="I483" s="6">
        <v>37104</v>
      </c>
      <c r="J483" s="7">
        <v>47</v>
      </c>
      <c r="K483" s="7">
        <v>45.2</v>
      </c>
      <c r="L483" s="7">
        <v>45.2</v>
      </c>
      <c r="M483" s="8">
        <v>40</v>
      </c>
      <c r="N483" s="8">
        <v>40</v>
      </c>
      <c r="O483" s="3"/>
      <c r="P483" s="3" t="s">
        <v>205</v>
      </c>
      <c r="Q483" s="3" t="s">
        <v>994</v>
      </c>
      <c r="R483" s="3"/>
      <c r="S483" s="8">
        <v>15.1</v>
      </c>
      <c r="T483" s="115"/>
    </row>
    <row r="484" spans="1:20" s="70" customFormat="1" ht="21" customHeight="1" x14ac:dyDescent="0.2">
      <c r="A484" s="116" t="s">
        <v>751</v>
      </c>
      <c r="B484" s="2" t="s">
        <v>1712</v>
      </c>
      <c r="C484" s="2" t="s">
        <v>1732</v>
      </c>
      <c r="D484" s="3" t="s">
        <v>187</v>
      </c>
      <c r="E484" s="4">
        <v>24158</v>
      </c>
      <c r="F484" s="5" t="s">
        <v>159</v>
      </c>
      <c r="G484" s="4" t="s">
        <v>1730</v>
      </c>
      <c r="H484" s="3">
        <v>36</v>
      </c>
      <c r="I484" s="6">
        <v>37104</v>
      </c>
      <c r="J484" s="7">
        <v>47</v>
      </c>
      <c r="K484" s="7">
        <v>45</v>
      </c>
      <c r="L484" s="7">
        <v>45</v>
      </c>
      <c r="M484" s="8">
        <v>39.9</v>
      </c>
      <c r="N484" s="8">
        <v>39.9</v>
      </c>
      <c r="O484" s="3"/>
      <c r="P484" s="3" t="s">
        <v>205</v>
      </c>
      <c r="Q484" s="3" t="s">
        <v>994</v>
      </c>
      <c r="R484" s="3"/>
      <c r="S484" s="8">
        <v>26.2</v>
      </c>
      <c r="T484" s="115"/>
    </row>
    <row r="485" spans="1:20" s="70" customFormat="1" ht="21" customHeight="1" x14ac:dyDescent="0.2">
      <c r="A485" s="116" t="s">
        <v>752</v>
      </c>
      <c r="B485" s="2" t="s">
        <v>1712</v>
      </c>
      <c r="C485" s="2" t="s">
        <v>1733</v>
      </c>
      <c r="D485" s="3" t="s">
        <v>187</v>
      </c>
      <c r="E485" s="4">
        <v>24159</v>
      </c>
      <c r="F485" s="5" t="s">
        <v>159</v>
      </c>
      <c r="G485" s="4" t="s">
        <v>1730</v>
      </c>
      <c r="H485" s="3">
        <v>36</v>
      </c>
      <c r="I485" s="6">
        <v>37104</v>
      </c>
      <c r="J485" s="7">
        <v>47</v>
      </c>
      <c r="K485" s="7">
        <v>45</v>
      </c>
      <c r="L485" s="7">
        <v>45</v>
      </c>
      <c r="M485" s="8">
        <v>40</v>
      </c>
      <c r="N485" s="8">
        <v>40</v>
      </c>
      <c r="O485" s="3"/>
      <c r="P485" s="3" t="s">
        <v>205</v>
      </c>
      <c r="Q485" s="3" t="s">
        <v>994</v>
      </c>
      <c r="R485" s="3"/>
      <c r="S485" s="8">
        <v>14</v>
      </c>
      <c r="T485" s="115"/>
    </row>
    <row r="486" spans="1:20" s="70" customFormat="1" ht="21" customHeight="1" x14ac:dyDescent="0.2">
      <c r="A486" s="116" t="s">
        <v>753</v>
      </c>
      <c r="B486" s="2" t="s">
        <v>1712</v>
      </c>
      <c r="C486" s="2" t="s">
        <v>1734</v>
      </c>
      <c r="D486" s="3" t="s">
        <v>193</v>
      </c>
      <c r="E486" s="4">
        <v>23743</v>
      </c>
      <c r="F486" s="5" t="s">
        <v>1735</v>
      </c>
      <c r="G486" s="4" t="s">
        <v>1322</v>
      </c>
      <c r="H486" s="3">
        <v>36</v>
      </c>
      <c r="I486" s="6">
        <v>33420</v>
      </c>
      <c r="J486" s="7">
        <v>4.5</v>
      </c>
      <c r="K486" s="7">
        <v>4.5</v>
      </c>
      <c r="L486" s="7">
        <v>4.5</v>
      </c>
      <c r="M486" s="8">
        <v>4.5</v>
      </c>
      <c r="N486" s="8">
        <v>4.5</v>
      </c>
      <c r="O486" s="3"/>
      <c r="P486" s="3" t="s">
        <v>1183</v>
      </c>
      <c r="Q486" s="3" t="s">
        <v>1184</v>
      </c>
      <c r="R486" s="3"/>
      <c r="S486" s="8">
        <v>6</v>
      </c>
      <c r="T486" s="115"/>
    </row>
    <row r="487" spans="1:20" s="70" customFormat="1" ht="21" customHeight="1" x14ac:dyDescent="0.2">
      <c r="A487" s="116" t="s">
        <v>754</v>
      </c>
      <c r="B487" s="2" t="s">
        <v>1712</v>
      </c>
      <c r="C487" s="2" t="s">
        <v>1736</v>
      </c>
      <c r="D487" s="3" t="s">
        <v>193</v>
      </c>
      <c r="E487" s="4">
        <v>23743</v>
      </c>
      <c r="F487" s="5" t="s">
        <v>1735</v>
      </c>
      <c r="G487" s="4" t="s">
        <v>1322</v>
      </c>
      <c r="H487" s="3">
        <v>36</v>
      </c>
      <c r="I487" s="6">
        <v>33420</v>
      </c>
      <c r="J487" s="7">
        <v>4.5</v>
      </c>
      <c r="K487" s="7">
        <v>4.5</v>
      </c>
      <c r="L487" s="7">
        <v>4.5</v>
      </c>
      <c r="M487" s="8">
        <v>4.5</v>
      </c>
      <c r="N487" s="8">
        <v>4.5</v>
      </c>
      <c r="O487" s="3"/>
      <c r="P487" s="3" t="s">
        <v>1183</v>
      </c>
      <c r="Q487" s="3" t="s">
        <v>1184</v>
      </c>
      <c r="R487" s="3"/>
      <c r="S487" s="8">
        <v>23.2</v>
      </c>
      <c r="T487" s="115"/>
    </row>
    <row r="488" spans="1:20" s="70" customFormat="1" ht="21" customHeight="1" x14ac:dyDescent="0.2">
      <c r="A488" s="116" t="s">
        <v>755</v>
      </c>
      <c r="B488" s="2" t="s">
        <v>1712</v>
      </c>
      <c r="C488" s="2" t="s">
        <v>1737</v>
      </c>
      <c r="D488" s="3" t="s">
        <v>187</v>
      </c>
      <c r="E488" s="4">
        <v>24152</v>
      </c>
      <c r="F488" s="5" t="s">
        <v>1110</v>
      </c>
      <c r="G488" s="4" t="s">
        <v>1111</v>
      </c>
      <c r="H488" s="3">
        <v>36</v>
      </c>
      <c r="I488" s="6">
        <v>37104</v>
      </c>
      <c r="J488" s="7">
        <v>47</v>
      </c>
      <c r="K488" s="7">
        <v>46.9</v>
      </c>
      <c r="L488" s="7">
        <v>46.9</v>
      </c>
      <c r="M488" s="8">
        <v>45.9</v>
      </c>
      <c r="N488" s="8">
        <v>46.6</v>
      </c>
      <c r="O488" s="3"/>
      <c r="P488" s="3" t="s">
        <v>205</v>
      </c>
      <c r="Q488" s="3" t="s">
        <v>994</v>
      </c>
      <c r="R488" s="3"/>
      <c r="S488" s="8">
        <v>53.5</v>
      </c>
      <c r="T488" s="115"/>
    </row>
    <row r="489" spans="1:20" s="70" customFormat="1" ht="21" customHeight="1" x14ac:dyDescent="0.2">
      <c r="A489" s="116" t="s">
        <v>756</v>
      </c>
      <c r="B489" s="2" t="s">
        <v>1712</v>
      </c>
      <c r="C489" s="2" t="s">
        <v>1740</v>
      </c>
      <c r="D489" s="3" t="s">
        <v>191</v>
      </c>
      <c r="E489" s="4">
        <v>23760</v>
      </c>
      <c r="F489" s="5" t="s">
        <v>1739</v>
      </c>
      <c r="G489" s="4" t="s">
        <v>1275</v>
      </c>
      <c r="H489" s="3">
        <v>36</v>
      </c>
      <c r="I489" s="6">
        <v>22282</v>
      </c>
      <c r="J489" s="7">
        <v>240</v>
      </c>
      <c r="K489" s="7">
        <v>240</v>
      </c>
      <c r="L489" s="7">
        <v>240</v>
      </c>
      <c r="M489" s="8">
        <v>240</v>
      </c>
      <c r="N489" s="8">
        <v>240</v>
      </c>
      <c r="O489" s="3"/>
      <c r="P489" s="3" t="s">
        <v>1720</v>
      </c>
      <c r="Q489" s="3" t="s">
        <v>1184</v>
      </c>
      <c r="R489" s="3"/>
      <c r="S489" s="8">
        <v>404</v>
      </c>
      <c r="T489" s="115"/>
    </row>
    <row r="490" spans="1:20" s="70" customFormat="1" ht="21" customHeight="1" x14ac:dyDescent="0.2">
      <c r="A490" s="116" t="s">
        <v>757</v>
      </c>
      <c r="B490" s="2" t="s">
        <v>1712</v>
      </c>
      <c r="C490" s="2" t="s">
        <v>1738</v>
      </c>
      <c r="D490" s="3" t="s">
        <v>191</v>
      </c>
      <c r="E490" s="4">
        <v>23760</v>
      </c>
      <c r="F490" s="5" t="s">
        <v>1739</v>
      </c>
      <c r="G490" s="4" t="s">
        <v>1275</v>
      </c>
      <c r="H490" s="3">
        <v>36</v>
      </c>
      <c r="I490" s="6">
        <v>22282</v>
      </c>
      <c r="J490" s="7">
        <v>2860</v>
      </c>
      <c r="K490" s="7">
        <v>2460</v>
      </c>
      <c r="L490" s="7">
        <v>2460</v>
      </c>
      <c r="M490" s="8">
        <v>2435</v>
      </c>
      <c r="N490" s="8">
        <v>2435</v>
      </c>
      <c r="O490" s="3"/>
      <c r="P490" s="3" t="s">
        <v>1183</v>
      </c>
      <c r="Q490" s="3" t="s">
        <v>1184</v>
      </c>
      <c r="R490" s="3"/>
      <c r="S490" s="8">
        <v>16142.8</v>
      </c>
      <c r="T490" s="115"/>
    </row>
    <row r="491" spans="1:20" s="70" customFormat="1" ht="21" customHeight="1" x14ac:dyDescent="0.2">
      <c r="A491" s="116" t="s">
        <v>758</v>
      </c>
      <c r="B491" s="2" t="s">
        <v>1712</v>
      </c>
      <c r="C491" s="2" t="s">
        <v>1741</v>
      </c>
      <c r="D491" s="3" t="s">
        <v>186</v>
      </c>
      <c r="E491" s="4">
        <v>23608</v>
      </c>
      <c r="F491" s="5" t="s">
        <v>1325</v>
      </c>
      <c r="G491" s="4">
        <v>105</v>
      </c>
      <c r="H491" s="3">
        <v>36</v>
      </c>
      <c r="I491" s="6">
        <v>19694</v>
      </c>
      <c r="J491" s="7">
        <v>25</v>
      </c>
      <c r="K491" s="7">
        <v>22</v>
      </c>
      <c r="L491" s="7">
        <v>22</v>
      </c>
      <c r="M491" s="8">
        <v>25</v>
      </c>
      <c r="N491" s="8">
        <v>25</v>
      </c>
      <c r="O491" s="3"/>
      <c r="P491" s="3" t="s">
        <v>1183</v>
      </c>
      <c r="Q491" s="3" t="s">
        <v>1184</v>
      </c>
      <c r="R491" s="10"/>
      <c r="S491" s="8">
        <v>7.3</v>
      </c>
      <c r="T491" s="115"/>
    </row>
    <row r="492" spans="1:20" s="70" customFormat="1" ht="21" customHeight="1" x14ac:dyDescent="0.2">
      <c r="A492" s="116" t="s">
        <v>759</v>
      </c>
      <c r="B492" s="2" t="s">
        <v>1712</v>
      </c>
      <c r="C492" s="2" t="s">
        <v>1742</v>
      </c>
      <c r="D492" s="3" t="s">
        <v>187</v>
      </c>
      <c r="E492" s="4">
        <v>24155</v>
      </c>
      <c r="F492" s="5" t="s">
        <v>1743</v>
      </c>
      <c r="G492" s="4" t="s">
        <v>1744</v>
      </c>
      <c r="H492" s="3">
        <v>36</v>
      </c>
      <c r="I492" s="6">
        <v>37104</v>
      </c>
      <c r="J492" s="7">
        <v>47</v>
      </c>
      <c r="K492" s="7">
        <v>47.1</v>
      </c>
      <c r="L492" s="7">
        <v>47.1</v>
      </c>
      <c r="M492" s="8">
        <v>45.6</v>
      </c>
      <c r="N492" s="8">
        <v>46</v>
      </c>
      <c r="O492" s="3"/>
      <c r="P492" s="3" t="s">
        <v>205</v>
      </c>
      <c r="Q492" s="3" t="s">
        <v>994</v>
      </c>
      <c r="R492" s="3"/>
      <c r="S492" s="8">
        <v>59.9</v>
      </c>
      <c r="T492" s="115"/>
    </row>
    <row r="493" spans="1:20" s="70" customFormat="1" ht="21" customHeight="1" x14ac:dyDescent="0.2">
      <c r="A493" s="116" t="s">
        <v>760</v>
      </c>
      <c r="B493" s="2" t="s">
        <v>1712</v>
      </c>
      <c r="C493" s="2" t="s">
        <v>1745</v>
      </c>
      <c r="D493" s="3" t="s">
        <v>195</v>
      </c>
      <c r="E493" s="4">
        <v>23600</v>
      </c>
      <c r="F493" s="5" t="s">
        <v>1254</v>
      </c>
      <c r="G493" s="4" t="s">
        <v>1188</v>
      </c>
      <c r="H493" s="3">
        <v>36</v>
      </c>
      <c r="I493" s="6">
        <v>21367</v>
      </c>
      <c r="J493" s="7">
        <v>1088</v>
      </c>
      <c r="K493" s="7">
        <v>856</v>
      </c>
      <c r="L493" s="7">
        <v>856</v>
      </c>
      <c r="M493" s="8">
        <v>856</v>
      </c>
      <c r="N493" s="8">
        <v>827</v>
      </c>
      <c r="O493" s="3"/>
      <c r="P493" s="3" t="s">
        <v>1183</v>
      </c>
      <c r="Q493" s="3" t="s">
        <v>1184</v>
      </c>
      <c r="R493" s="3"/>
      <c r="S493" s="8">
        <v>7661.2</v>
      </c>
      <c r="T493" s="115"/>
    </row>
    <row r="494" spans="1:20" s="70" customFormat="1" ht="21" customHeight="1" x14ac:dyDescent="0.2">
      <c r="A494" s="116" t="s">
        <v>761</v>
      </c>
      <c r="B494" s="2" t="s">
        <v>1712</v>
      </c>
      <c r="C494" s="2" t="s">
        <v>1746</v>
      </c>
      <c r="D494" s="3" t="s">
        <v>187</v>
      </c>
      <c r="E494" s="4">
        <v>24162</v>
      </c>
      <c r="F494" s="5" t="s">
        <v>177</v>
      </c>
      <c r="G494" s="4" t="s">
        <v>161</v>
      </c>
      <c r="H494" s="3">
        <v>36</v>
      </c>
      <c r="I494" s="6">
        <v>37104</v>
      </c>
      <c r="J494" s="7">
        <v>47</v>
      </c>
      <c r="K494" s="7">
        <v>46.2</v>
      </c>
      <c r="L494" s="7">
        <v>46.2</v>
      </c>
      <c r="M494" s="8">
        <v>40</v>
      </c>
      <c r="N494" s="8">
        <v>40</v>
      </c>
      <c r="O494" s="3"/>
      <c r="P494" s="3" t="s">
        <v>205</v>
      </c>
      <c r="Q494" s="3" t="s">
        <v>994</v>
      </c>
      <c r="R494" s="3"/>
      <c r="S494" s="8">
        <v>40.4</v>
      </c>
      <c r="T494" s="115"/>
    </row>
    <row r="495" spans="1:20" s="70" customFormat="1" ht="21" customHeight="1" x14ac:dyDescent="0.2">
      <c r="A495" s="116" t="s">
        <v>762</v>
      </c>
      <c r="B495" s="2" t="s">
        <v>1712</v>
      </c>
      <c r="C495" s="2" t="s">
        <v>1747</v>
      </c>
      <c r="D495" s="3" t="s">
        <v>187</v>
      </c>
      <c r="E495" s="4">
        <v>24163</v>
      </c>
      <c r="F495" s="5" t="s">
        <v>177</v>
      </c>
      <c r="G495" s="4" t="s">
        <v>161</v>
      </c>
      <c r="H495" s="3">
        <v>36</v>
      </c>
      <c r="I495" s="6">
        <v>37104</v>
      </c>
      <c r="J495" s="7">
        <v>47</v>
      </c>
      <c r="K495" s="7">
        <v>43.8</v>
      </c>
      <c r="L495" s="7">
        <v>43.8</v>
      </c>
      <c r="M495" s="8">
        <v>39.9</v>
      </c>
      <c r="N495" s="8">
        <v>39.9</v>
      </c>
      <c r="O495" s="3"/>
      <c r="P495" s="3" t="s">
        <v>205</v>
      </c>
      <c r="Q495" s="3" t="s">
        <v>994</v>
      </c>
      <c r="R495" s="3"/>
      <c r="S495" s="8">
        <v>23.7</v>
      </c>
      <c r="T495" s="115"/>
    </row>
    <row r="496" spans="1:20" s="70" customFormat="1" ht="21" customHeight="1" x14ac:dyDescent="0.2">
      <c r="A496" s="116" t="s">
        <v>763</v>
      </c>
      <c r="B496" s="2" t="s">
        <v>1712</v>
      </c>
      <c r="C496" s="2" t="s">
        <v>1748</v>
      </c>
      <c r="D496" s="3" t="s">
        <v>190</v>
      </c>
      <c r="E496" s="4">
        <v>24020</v>
      </c>
      <c r="F496" s="5" t="s">
        <v>1749</v>
      </c>
      <c r="G496" s="4" t="s">
        <v>1182</v>
      </c>
      <c r="H496" s="3">
        <v>36</v>
      </c>
      <c r="I496" s="6">
        <v>33420</v>
      </c>
      <c r="J496" s="7">
        <v>2.8</v>
      </c>
      <c r="K496" s="7">
        <v>3.2</v>
      </c>
      <c r="L496" s="7">
        <v>3.2</v>
      </c>
      <c r="M496" s="8">
        <v>2.8</v>
      </c>
      <c r="N496" s="8">
        <v>2.9</v>
      </c>
      <c r="O496" s="3"/>
      <c r="P496" s="3" t="s">
        <v>1183</v>
      </c>
      <c r="Q496" s="3" t="s">
        <v>1184</v>
      </c>
      <c r="R496" s="10"/>
      <c r="S496" s="8">
        <v>12.7</v>
      </c>
      <c r="T496" s="115"/>
    </row>
    <row r="497" spans="1:20" s="70" customFormat="1" ht="21" customHeight="1" x14ac:dyDescent="0.2">
      <c r="A497" s="116" t="s">
        <v>764</v>
      </c>
      <c r="B497" s="2" t="s">
        <v>1712</v>
      </c>
      <c r="C497" s="2" t="s">
        <v>1750</v>
      </c>
      <c r="D497" s="3" t="s">
        <v>190</v>
      </c>
      <c r="E497" s="4">
        <v>24020</v>
      </c>
      <c r="F497" s="5" t="s">
        <v>1749</v>
      </c>
      <c r="G497" s="4" t="s">
        <v>1182</v>
      </c>
      <c r="H497" s="3">
        <v>36</v>
      </c>
      <c r="I497" s="6">
        <v>33420</v>
      </c>
      <c r="J497" s="7">
        <v>2.8</v>
      </c>
      <c r="K497" s="7">
        <v>3.2</v>
      </c>
      <c r="L497" s="7">
        <v>3.2</v>
      </c>
      <c r="M497" s="8">
        <v>2.8</v>
      </c>
      <c r="N497" s="8">
        <v>2.9</v>
      </c>
      <c r="O497" s="3"/>
      <c r="P497" s="3" t="s">
        <v>1183</v>
      </c>
      <c r="Q497" s="3" t="s">
        <v>1184</v>
      </c>
      <c r="R497" s="10"/>
      <c r="S497" s="8">
        <v>14.4</v>
      </c>
      <c r="T497" s="115"/>
    </row>
    <row r="498" spans="1:20" s="70" customFormat="1" ht="21" customHeight="1" x14ac:dyDescent="0.2">
      <c r="A498" s="116" t="s">
        <v>765</v>
      </c>
      <c r="B498" s="2" t="s">
        <v>1712</v>
      </c>
      <c r="C498" s="2" t="s">
        <v>1751</v>
      </c>
      <c r="D498" s="3" t="s">
        <v>190</v>
      </c>
      <c r="E498" s="4">
        <v>24020</v>
      </c>
      <c r="F498" s="5" t="s">
        <v>1749</v>
      </c>
      <c r="G498" s="4" t="s">
        <v>1182</v>
      </c>
      <c r="H498" s="3">
        <v>36</v>
      </c>
      <c r="I498" s="6">
        <v>33420</v>
      </c>
      <c r="J498" s="7">
        <v>3</v>
      </c>
      <c r="K498" s="7">
        <v>3.2</v>
      </c>
      <c r="L498" s="7">
        <v>3.2</v>
      </c>
      <c r="M498" s="8">
        <v>3</v>
      </c>
      <c r="N498" s="8">
        <v>2.9</v>
      </c>
      <c r="O498" s="3"/>
      <c r="P498" s="3" t="s">
        <v>1183</v>
      </c>
      <c r="Q498" s="3" t="s">
        <v>1184</v>
      </c>
      <c r="R498" s="3"/>
      <c r="S498" s="8">
        <v>18</v>
      </c>
      <c r="T498" s="115"/>
    </row>
    <row r="499" spans="1:20" s="70" customFormat="1" ht="21" customHeight="1" x14ac:dyDescent="0.2">
      <c r="A499" s="116" t="s">
        <v>766</v>
      </c>
      <c r="B499" s="2" t="s">
        <v>1712</v>
      </c>
      <c r="C499" s="2" t="s">
        <v>1752</v>
      </c>
      <c r="D499" s="3" t="s">
        <v>190</v>
      </c>
      <c r="E499" s="4">
        <v>24020</v>
      </c>
      <c r="F499" s="5" t="s">
        <v>1749</v>
      </c>
      <c r="G499" s="4" t="s">
        <v>1182</v>
      </c>
      <c r="H499" s="3">
        <v>36</v>
      </c>
      <c r="I499" s="6">
        <v>33420</v>
      </c>
      <c r="J499" s="7">
        <v>3</v>
      </c>
      <c r="K499" s="7">
        <v>3.2</v>
      </c>
      <c r="L499" s="7">
        <v>3.2</v>
      </c>
      <c r="M499" s="8">
        <v>3</v>
      </c>
      <c r="N499" s="8">
        <v>2.9</v>
      </c>
      <c r="O499" s="3"/>
      <c r="P499" s="3" t="s">
        <v>1183</v>
      </c>
      <c r="Q499" s="3" t="s">
        <v>1184</v>
      </c>
      <c r="R499" s="3"/>
      <c r="S499" s="8">
        <v>19.399999999999999</v>
      </c>
      <c r="T499" s="115"/>
    </row>
    <row r="500" spans="1:20" s="70" customFormat="1" ht="21" customHeight="1" x14ac:dyDescent="0.2">
      <c r="A500" s="116" t="s">
        <v>767</v>
      </c>
      <c r="B500" s="2" t="s">
        <v>1756</v>
      </c>
      <c r="C500" s="2" t="s">
        <v>1788</v>
      </c>
      <c r="D500" s="3" t="s">
        <v>192</v>
      </c>
      <c r="E500" s="4">
        <v>5013</v>
      </c>
      <c r="F500" s="5" t="s">
        <v>1789</v>
      </c>
      <c r="G500" s="4">
        <v>109</v>
      </c>
      <c r="H500" s="3">
        <v>36</v>
      </c>
      <c r="I500" s="6">
        <v>35947</v>
      </c>
      <c r="J500" s="7">
        <v>0.1</v>
      </c>
      <c r="K500" s="7">
        <v>0</v>
      </c>
      <c r="L500" s="7">
        <v>0</v>
      </c>
      <c r="M500" s="8">
        <v>0</v>
      </c>
      <c r="N500" s="8">
        <v>0</v>
      </c>
      <c r="O500" s="3"/>
      <c r="P500" s="3" t="s">
        <v>172</v>
      </c>
      <c r="Q500" s="3" t="s">
        <v>1097</v>
      </c>
      <c r="R500" s="3"/>
      <c r="S500" s="8">
        <v>0</v>
      </c>
      <c r="T500" s="115"/>
    </row>
    <row r="501" spans="1:20" s="70" customFormat="1" ht="21" customHeight="1" x14ac:dyDescent="0.2">
      <c r="A501" s="116" t="s">
        <v>768</v>
      </c>
      <c r="B501" s="2" t="s">
        <v>1756</v>
      </c>
      <c r="C501" s="2" t="s">
        <v>1784</v>
      </c>
      <c r="D501" s="3" t="s">
        <v>195</v>
      </c>
      <c r="E501" s="4">
        <v>23915</v>
      </c>
      <c r="F501" s="5" t="s">
        <v>1776</v>
      </c>
      <c r="G501" s="4" t="s">
        <v>1581</v>
      </c>
      <c r="H501" s="3">
        <v>36</v>
      </c>
      <c r="I501" s="6">
        <v>33543</v>
      </c>
      <c r="J501" s="7">
        <v>1.5</v>
      </c>
      <c r="K501" s="7">
        <v>1.6</v>
      </c>
      <c r="L501" s="7">
        <v>1.6</v>
      </c>
      <c r="M501" s="8">
        <v>0</v>
      </c>
      <c r="N501" s="8">
        <v>0</v>
      </c>
      <c r="O501" s="3"/>
      <c r="P501" s="3" t="s">
        <v>1183</v>
      </c>
      <c r="Q501" s="3" t="s">
        <v>1184</v>
      </c>
      <c r="R501" s="3"/>
      <c r="S501" s="8">
        <v>0</v>
      </c>
      <c r="T501" s="115"/>
    </row>
    <row r="502" spans="1:20" s="70" customFormat="1" ht="21" customHeight="1" x14ac:dyDescent="0.2">
      <c r="A502" s="116" t="s">
        <v>769</v>
      </c>
      <c r="B502" s="2" t="s">
        <v>1756</v>
      </c>
      <c r="C502" s="2" t="s">
        <v>1785</v>
      </c>
      <c r="D502" s="3" t="s">
        <v>195</v>
      </c>
      <c r="E502" s="4">
        <v>23915</v>
      </c>
      <c r="F502" s="5" t="s">
        <v>1776</v>
      </c>
      <c r="G502" s="4" t="s">
        <v>1581</v>
      </c>
      <c r="H502" s="3">
        <v>36</v>
      </c>
      <c r="I502" s="6">
        <v>33543</v>
      </c>
      <c r="J502" s="7">
        <v>0.6</v>
      </c>
      <c r="K502" s="7">
        <v>0.6</v>
      </c>
      <c r="L502" s="7">
        <v>0.6</v>
      </c>
      <c r="M502" s="8">
        <v>0</v>
      </c>
      <c r="N502" s="8">
        <v>0</v>
      </c>
      <c r="O502" s="3"/>
      <c r="P502" s="3" t="s">
        <v>1183</v>
      </c>
      <c r="Q502" s="3" t="s">
        <v>1184</v>
      </c>
      <c r="R502" s="3"/>
      <c r="S502" s="8">
        <v>0</v>
      </c>
      <c r="T502" s="115"/>
    </row>
    <row r="503" spans="1:20" s="70" customFormat="1" ht="21" customHeight="1" x14ac:dyDescent="0.2">
      <c r="A503" s="116" t="s">
        <v>770</v>
      </c>
      <c r="B503" s="2" t="s">
        <v>1756</v>
      </c>
      <c r="C503" s="2" t="s">
        <v>1757</v>
      </c>
      <c r="D503" s="3" t="s">
        <v>192</v>
      </c>
      <c r="E503" s="4">
        <v>23528</v>
      </c>
      <c r="F503" s="5" t="s">
        <v>1758</v>
      </c>
      <c r="G503" s="4" t="s">
        <v>1730</v>
      </c>
      <c r="H503" s="3">
        <v>42</v>
      </c>
      <c r="I503" s="6">
        <v>33147</v>
      </c>
      <c r="J503" s="7">
        <v>16</v>
      </c>
      <c r="K503" s="7">
        <v>14.7</v>
      </c>
      <c r="L503" s="7">
        <v>14.7</v>
      </c>
      <c r="M503" s="8">
        <v>16</v>
      </c>
      <c r="N503" s="8">
        <v>16</v>
      </c>
      <c r="O503" s="3"/>
      <c r="P503" s="3" t="s">
        <v>1183</v>
      </c>
      <c r="Q503" s="3" t="s">
        <v>1184</v>
      </c>
      <c r="R503" s="3"/>
      <c r="S503" s="8">
        <v>95.2</v>
      </c>
      <c r="T503" s="115"/>
    </row>
    <row r="504" spans="1:20" s="70" customFormat="1" ht="21" customHeight="1" x14ac:dyDescent="0.2">
      <c r="A504" s="116" t="s">
        <v>771</v>
      </c>
      <c r="B504" s="2" t="s">
        <v>1756</v>
      </c>
      <c r="C504" s="2" t="s">
        <v>1759</v>
      </c>
      <c r="D504" s="3" t="s">
        <v>192</v>
      </c>
      <c r="E504" s="4">
        <v>23528</v>
      </c>
      <c r="F504" s="5" t="s">
        <v>1758</v>
      </c>
      <c r="G504" s="4" t="s">
        <v>1730</v>
      </c>
      <c r="H504" s="3">
        <v>42</v>
      </c>
      <c r="I504" s="6">
        <v>33147</v>
      </c>
      <c r="J504" s="7">
        <v>22</v>
      </c>
      <c r="K504" s="7">
        <v>20.2</v>
      </c>
      <c r="L504" s="7">
        <v>20.2</v>
      </c>
      <c r="M504" s="8">
        <v>22</v>
      </c>
      <c r="N504" s="8">
        <v>22</v>
      </c>
      <c r="O504" s="3"/>
      <c r="P504" s="3" t="s">
        <v>1183</v>
      </c>
      <c r="Q504" s="3" t="s">
        <v>1184</v>
      </c>
      <c r="R504" s="10"/>
      <c r="S504" s="8">
        <v>116.3</v>
      </c>
      <c r="T504" s="115"/>
    </row>
    <row r="505" spans="1:20" s="70" customFormat="1" ht="21" customHeight="1" x14ac:dyDescent="0.2">
      <c r="A505" s="116" t="s">
        <v>772</v>
      </c>
      <c r="B505" s="2" t="s">
        <v>1756</v>
      </c>
      <c r="C505" s="2" t="s">
        <v>1790</v>
      </c>
      <c r="D505" s="3" t="s">
        <v>192</v>
      </c>
      <c r="E505" s="4">
        <v>5014</v>
      </c>
      <c r="F505" s="5" t="s">
        <v>1584</v>
      </c>
      <c r="G505" s="4" t="s">
        <v>1585</v>
      </c>
      <c r="H505" s="3">
        <v>36</v>
      </c>
      <c r="I505" s="6">
        <v>29860</v>
      </c>
      <c r="J505" s="7">
        <v>0.4</v>
      </c>
      <c r="K505" s="7">
        <v>0</v>
      </c>
      <c r="L505" s="7">
        <v>0</v>
      </c>
      <c r="M505" s="8">
        <v>0</v>
      </c>
      <c r="N505" s="8">
        <v>0</v>
      </c>
      <c r="O505" s="3"/>
      <c r="P505" s="3" t="s">
        <v>1183</v>
      </c>
      <c r="Q505" s="3" t="s">
        <v>1184</v>
      </c>
      <c r="R505" s="3"/>
      <c r="S505" s="8">
        <v>0</v>
      </c>
      <c r="T505" s="115"/>
    </row>
    <row r="506" spans="1:20" s="70" customFormat="1" ht="21" customHeight="1" x14ac:dyDescent="0.2">
      <c r="A506" s="116" t="s">
        <v>773</v>
      </c>
      <c r="B506" s="2" t="s">
        <v>1756</v>
      </c>
      <c r="C506" s="2" t="s">
        <v>1791</v>
      </c>
      <c r="D506" s="3" t="s">
        <v>192</v>
      </c>
      <c r="E506" s="4">
        <v>5015</v>
      </c>
      <c r="F506" s="5" t="s">
        <v>1584</v>
      </c>
      <c r="G506" s="4" t="s">
        <v>1585</v>
      </c>
      <c r="H506" s="3">
        <v>36</v>
      </c>
      <c r="I506" s="6">
        <v>33939</v>
      </c>
      <c r="J506" s="7">
        <v>0.8</v>
      </c>
      <c r="K506" s="7">
        <v>0</v>
      </c>
      <c r="L506" s="7">
        <v>0</v>
      </c>
      <c r="M506" s="8">
        <v>0</v>
      </c>
      <c r="N506" s="8">
        <v>0</v>
      </c>
      <c r="O506" s="3"/>
      <c r="P506" s="3" t="s">
        <v>1183</v>
      </c>
      <c r="Q506" s="3" t="s">
        <v>1184</v>
      </c>
      <c r="R506" s="3"/>
      <c r="S506" s="8">
        <v>0</v>
      </c>
      <c r="T506" s="115"/>
    </row>
    <row r="507" spans="1:20" s="70" customFormat="1" ht="21" customHeight="1" x14ac:dyDescent="0.2">
      <c r="A507" s="116" t="s">
        <v>774</v>
      </c>
      <c r="B507" s="2" t="s">
        <v>1756</v>
      </c>
      <c r="C507" s="2" t="s">
        <v>1786</v>
      </c>
      <c r="D507" s="3" t="s">
        <v>192</v>
      </c>
      <c r="E507" s="4">
        <v>24147</v>
      </c>
      <c r="F507" s="5" t="s">
        <v>1584</v>
      </c>
      <c r="G507" s="4" t="s">
        <v>1585</v>
      </c>
      <c r="H507" s="3">
        <v>36</v>
      </c>
      <c r="I507" s="6">
        <v>34700</v>
      </c>
      <c r="J507" s="7">
        <v>7.4</v>
      </c>
      <c r="K507" s="7">
        <v>5.8</v>
      </c>
      <c r="L507" s="7">
        <v>8.1999999999999993</v>
      </c>
      <c r="M507" s="8">
        <v>1.7</v>
      </c>
      <c r="N507" s="8">
        <v>7.3</v>
      </c>
      <c r="O507" s="3"/>
      <c r="P507" s="3" t="s">
        <v>205</v>
      </c>
      <c r="Q507" s="3" t="s">
        <v>994</v>
      </c>
      <c r="R507" s="3"/>
      <c r="S507" s="8">
        <v>0</v>
      </c>
      <c r="T507" s="115"/>
    </row>
    <row r="508" spans="1:20" s="70" customFormat="1" ht="21" customHeight="1" x14ac:dyDescent="0.2">
      <c r="A508" s="116" t="s">
        <v>775</v>
      </c>
      <c r="B508" s="2" t="s">
        <v>1756</v>
      </c>
      <c r="C508" s="2" t="s">
        <v>1787</v>
      </c>
      <c r="D508" s="3" t="s">
        <v>192</v>
      </c>
      <c r="E508" s="4">
        <v>323600</v>
      </c>
      <c r="F508" s="5" t="s">
        <v>1177</v>
      </c>
      <c r="G508" s="4" t="s">
        <v>1178</v>
      </c>
      <c r="H508" s="3">
        <v>36</v>
      </c>
      <c r="I508" s="6">
        <v>39326</v>
      </c>
      <c r="J508" s="7">
        <v>2.4</v>
      </c>
      <c r="K508" s="7">
        <v>2.1</v>
      </c>
      <c r="L508" s="7">
        <v>2.1</v>
      </c>
      <c r="M508" s="8">
        <v>2.1</v>
      </c>
      <c r="N508" s="8">
        <v>2.1</v>
      </c>
      <c r="O508" s="3"/>
      <c r="P508" s="3" t="s">
        <v>172</v>
      </c>
      <c r="Q508" s="3" t="s">
        <v>1097</v>
      </c>
      <c r="R508" s="3"/>
      <c r="S508" s="8">
        <v>6.3</v>
      </c>
      <c r="T508" s="115"/>
    </row>
    <row r="509" spans="1:20" s="70" customFormat="1" ht="21" customHeight="1" x14ac:dyDescent="0.2">
      <c r="A509" s="116" t="s">
        <v>776</v>
      </c>
      <c r="B509" s="2" t="s">
        <v>1756</v>
      </c>
      <c r="C509" s="2" t="s">
        <v>1760</v>
      </c>
      <c r="D509" s="3" t="s">
        <v>195</v>
      </c>
      <c r="E509" s="4">
        <v>23628</v>
      </c>
      <c r="F509" s="5" t="s">
        <v>1761</v>
      </c>
      <c r="G509" s="4" t="s">
        <v>1581</v>
      </c>
      <c r="H509" s="3">
        <v>36</v>
      </c>
      <c r="I509" s="6">
        <v>7884</v>
      </c>
      <c r="J509" s="7">
        <v>1.2</v>
      </c>
      <c r="K509" s="7">
        <v>1</v>
      </c>
      <c r="L509" s="7">
        <v>1</v>
      </c>
      <c r="M509" s="8">
        <v>1.2</v>
      </c>
      <c r="N509" s="8">
        <v>1.2</v>
      </c>
      <c r="O509" s="3"/>
      <c r="P509" s="3" t="s">
        <v>1183</v>
      </c>
      <c r="Q509" s="3" t="s">
        <v>1184</v>
      </c>
      <c r="R509" s="3"/>
      <c r="S509" s="8">
        <v>0</v>
      </c>
      <c r="T509" s="115"/>
    </row>
    <row r="510" spans="1:20" s="70" customFormat="1" ht="21" customHeight="1" x14ac:dyDescent="0.2">
      <c r="A510" s="116" t="s">
        <v>777</v>
      </c>
      <c r="B510" s="2" t="s">
        <v>1756</v>
      </c>
      <c r="C510" s="2" t="s">
        <v>1762</v>
      </c>
      <c r="D510" s="3" t="s">
        <v>195</v>
      </c>
      <c r="E510" s="4">
        <v>23628</v>
      </c>
      <c r="F510" s="5" t="s">
        <v>1761</v>
      </c>
      <c r="G510" s="4" t="s">
        <v>1581</v>
      </c>
      <c r="H510" s="3">
        <v>36</v>
      </c>
      <c r="I510" s="6">
        <v>7884</v>
      </c>
      <c r="J510" s="7">
        <v>1.2</v>
      </c>
      <c r="K510" s="7">
        <v>1</v>
      </c>
      <c r="L510" s="7">
        <v>1</v>
      </c>
      <c r="M510" s="8">
        <v>1.2</v>
      </c>
      <c r="N510" s="8">
        <v>1.2</v>
      </c>
      <c r="O510" s="3"/>
      <c r="P510" s="3" t="s">
        <v>1183</v>
      </c>
      <c r="Q510" s="3" t="s">
        <v>1184</v>
      </c>
      <c r="R510" s="3"/>
      <c r="S510" s="8">
        <v>6.2</v>
      </c>
      <c r="T510" s="115"/>
    </row>
    <row r="511" spans="1:20" s="70" customFormat="1" ht="21" customHeight="1" x14ac:dyDescent="0.2">
      <c r="A511" s="116" t="s">
        <v>778</v>
      </c>
      <c r="B511" s="2" t="s">
        <v>1756</v>
      </c>
      <c r="C511" s="2" t="s">
        <v>1763</v>
      </c>
      <c r="D511" s="3" t="s">
        <v>195</v>
      </c>
      <c r="E511" s="4">
        <v>23628</v>
      </c>
      <c r="F511" s="5" t="s">
        <v>1761</v>
      </c>
      <c r="G511" s="4" t="s">
        <v>1581</v>
      </c>
      <c r="H511" s="3">
        <v>36</v>
      </c>
      <c r="I511" s="6">
        <v>31656</v>
      </c>
      <c r="J511" s="7">
        <v>3.1</v>
      </c>
      <c r="K511" s="7">
        <v>2.7</v>
      </c>
      <c r="L511" s="7">
        <v>2.7</v>
      </c>
      <c r="M511" s="8">
        <v>3.1</v>
      </c>
      <c r="N511" s="8">
        <v>3.1</v>
      </c>
      <c r="O511" s="3"/>
      <c r="P511" s="3" t="s">
        <v>1183</v>
      </c>
      <c r="Q511" s="3" t="s">
        <v>1184</v>
      </c>
      <c r="R511" s="3"/>
      <c r="S511" s="8">
        <v>18.399999999999999</v>
      </c>
      <c r="T511" s="115"/>
    </row>
    <row r="512" spans="1:20" s="70" customFormat="1" ht="21" customHeight="1" x14ac:dyDescent="0.2">
      <c r="A512" s="116" t="s">
        <v>779</v>
      </c>
      <c r="B512" s="2" t="s">
        <v>1756</v>
      </c>
      <c r="C512" s="2" t="s">
        <v>1792</v>
      </c>
      <c r="D512" s="3" t="s">
        <v>195</v>
      </c>
      <c r="E512" s="4">
        <v>5016</v>
      </c>
      <c r="F512" s="5" t="s">
        <v>1355</v>
      </c>
      <c r="G512" s="4" t="s">
        <v>1356</v>
      </c>
      <c r="H512" s="3">
        <v>36</v>
      </c>
      <c r="I512" s="6">
        <v>30011</v>
      </c>
      <c r="J512" s="7">
        <v>1.6</v>
      </c>
      <c r="K512" s="7">
        <v>0</v>
      </c>
      <c r="L512" s="7">
        <v>0</v>
      </c>
      <c r="M512" s="8">
        <v>0</v>
      </c>
      <c r="N512" s="8">
        <v>0</v>
      </c>
      <c r="O512" s="3"/>
      <c r="P512" s="3" t="s">
        <v>1183</v>
      </c>
      <c r="Q512" s="3" t="s">
        <v>1184</v>
      </c>
      <c r="R512" s="3"/>
      <c r="S512" s="8">
        <v>0</v>
      </c>
      <c r="T512" s="115"/>
    </row>
    <row r="513" spans="1:20" s="70" customFormat="1" ht="21" customHeight="1" x14ac:dyDescent="0.2">
      <c r="A513" s="116" t="s">
        <v>780</v>
      </c>
      <c r="B513" s="2" t="s">
        <v>1756</v>
      </c>
      <c r="C513" s="2" t="s">
        <v>1793</v>
      </c>
      <c r="D513" s="3" t="s">
        <v>194</v>
      </c>
      <c r="E513" s="4">
        <v>5017</v>
      </c>
      <c r="F513" s="5" t="s">
        <v>1794</v>
      </c>
      <c r="G513" s="4" t="s">
        <v>1795</v>
      </c>
      <c r="H513" s="3">
        <v>36</v>
      </c>
      <c r="I513" s="6">
        <v>31778</v>
      </c>
      <c r="J513" s="7">
        <v>0.2</v>
      </c>
      <c r="K513" s="7">
        <v>0</v>
      </c>
      <c r="L513" s="7">
        <v>0</v>
      </c>
      <c r="M513" s="8">
        <v>0</v>
      </c>
      <c r="N513" s="8">
        <v>0</v>
      </c>
      <c r="O513" s="3"/>
      <c r="P513" s="3" t="s">
        <v>1183</v>
      </c>
      <c r="Q513" s="3" t="s">
        <v>1184</v>
      </c>
      <c r="R513" s="3"/>
      <c r="S513" s="8">
        <v>0</v>
      </c>
      <c r="T513" s="115"/>
    </row>
    <row r="514" spans="1:20" s="70" customFormat="1" ht="21" customHeight="1" x14ac:dyDescent="0.2">
      <c r="A514" s="116" t="s">
        <v>781</v>
      </c>
      <c r="B514" s="2" t="s">
        <v>1756</v>
      </c>
      <c r="C514" s="2" t="s">
        <v>1796</v>
      </c>
      <c r="D514" s="3" t="s">
        <v>195</v>
      </c>
      <c r="E514" s="4">
        <v>5018</v>
      </c>
      <c r="F514" s="5" t="s">
        <v>1797</v>
      </c>
      <c r="G514" s="4" t="s">
        <v>163</v>
      </c>
      <c r="H514" s="3">
        <v>36</v>
      </c>
      <c r="I514" s="6">
        <v>24685</v>
      </c>
      <c r="J514" s="7">
        <v>1.7</v>
      </c>
      <c r="K514" s="7">
        <v>0</v>
      </c>
      <c r="L514" s="7">
        <v>0</v>
      </c>
      <c r="M514" s="8">
        <v>0</v>
      </c>
      <c r="N514" s="8">
        <v>0</v>
      </c>
      <c r="O514" s="3"/>
      <c r="P514" s="3" t="s">
        <v>172</v>
      </c>
      <c r="Q514" s="3" t="s">
        <v>995</v>
      </c>
      <c r="R514" s="3"/>
      <c r="S514" s="8">
        <v>0</v>
      </c>
      <c r="T514" s="115"/>
    </row>
    <row r="515" spans="1:20" s="70" customFormat="1" ht="21" customHeight="1" x14ac:dyDescent="0.2">
      <c r="A515" s="116" t="s">
        <v>782</v>
      </c>
      <c r="B515" s="2" t="s">
        <v>1756</v>
      </c>
      <c r="C515" s="2" t="s">
        <v>1764</v>
      </c>
      <c r="D515" s="3" t="s">
        <v>195</v>
      </c>
      <c r="E515" s="4">
        <v>23628</v>
      </c>
      <c r="F515" s="5" t="s">
        <v>1765</v>
      </c>
      <c r="G515" s="4" t="s">
        <v>1581</v>
      </c>
      <c r="H515" s="3">
        <v>36</v>
      </c>
      <c r="I515" s="6">
        <v>17746</v>
      </c>
      <c r="J515" s="7">
        <v>4</v>
      </c>
      <c r="K515" s="7">
        <v>4.3</v>
      </c>
      <c r="L515" s="7">
        <v>4.3</v>
      </c>
      <c r="M515" s="8">
        <v>4</v>
      </c>
      <c r="N515" s="8">
        <v>4</v>
      </c>
      <c r="O515" s="3"/>
      <c r="P515" s="3" t="s">
        <v>1183</v>
      </c>
      <c r="Q515" s="3" t="s">
        <v>1184</v>
      </c>
      <c r="R515" s="3"/>
      <c r="S515" s="8">
        <v>36.700000000000003</v>
      </c>
      <c r="T515" s="115"/>
    </row>
    <row r="516" spans="1:20" s="70" customFormat="1" ht="21" customHeight="1" x14ac:dyDescent="0.2">
      <c r="A516" s="116" t="s">
        <v>783</v>
      </c>
      <c r="B516" s="2" t="s">
        <v>1756</v>
      </c>
      <c r="C516" s="2" t="s">
        <v>1766</v>
      </c>
      <c r="D516" s="3" t="s">
        <v>195</v>
      </c>
      <c r="E516" s="4">
        <v>23628</v>
      </c>
      <c r="F516" s="5" t="s">
        <v>1765</v>
      </c>
      <c r="G516" s="4" t="s">
        <v>1581</v>
      </c>
      <c r="H516" s="3">
        <v>36</v>
      </c>
      <c r="I516" s="6">
        <v>18111</v>
      </c>
      <c r="J516" s="7">
        <v>4</v>
      </c>
      <c r="K516" s="7">
        <v>4.3</v>
      </c>
      <c r="L516" s="7">
        <v>4.3</v>
      </c>
      <c r="M516" s="8">
        <v>4</v>
      </c>
      <c r="N516" s="8">
        <v>4</v>
      </c>
      <c r="O516" s="3"/>
      <c r="P516" s="3" t="s">
        <v>1183</v>
      </c>
      <c r="Q516" s="3" t="s">
        <v>1184</v>
      </c>
      <c r="R516" s="3"/>
      <c r="S516" s="8">
        <v>14</v>
      </c>
      <c r="T516" s="115"/>
    </row>
    <row r="517" spans="1:20" s="70" customFormat="1" ht="21" customHeight="1" x14ac:dyDescent="0.2">
      <c r="A517" s="116" t="s">
        <v>784</v>
      </c>
      <c r="B517" s="2" t="s">
        <v>1756</v>
      </c>
      <c r="C517" s="2" t="s">
        <v>1767</v>
      </c>
      <c r="D517" s="3" t="s">
        <v>195</v>
      </c>
      <c r="E517" s="4">
        <v>23628</v>
      </c>
      <c r="F517" s="5" t="s">
        <v>1765</v>
      </c>
      <c r="G517" s="4" t="s">
        <v>1581</v>
      </c>
      <c r="H517" s="3">
        <v>36</v>
      </c>
      <c r="I517" s="6">
        <v>20668</v>
      </c>
      <c r="J517" s="7">
        <v>7</v>
      </c>
      <c r="K517" s="7">
        <v>8.1999999999999993</v>
      </c>
      <c r="L517" s="7">
        <v>8.1999999999999993</v>
      </c>
      <c r="M517" s="8">
        <v>7</v>
      </c>
      <c r="N517" s="8">
        <v>7</v>
      </c>
      <c r="O517" s="3"/>
      <c r="P517" s="3" t="s">
        <v>1183</v>
      </c>
      <c r="Q517" s="3" t="s">
        <v>1184</v>
      </c>
      <c r="R517" s="3"/>
      <c r="S517" s="8">
        <v>0</v>
      </c>
      <c r="T517" s="115"/>
    </row>
    <row r="518" spans="1:20" s="70" customFormat="1" ht="21" customHeight="1" x14ac:dyDescent="0.2">
      <c r="A518" s="116" t="s">
        <v>785</v>
      </c>
      <c r="B518" s="2" t="s">
        <v>1756</v>
      </c>
      <c r="C518" s="2" t="s">
        <v>1768</v>
      </c>
      <c r="D518" s="3" t="s">
        <v>195</v>
      </c>
      <c r="E518" s="4">
        <v>23628</v>
      </c>
      <c r="F518" s="5" t="s">
        <v>1761</v>
      </c>
      <c r="G518" s="4" t="s">
        <v>1581</v>
      </c>
      <c r="H518" s="3">
        <v>36</v>
      </c>
      <c r="I518" s="6">
        <v>10441</v>
      </c>
      <c r="J518" s="7">
        <v>3.6</v>
      </c>
      <c r="K518" s="7">
        <v>3</v>
      </c>
      <c r="L518" s="7">
        <v>3</v>
      </c>
      <c r="M518" s="8">
        <v>3.6</v>
      </c>
      <c r="N518" s="8">
        <v>3.6</v>
      </c>
      <c r="O518" s="3"/>
      <c r="P518" s="3" t="s">
        <v>1183</v>
      </c>
      <c r="Q518" s="3" t="s">
        <v>1184</v>
      </c>
      <c r="R518" s="3"/>
      <c r="S518" s="8">
        <v>16.600000000000001</v>
      </c>
      <c r="T518" s="115"/>
    </row>
    <row r="519" spans="1:20" s="70" customFormat="1" ht="21" customHeight="1" x14ac:dyDescent="0.2">
      <c r="A519" s="116" t="s">
        <v>786</v>
      </c>
      <c r="B519" s="2" t="s">
        <v>1756</v>
      </c>
      <c r="C519" s="2" t="s">
        <v>1769</v>
      </c>
      <c r="D519" s="3" t="s">
        <v>195</v>
      </c>
      <c r="E519" s="4">
        <v>23628</v>
      </c>
      <c r="F519" s="5" t="s">
        <v>1761</v>
      </c>
      <c r="G519" s="4" t="s">
        <v>1581</v>
      </c>
      <c r="H519" s="3">
        <v>36</v>
      </c>
      <c r="I519" s="6">
        <v>10441</v>
      </c>
      <c r="J519" s="7">
        <v>3.6</v>
      </c>
      <c r="K519" s="7">
        <v>3</v>
      </c>
      <c r="L519" s="7">
        <v>3</v>
      </c>
      <c r="M519" s="8">
        <v>3.6</v>
      </c>
      <c r="N519" s="8">
        <v>3.6</v>
      </c>
      <c r="O519" s="3"/>
      <c r="P519" s="3" t="s">
        <v>1183</v>
      </c>
      <c r="Q519" s="3" t="s">
        <v>1184</v>
      </c>
      <c r="R519" s="3"/>
      <c r="S519" s="8">
        <v>0</v>
      </c>
      <c r="T519" s="115"/>
    </row>
    <row r="520" spans="1:20" s="70" customFormat="1" ht="21" customHeight="1" x14ac:dyDescent="0.2">
      <c r="A520" s="116" t="s">
        <v>787</v>
      </c>
      <c r="B520" s="2" t="s">
        <v>1756</v>
      </c>
      <c r="C520" s="2" t="s">
        <v>1770</v>
      </c>
      <c r="D520" s="3" t="s">
        <v>195</v>
      </c>
      <c r="E520" s="4">
        <v>23628</v>
      </c>
      <c r="F520" s="5" t="s">
        <v>1761</v>
      </c>
      <c r="G520" s="4" t="s">
        <v>1581</v>
      </c>
      <c r="H520" s="3">
        <v>36</v>
      </c>
      <c r="I520" s="6">
        <v>31229</v>
      </c>
      <c r="J520" s="7">
        <v>6.4</v>
      </c>
      <c r="K520" s="7">
        <v>6</v>
      </c>
      <c r="L520" s="7">
        <v>6</v>
      </c>
      <c r="M520" s="8">
        <v>6.4</v>
      </c>
      <c r="N520" s="8">
        <v>6.4</v>
      </c>
      <c r="O520" s="3"/>
      <c r="P520" s="3" t="s">
        <v>1183</v>
      </c>
      <c r="Q520" s="3" t="s">
        <v>1184</v>
      </c>
      <c r="R520" s="3"/>
      <c r="S520" s="8">
        <v>41.2</v>
      </c>
      <c r="T520" s="115"/>
    </row>
    <row r="521" spans="1:20" s="70" customFormat="1" ht="21" customHeight="1" x14ac:dyDescent="0.2">
      <c r="A521" s="116" t="s">
        <v>788</v>
      </c>
      <c r="B521" s="2" t="s">
        <v>1756</v>
      </c>
      <c r="C521" s="2" t="s">
        <v>1781</v>
      </c>
      <c r="D521" s="3" t="s">
        <v>195</v>
      </c>
      <c r="E521" s="4">
        <v>23913</v>
      </c>
      <c r="F521" s="5" t="s">
        <v>1761</v>
      </c>
      <c r="G521" s="4" t="s">
        <v>1581</v>
      </c>
      <c r="H521" s="3">
        <v>36</v>
      </c>
      <c r="I521" s="6">
        <v>33147</v>
      </c>
      <c r="J521" s="7">
        <v>3.2</v>
      </c>
      <c r="K521" s="7">
        <v>3.5</v>
      </c>
      <c r="L521" s="7">
        <v>3.5</v>
      </c>
      <c r="M521" s="8">
        <v>0</v>
      </c>
      <c r="N521" s="8">
        <v>0</v>
      </c>
      <c r="O521" s="3"/>
      <c r="P521" s="3" t="s">
        <v>1183</v>
      </c>
      <c r="Q521" s="3" t="s">
        <v>1184</v>
      </c>
      <c r="R521" s="10"/>
      <c r="S521" s="8">
        <v>0</v>
      </c>
      <c r="T521" s="115"/>
    </row>
    <row r="522" spans="1:20" s="70" customFormat="1" ht="21" customHeight="1" x14ac:dyDescent="0.2">
      <c r="A522" s="116" t="s">
        <v>789</v>
      </c>
      <c r="B522" s="2" t="s">
        <v>1756</v>
      </c>
      <c r="C522" s="2" t="s">
        <v>1782</v>
      </c>
      <c r="D522" s="3" t="s">
        <v>195</v>
      </c>
      <c r="E522" s="4">
        <v>23913</v>
      </c>
      <c r="F522" s="5" t="s">
        <v>1761</v>
      </c>
      <c r="G522" s="4" t="s">
        <v>1581</v>
      </c>
      <c r="H522" s="3">
        <v>36</v>
      </c>
      <c r="I522" s="6">
        <v>33147</v>
      </c>
      <c r="J522" s="7">
        <v>3.2</v>
      </c>
      <c r="K522" s="7">
        <v>3.5</v>
      </c>
      <c r="L522" s="7">
        <v>3.5</v>
      </c>
      <c r="M522" s="8">
        <v>0</v>
      </c>
      <c r="N522" s="8">
        <v>0</v>
      </c>
      <c r="O522" s="3"/>
      <c r="P522" s="3" t="s">
        <v>1183</v>
      </c>
      <c r="Q522" s="3" t="s">
        <v>1184</v>
      </c>
      <c r="R522" s="10"/>
      <c r="S522" s="8">
        <v>0</v>
      </c>
      <c r="T522" s="115"/>
    </row>
    <row r="523" spans="1:20" s="70" customFormat="1" ht="21" customHeight="1" x14ac:dyDescent="0.2">
      <c r="A523" s="116" t="s">
        <v>790</v>
      </c>
      <c r="B523" s="2" t="s">
        <v>1756</v>
      </c>
      <c r="C523" s="2" t="s">
        <v>1783</v>
      </c>
      <c r="D523" s="3" t="s">
        <v>195</v>
      </c>
      <c r="E523" s="4">
        <v>23913</v>
      </c>
      <c r="F523" s="5" t="s">
        <v>1761</v>
      </c>
      <c r="G523" s="4" t="s">
        <v>1581</v>
      </c>
      <c r="H523" s="3">
        <v>36</v>
      </c>
      <c r="I523" s="6">
        <v>33147</v>
      </c>
      <c r="J523" s="7">
        <v>0.3</v>
      </c>
      <c r="K523" s="7">
        <v>2.9</v>
      </c>
      <c r="L523" s="7">
        <v>2.9</v>
      </c>
      <c r="M523" s="8">
        <v>0</v>
      </c>
      <c r="N523" s="8">
        <v>0</v>
      </c>
      <c r="O523" s="3"/>
      <c r="P523" s="3" t="s">
        <v>1183</v>
      </c>
      <c r="Q523" s="3" t="s">
        <v>1184</v>
      </c>
      <c r="R523" s="3"/>
      <c r="S523" s="8">
        <v>0</v>
      </c>
      <c r="T523" s="115"/>
    </row>
    <row r="524" spans="1:20" s="70" customFormat="1" ht="21" customHeight="1" x14ac:dyDescent="0.2">
      <c r="A524" s="116" t="s">
        <v>791</v>
      </c>
      <c r="B524" s="2" t="s">
        <v>1756</v>
      </c>
      <c r="C524" s="2" t="s">
        <v>1778</v>
      </c>
      <c r="D524" s="3" t="s">
        <v>190</v>
      </c>
      <c r="E524" s="4">
        <v>23645</v>
      </c>
      <c r="F524" s="5" t="s">
        <v>1779</v>
      </c>
      <c r="G524" s="4" t="s">
        <v>1182</v>
      </c>
      <c r="H524" s="3">
        <v>36</v>
      </c>
      <c r="I524" s="6">
        <v>30560</v>
      </c>
      <c r="J524" s="7">
        <v>9.1999999999999993</v>
      </c>
      <c r="K524" s="7">
        <v>10</v>
      </c>
      <c r="L524" s="7">
        <v>10</v>
      </c>
      <c r="M524" s="8">
        <v>9.1999999999999993</v>
      </c>
      <c r="N524" s="8">
        <v>9.3000000000000007</v>
      </c>
      <c r="O524" s="3"/>
      <c r="P524" s="3" t="s">
        <v>1183</v>
      </c>
      <c r="Q524" s="3" t="s">
        <v>1184</v>
      </c>
      <c r="R524" s="3"/>
      <c r="S524" s="8">
        <v>33.700000000000003</v>
      </c>
      <c r="T524" s="115"/>
    </row>
    <row r="525" spans="1:20" s="70" customFormat="1" ht="21" customHeight="1" x14ac:dyDescent="0.2">
      <c r="A525" s="116" t="s">
        <v>792</v>
      </c>
      <c r="B525" s="2" t="s">
        <v>1756</v>
      </c>
      <c r="C525" s="2" t="s">
        <v>1780</v>
      </c>
      <c r="D525" s="3" t="s">
        <v>190</v>
      </c>
      <c r="E525" s="4">
        <v>23645</v>
      </c>
      <c r="F525" s="5" t="s">
        <v>1779</v>
      </c>
      <c r="G525" s="4" t="s">
        <v>1182</v>
      </c>
      <c r="H525" s="3">
        <v>36</v>
      </c>
      <c r="I525" s="6">
        <v>30560</v>
      </c>
      <c r="J525" s="7">
        <v>9.3000000000000007</v>
      </c>
      <c r="K525" s="7">
        <v>10</v>
      </c>
      <c r="L525" s="7">
        <v>10</v>
      </c>
      <c r="M525" s="8">
        <v>9.3000000000000007</v>
      </c>
      <c r="N525" s="8">
        <v>9.3000000000000007</v>
      </c>
      <c r="O525" s="3"/>
      <c r="P525" s="3" t="s">
        <v>1183</v>
      </c>
      <c r="Q525" s="3" t="s">
        <v>1184</v>
      </c>
      <c r="R525" s="3"/>
      <c r="S525" s="8">
        <v>35.9</v>
      </c>
      <c r="T525" s="115"/>
    </row>
    <row r="526" spans="1:20" s="70" customFormat="1" ht="21" customHeight="1" x14ac:dyDescent="0.2">
      <c r="A526" s="116" t="s">
        <v>793</v>
      </c>
      <c r="B526" s="2" t="s">
        <v>1756</v>
      </c>
      <c r="C526" s="2" t="s">
        <v>1771</v>
      </c>
      <c r="D526" s="3" t="s">
        <v>195</v>
      </c>
      <c r="E526" s="4">
        <v>23628</v>
      </c>
      <c r="F526" s="5" t="s">
        <v>1772</v>
      </c>
      <c r="G526" s="4" t="s">
        <v>1581</v>
      </c>
      <c r="H526" s="3">
        <v>36</v>
      </c>
      <c r="I526" s="6">
        <v>16285</v>
      </c>
      <c r="J526" s="7">
        <v>1</v>
      </c>
      <c r="K526" s="7">
        <v>0.9</v>
      </c>
      <c r="L526" s="7">
        <v>0.9</v>
      </c>
      <c r="M526" s="8">
        <v>1</v>
      </c>
      <c r="N526" s="8">
        <v>1</v>
      </c>
      <c r="O526" s="3"/>
      <c r="P526" s="3" t="s">
        <v>1183</v>
      </c>
      <c r="Q526" s="3" t="s">
        <v>1184</v>
      </c>
      <c r="R526" s="3"/>
      <c r="S526" s="8">
        <v>3.2</v>
      </c>
      <c r="T526" s="115"/>
    </row>
    <row r="527" spans="1:20" s="70" customFormat="1" ht="21" customHeight="1" x14ac:dyDescent="0.2">
      <c r="A527" s="116" t="s">
        <v>794</v>
      </c>
      <c r="B527" s="2" t="s">
        <v>1756</v>
      </c>
      <c r="C527" s="2" t="s">
        <v>1773</v>
      </c>
      <c r="D527" s="3" t="s">
        <v>195</v>
      </c>
      <c r="E527" s="4">
        <v>23628</v>
      </c>
      <c r="F527" s="5" t="s">
        <v>1772</v>
      </c>
      <c r="G527" s="4" t="s">
        <v>1581</v>
      </c>
      <c r="H527" s="3">
        <v>36</v>
      </c>
      <c r="I527" s="6">
        <v>15919</v>
      </c>
      <c r="J527" s="7">
        <v>1.2</v>
      </c>
      <c r="K527" s="7">
        <v>1.2</v>
      </c>
      <c r="L527" s="7">
        <v>1.2</v>
      </c>
      <c r="M527" s="8">
        <v>1.2</v>
      </c>
      <c r="N527" s="8">
        <v>1.2</v>
      </c>
      <c r="O527" s="3"/>
      <c r="P527" s="3" t="s">
        <v>1183</v>
      </c>
      <c r="Q527" s="3" t="s">
        <v>1184</v>
      </c>
      <c r="R527" s="3"/>
      <c r="S527" s="8">
        <v>4.7</v>
      </c>
      <c r="T527" s="115"/>
    </row>
    <row r="528" spans="1:20" s="70" customFormat="1" ht="21" customHeight="1" x14ac:dyDescent="0.2">
      <c r="A528" s="116" t="s">
        <v>795</v>
      </c>
      <c r="B528" s="2" t="s">
        <v>1756</v>
      </c>
      <c r="C528" s="2" t="s">
        <v>1774</v>
      </c>
      <c r="D528" s="3" t="s">
        <v>195</v>
      </c>
      <c r="E528" s="4">
        <v>23628</v>
      </c>
      <c r="F528" s="5" t="s">
        <v>1772</v>
      </c>
      <c r="G528" s="4" t="s">
        <v>1581</v>
      </c>
      <c r="H528" s="3">
        <v>36</v>
      </c>
      <c r="I528" s="6">
        <v>30987</v>
      </c>
      <c r="J528" s="7">
        <v>3.8</v>
      </c>
      <c r="K528" s="7">
        <v>3.7</v>
      </c>
      <c r="L528" s="7">
        <v>3.7</v>
      </c>
      <c r="M528" s="8">
        <v>3.8</v>
      </c>
      <c r="N528" s="8">
        <v>3.8</v>
      </c>
      <c r="O528" s="3"/>
      <c r="P528" s="3" t="s">
        <v>1183</v>
      </c>
      <c r="Q528" s="3" t="s">
        <v>1184</v>
      </c>
      <c r="R528" s="3"/>
      <c r="S528" s="8">
        <v>19.100000000000001</v>
      </c>
      <c r="T528" s="115"/>
    </row>
    <row r="529" spans="1:20" s="70" customFormat="1" ht="21" customHeight="1" x14ac:dyDescent="0.2">
      <c r="A529" s="116" t="s">
        <v>796</v>
      </c>
      <c r="B529" s="2" t="s">
        <v>1756</v>
      </c>
      <c r="C529" s="2" t="s">
        <v>1798</v>
      </c>
      <c r="D529" s="3" t="s">
        <v>192</v>
      </c>
      <c r="E529" s="4">
        <v>5019</v>
      </c>
      <c r="F529" s="5" t="s">
        <v>1799</v>
      </c>
      <c r="G529" s="4" t="s">
        <v>1585</v>
      </c>
      <c r="H529" s="3">
        <v>36</v>
      </c>
      <c r="I529" s="6">
        <v>33817</v>
      </c>
      <c r="J529" s="7">
        <v>0.2</v>
      </c>
      <c r="K529" s="7">
        <v>0</v>
      </c>
      <c r="L529" s="7">
        <v>0</v>
      </c>
      <c r="M529" s="8">
        <v>0</v>
      </c>
      <c r="N529" s="8">
        <v>0</v>
      </c>
      <c r="O529" s="3"/>
      <c r="P529" s="3" t="s">
        <v>1183</v>
      </c>
      <c r="Q529" s="3" t="s">
        <v>1184</v>
      </c>
      <c r="R529" s="3"/>
      <c r="S529" s="8">
        <v>0</v>
      </c>
      <c r="T529" s="115"/>
    </row>
    <row r="530" spans="1:20" s="70" customFormat="1" ht="21" customHeight="1" x14ac:dyDescent="0.2">
      <c r="A530" s="116" t="s">
        <v>797</v>
      </c>
      <c r="B530" s="2" t="s">
        <v>1756</v>
      </c>
      <c r="C530" s="2" t="s">
        <v>1775</v>
      </c>
      <c r="D530" s="3" t="s">
        <v>195</v>
      </c>
      <c r="E530" s="4">
        <v>23628</v>
      </c>
      <c r="F530" s="5" t="s">
        <v>1776</v>
      </c>
      <c r="G530" s="4" t="s">
        <v>1581</v>
      </c>
      <c r="H530" s="3">
        <v>36</v>
      </c>
      <c r="I530" s="6">
        <v>9710</v>
      </c>
      <c r="J530" s="7">
        <v>1.3</v>
      </c>
      <c r="K530" s="7">
        <v>1.5</v>
      </c>
      <c r="L530" s="7">
        <v>1.5</v>
      </c>
      <c r="M530" s="8">
        <v>1.3</v>
      </c>
      <c r="N530" s="8">
        <v>1.3</v>
      </c>
      <c r="O530" s="3"/>
      <c r="P530" s="3" t="s">
        <v>1183</v>
      </c>
      <c r="Q530" s="3" t="s">
        <v>1184</v>
      </c>
      <c r="R530" s="3"/>
      <c r="S530" s="8">
        <v>0</v>
      </c>
      <c r="T530" s="115"/>
    </row>
    <row r="531" spans="1:20" s="70" customFormat="1" ht="21" customHeight="1" x14ac:dyDescent="0.2">
      <c r="A531" s="116" t="s">
        <v>798</v>
      </c>
      <c r="B531" s="2" t="s">
        <v>1756</v>
      </c>
      <c r="C531" s="2" t="s">
        <v>1777</v>
      </c>
      <c r="D531" s="3" t="s">
        <v>195</v>
      </c>
      <c r="E531" s="4">
        <v>23628</v>
      </c>
      <c r="F531" s="5" t="s">
        <v>1776</v>
      </c>
      <c r="G531" s="4" t="s">
        <v>1581</v>
      </c>
      <c r="H531" s="3">
        <v>36</v>
      </c>
      <c r="I531" s="6">
        <v>10075</v>
      </c>
      <c r="J531" s="7">
        <v>1.3</v>
      </c>
      <c r="K531" s="7">
        <v>1.5</v>
      </c>
      <c r="L531" s="7">
        <v>1.5</v>
      </c>
      <c r="M531" s="8">
        <v>1.3</v>
      </c>
      <c r="N531" s="8">
        <v>1.3</v>
      </c>
      <c r="O531" s="3"/>
      <c r="P531" s="3" t="s">
        <v>1183</v>
      </c>
      <c r="Q531" s="3" t="s">
        <v>1184</v>
      </c>
      <c r="R531" s="3"/>
      <c r="S531" s="8">
        <v>0</v>
      </c>
      <c r="T531" s="115"/>
    </row>
    <row r="532" spans="1:20" s="70" customFormat="1" ht="21" customHeight="1" x14ac:dyDescent="0.2">
      <c r="A532" s="116" t="s">
        <v>799</v>
      </c>
      <c r="B532" s="2" t="s">
        <v>1756</v>
      </c>
      <c r="C532" s="2" t="s">
        <v>1800</v>
      </c>
      <c r="D532" s="3" t="s">
        <v>192</v>
      </c>
      <c r="E532" s="4">
        <v>5020</v>
      </c>
      <c r="F532" s="5" t="s">
        <v>1801</v>
      </c>
      <c r="G532" s="4" t="s">
        <v>1602</v>
      </c>
      <c r="H532" s="3">
        <v>36</v>
      </c>
      <c r="I532" s="6">
        <v>35947</v>
      </c>
      <c r="J532" s="7">
        <v>0.53400000000000003</v>
      </c>
      <c r="K532" s="7">
        <v>0</v>
      </c>
      <c r="L532" s="7">
        <v>0</v>
      </c>
      <c r="M532" s="8">
        <v>0</v>
      </c>
      <c r="N532" s="8">
        <v>0</v>
      </c>
      <c r="O532" s="3"/>
      <c r="P532" s="3" t="s">
        <v>1183</v>
      </c>
      <c r="Q532" s="3" t="s">
        <v>1184</v>
      </c>
      <c r="R532" s="3"/>
      <c r="S532" s="8">
        <v>0</v>
      </c>
      <c r="T532" s="115"/>
    </row>
    <row r="533" spans="1:20" s="70" customFormat="1" ht="21" customHeight="1" x14ac:dyDescent="0.2">
      <c r="A533" s="116" t="s">
        <v>800</v>
      </c>
      <c r="B533" s="2" t="s">
        <v>1756</v>
      </c>
      <c r="C533" s="2" t="s">
        <v>1802</v>
      </c>
      <c r="D533" s="3" t="s">
        <v>192</v>
      </c>
      <c r="E533" s="4">
        <v>5021</v>
      </c>
      <c r="F533" s="5" t="s">
        <v>1801</v>
      </c>
      <c r="G533" s="4" t="s">
        <v>1602</v>
      </c>
      <c r="H533" s="3">
        <v>36</v>
      </c>
      <c r="I533" s="6">
        <v>35947</v>
      </c>
      <c r="J533" s="7">
        <v>0.53300000000000003</v>
      </c>
      <c r="K533" s="7">
        <v>0</v>
      </c>
      <c r="L533" s="7">
        <v>0</v>
      </c>
      <c r="M533" s="8">
        <v>0</v>
      </c>
      <c r="N533" s="8">
        <v>0</v>
      </c>
      <c r="O533" s="3"/>
      <c r="P533" s="3" t="s">
        <v>1183</v>
      </c>
      <c r="Q533" s="3" t="s">
        <v>1184</v>
      </c>
      <c r="R533" s="3"/>
      <c r="S533" s="8">
        <v>0</v>
      </c>
      <c r="T533" s="115"/>
    </row>
    <row r="534" spans="1:20" s="70" customFormat="1" ht="21" customHeight="1" x14ac:dyDescent="0.2">
      <c r="A534" s="116" t="s">
        <v>801</v>
      </c>
      <c r="B534" s="2" t="s">
        <v>1756</v>
      </c>
      <c r="C534" s="2" t="s">
        <v>1803</v>
      </c>
      <c r="D534" s="3" t="s">
        <v>192</v>
      </c>
      <c r="E534" s="4">
        <v>5022</v>
      </c>
      <c r="F534" s="5" t="s">
        <v>1801</v>
      </c>
      <c r="G534" s="4" t="s">
        <v>1602</v>
      </c>
      <c r="H534" s="3">
        <v>36</v>
      </c>
      <c r="I534" s="6">
        <v>35947</v>
      </c>
      <c r="J534" s="7">
        <v>0.53300000000000003</v>
      </c>
      <c r="K534" s="7">
        <v>0</v>
      </c>
      <c r="L534" s="7">
        <v>0</v>
      </c>
      <c r="M534" s="8">
        <v>0</v>
      </c>
      <c r="N534" s="8">
        <v>0</v>
      </c>
      <c r="O534" s="3"/>
      <c r="P534" s="3" t="s">
        <v>1183</v>
      </c>
      <c r="Q534" s="3" t="s">
        <v>1184</v>
      </c>
      <c r="R534" s="3"/>
      <c r="S534" s="8">
        <v>0</v>
      </c>
      <c r="T534" s="115"/>
    </row>
    <row r="535" spans="1:20" s="70" customFormat="1" ht="21" customHeight="1" x14ac:dyDescent="0.2">
      <c r="A535" s="116" t="s">
        <v>802</v>
      </c>
      <c r="B535" s="2" t="s">
        <v>2109</v>
      </c>
      <c r="C535" s="2" t="s">
        <v>1804</v>
      </c>
      <c r="D535" s="3" t="s">
        <v>190</v>
      </c>
      <c r="E535" s="4">
        <v>24011</v>
      </c>
      <c r="F535" s="5" t="s">
        <v>1805</v>
      </c>
      <c r="G535" s="4" t="s">
        <v>1806</v>
      </c>
      <c r="H535" s="3">
        <v>36</v>
      </c>
      <c r="I535" s="6">
        <v>34973</v>
      </c>
      <c r="J535" s="7">
        <v>44</v>
      </c>
      <c r="K535" s="7">
        <v>43.7</v>
      </c>
      <c r="L535" s="7">
        <v>43.7</v>
      </c>
      <c r="M535" s="8">
        <v>0</v>
      </c>
      <c r="N535" s="8">
        <v>0</v>
      </c>
      <c r="O535" s="3"/>
      <c r="P535" s="3" t="s">
        <v>1183</v>
      </c>
      <c r="Q535" s="3" t="s">
        <v>1184</v>
      </c>
      <c r="R535" s="3"/>
      <c r="S535" s="8">
        <v>201.6</v>
      </c>
      <c r="T535" s="115"/>
    </row>
    <row r="536" spans="1:20" s="70" customFormat="1" ht="21" customHeight="1" x14ac:dyDescent="0.2">
      <c r="A536" s="116" t="s">
        <v>803</v>
      </c>
      <c r="B536" s="2" t="s">
        <v>2109</v>
      </c>
      <c r="C536" s="2" t="s">
        <v>1807</v>
      </c>
      <c r="D536" s="3" t="s">
        <v>190</v>
      </c>
      <c r="E536" s="4">
        <v>24028</v>
      </c>
      <c r="F536" s="5" t="s">
        <v>1528</v>
      </c>
      <c r="G536" s="4" t="s">
        <v>1182</v>
      </c>
      <c r="H536" s="3">
        <v>36</v>
      </c>
      <c r="I536" s="6">
        <v>34669</v>
      </c>
      <c r="J536" s="7">
        <v>13.8</v>
      </c>
      <c r="K536" s="7">
        <v>14.8</v>
      </c>
      <c r="L536" s="7">
        <v>14.8</v>
      </c>
      <c r="M536" s="8">
        <v>0</v>
      </c>
      <c r="N536" s="8">
        <v>0</v>
      </c>
      <c r="O536" s="3"/>
      <c r="P536" s="3" t="s">
        <v>1183</v>
      </c>
      <c r="Q536" s="3" t="s">
        <v>1184</v>
      </c>
      <c r="R536" s="3"/>
      <c r="S536" s="8">
        <v>76.900000000000006</v>
      </c>
      <c r="T536" s="115"/>
    </row>
    <row r="537" spans="1:20" s="70" customFormat="1" ht="21" customHeight="1" x14ac:dyDescent="0.2">
      <c r="A537" s="116" t="s">
        <v>804</v>
      </c>
      <c r="B537" s="2" t="s">
        <v>2109</v>
      </c>
      <c r="C537" s="2" t="s">
        <v>1808</v>
      </c>
      <c r="D537" s="3" t="s">
        <v>190</v>
      </c>
      <c r="E537" s="4">
        <v>1654</v>
      </c>
      <c r="F537" s="5" t="s">
        <v>1006</v>
      </c>
      <c r="G537" s="4" t="s">
        <v>163</v>
      </c>
      <c r="H537" s="3">
        <v>36</v>
      </c>
      <c r="I537" s="6">
        <v>32112</v>
      </c>
      <c r="J537" s="7">
        <v>9</v>
      </c>
      <c r="K537" s="7">
        <v>8.9</v>
      </c>
      <c r="L537" s="7">
        <v>8.9</v>
      </c>
      <c r="M537" s="8">
        <v>0</v>
      </c>
      <c r="N537" s="8">
        <v>0</v>
      </c>
      <c r="O537" s="3"/>
      <c r="P537" s="3" t="s">
        <v>1183</v>
      </c>
      <c r="Q537" s="3" t="s">
        <v>1184</v>
      </c>
      <c r="R537" s="3"/>
      <c r="S537" s="8">
        <v>30.2</v>
      </c>
      <c r="T537" s="115"/>
    </row>
    <row r="538" spans="1:20" s="70" customFormat="1" ht="21" customHeight="1" x14ac:dyDescent="0.2">
      <c r="A538" s="116" t="s">
        <v>805</v>
      </c>
      <c r="B538" s="2" t="s">
        <v>2109</v>
      </c>
      <c r="C538" s="2" t="s">
        <v>1809</v>
      </c>
      <c r="D538" s="3" t="s">
        <v>193</v>
      </c>
      <c r="E538" s="4">
        <v>23807</v>
      </c>
      <c r="F538" s="5" t="s">
        <v>1810</v>
      </c>
      <c r="G538" s="4" t="s">
        <v>1457</v>
      </c>
      <c r="H538" s="3">
        <v>36</v>
      </c>
      <c r="I538" s="6">
        <v>31229</v>
      </c>
      <c r="J538" s="7">
        <v>5</v>
      </c>
      <c r="K538" s="7">
        <v>6.3</v>
      </c>
      <c r="L538" s="7">
        <v>6.3</v>
      </c>
      <c r="M538" s="8">
        <v>0</v>
      </c>
      <c r="N538" s="8">
        <v>0</v>
      </c>
      <c r="O538" s="3"/>
      <c r="P538" s="3" t="s">
        <v>1183</v>
      </c>
      <c r="Q538" s="3" t="s">
        <v>1184</v>
      </c>
      <c r="R538" s="3"/>
      <c r="S538" s="8">
        <v>1.2</v>
      </c>
      <c r="T538" s="115"/>
    </row>
    <row r="539" spans="1:20" s="70" customFormat="1" ht="21" customHeight="1" x14ac:dyDescent="0.2">
      <c r="A539" s="116" t="s">
        <v>806</v>
      </c>
      <c r="B539" s="2" t="s">
        <v>2109</v>
      </c>
      <c r="C539" s="2" t="s">
        <v>1811</v>
      </c>
      <c r="D539" s="3" t="s">
        <v>193</v>
      </c>
      <c r="E539" s="4">
        <v>1656</v>
      </c>
      <c r="F539" s="5" t="s">
        <v>111</v>
      </c>
      <c r="G539" s="4" t="s">
        <v>1298</v>
      </c>
      <c r="H539" s="3">
        <v>36</v>
      </c>
      <c r="I539" s="6">
        <v>31625</v>
      </c>
      <c r="J539" s="7">
        <v>3.6</v>
      </c>
      <c r="K539" s="7">
        <v>3.2</v>
      </c>
      <c r="L539" s="7">
        <v>3.2</v>
      </c>
      <c r="M539" s="8">
        <v>0</v>
      </c>
      <c r="N539" s="8">
        <v>0</v>
      </c>
      <c r="O539" s="3"/>
      <c r="P539" s="3" t="s">
        <v>1183</v>
      </c>
      <c r="Q539" s="3" t="s">
        <v>1184</v>
      </c>
      <c r="R539" s="3"/>
      <c r="S539" s="8">
        <v>10.199999999999999</v>
      </c>
      <c r="T539" s="115"/>
    </row>
    <row r="540" spans="1:20" s="70" customFormat="1" ht="21" customHeight="1" x14ac:dyDescent="0.2">
      <c r="A540" s="116" t="s">
        <v>807</v>
      </c>
      <c r="B540" s="2" t="s">
        <v>2109</v>
      </c>
      <c r="C540" s="2" t="s">
        <v>1812</v>
      </c>
      <c r="D540" s="3" t="s">
        <v>193</v>
      </c>
      <c r="E540" s="4">
        <v>24016</v>
      </c>
      <c r="F540" s="5" t="s">
        <v>1706</v>
      </c>
      <c r="G540" s="4" t="s">
        <v>1438</v>
      </c>
      <c r="H540" s="3">
        <v>36</v>
      </c>
      <c r="I540" s="6">
        <v>32021</v>
      </c>
      <c r="J540" s="7">
        <v>12.6</v>
      </c>
      <c r="K540" s="7">
        <v>12</v>
      </c>
      <c r="L540" s="7">
        <v>12</v>
      </c>
      <c r="M540" s="8">
        <v>0</v>
      </c>
      <c r="N540" s="8">
        <v>0</v>
      </c>
      <c r="O540" s="3"/>
      <c r="P540" s="3" t="s">
        <v>1183</v>
      </c>
      <c r="Q540" s="3" t="s">
        <v>1184</v>
      </c>
      <c r="R540" s="3"/>
      <c r="S540" s="8">
        <v>47.4</v>
      </c>
      <c r="T540" s="115"/>
    </row>
    <row r="541" spans="1:20" s="70" customFormat="1" ht="21" customHeight="1" x14ac:dyDescent="0.2">
      <c r="A541" s="116" t="s">
        <v>808</v>
      </c>
      <c r="B541" s="2" t="s">
        <v>2109</v>
      </c>
      <c r="C541" s="2" t="s">
        <v>1813</v>
      </c>
      <c r="D541" s="3" t="s">
        <v>191</v>
      </c>
      <c r="E541" s="4">
        <v>23808</v>
      </c>
      <c r="F541" s="5" t="s">
        <v>1814</v>
      </c>
      <c r="G541" s="4" t="s">
        <v>166</v>
      </c>
      <c r="H541" s="3">
        <v>36</v>
      </c>
      <c r="I541" s="6">
        <v>32478</v>
      </c>
      <c r="J541" s="7">
        <v>3.8</v>
      </c>
      <c r="K541" s="7">
        <v>3.8</v>
      </c>
      <c r="L541" s="7">
        <v>3.8</v>
      </c>
      <c r="M541" s="8">
        <v>0</v>
      </c>
      <c r="N541" s="8">
        <v>0</v>
      </c>
      <c r="O541" s="3"/>
      <c r="P541" s="3" t="s">
        <v>205</v>
      </c>
      <c r="Q541" s="3" t="s">
        <v>994</v>
      </c>
      <c r="R541" s="3"/>
      <c r="S541" s="8">
        <v>1.6</v>
      </c>
      <c r="T541" s="115"/>
    </row>
    <row r="542" spans="1:20" s="70" customFormat="1" ht="21" customHeight="1" x14ac:dyDescent="0.2">
      <c r="A542" s="116" t="s">
        <v>648</v>
      </c>
      <c r="B542" s="2" t="s">
        <v>2190</v>
      </c>
      <c r="C542" s="204" t="s">
        <v>2191</v>
      </c>
      <c r="D542" s="3" t="s">
        <v>189</v>
      </c>
      <c r="E542" s="4" t="s">
        <v>2192</v>
      </c>
      <c r="F542" s="5" t="s">
        <v>2193</v>
      </c>
      <c r="G542" s="4" t="s">
        <v>1682</v>
      </c>
      <c r="H542" s="3">
        <v>36</v>
      </c>
      <c r="I542" s="6">
        <v>43313</v>
      </c>
      <c r="J542" s="7">
        <v>5</v>
      </c>
      <c r="K542" s="7">
        <v>5</v>
      </c>
      <c r="L542" s="7">
        <v>5</v>
      </c>
      <c r="M542" s="8">
        <v>0</v>
      </c>
      <c r="N542" s="8">
        <v>0</v>
      </c>
      <c r="O542" s="3"/>
      <c r="P542" s="3" t="s">
        <v>2030</v>
      </c>
      <c r="Q542" s="3" t="s">
        <v>2194</v>
      </c>
      <c r="R542" s="3"/>
      <c r="S542" s="8"/>
      <c r="T542" s="115" t="s">
        <v>2195</v>
      </c>
    </row>
    <row r="543" spans="1:20" s="70" customFormat="1" ht="21" customHeight="1" x14ac:dyDescent="0.2">
      <c r="A543" s="116" t="s">
        <v>810</v>
      </c>
      <c r="B543" s="2" t="s">
        <v>2109</v>
      </c>
      <c r="C543" s="2" t="s">
        <v>1816</v>
      </c>
      <c r="D543" s="3" t="s">
        <v>190</v>
      </c>
      <c r="E543" s="4">
        <v>1655</v>
      </c>
      <c r="F543" s="5" t="s">
        <v>1564</v>
      </c>
      <c r="G543" s="4" t="s">
        <v>1182</v>
      </c>
      <c r="H543" s="3">
        <v>36</v>
      </c>
      <c r="I543" s="6">
        <v>31413</v>
      </c>
      <c r="J543" s="7">
        <v>49.2</v>
      </c>
      <c r="K543" s="7">
        <v>30.8</v>
      </c>
      <c r="L543" s="7">
        <v>30.8</v>
      </c>
      <c r="M543" s="8">
        <v>0</v>
      </c>
      <c r="N543" s="8">
        <v>0</v>
      </c>
      <c r="O543" s="3"/>
      <c r="P543" s="3" t="s">
        <v>1183</v>
      </c>
      <c r="Q543" s="3" t="s">
        <v>1184</v>
      </c>
      <c r="R543" s="3"/>
      <c r="S543" s="8"/>
      <c r="T543" s="115"/>
    </row>
    <row r="544" spans="1:20" s="70" customFormat="1" ht="21" customHeight="1" x14ac:dyDescent="0.2">
      <c r="A544" s="116" t="s">
        <v>811</v>
      </c>
      <c r="B544" s="2" t="s">
        <v>2109</v>
      </c>
      <c r="C544" s="2" t="s">
        <v>1817</v>
      </c>
      <c r="D544" s="3" t="s">
        <v>193</v>
      </c>
      <c r="E544" s="4">
        <v>24013</v>
      </c>
      <c r="F544" s="5" t="s">
        <v>1474</v>
      </c>
      <c r="G544" s="4" t="s">
        <v>1457</v>
      </c>
      <c r="H544" s="3">
        <v>36</v>
      </c>
      <c r="I544" s="6">
        <v>31778</v>
      </c>
      <c r="J544" s="7">
        <v>13</v>
      </c>
      <c r="K544" s="7">
        <v>12.6</v>
      </c>
      <c r="L544" s="7">
        <v>12.6</v>
      </c>
      <c r="M544" s="8">
        <v>0</v>
      </c>
      <c r="N544" s="8">
        <v>0</v>
      </c>
      <c r="O544" s="3"/>
      <c r="P544" s="3" t="s">
        <v>1183</v>
      </c>
      <c r="Q544" s="3" t="s">
        <v>1184</v>
      </c>
      <c r="R544" s="3"/>
      <c r="S544" s="8">
        <v>57.9</v>
      </c>
      <c r="T544" s="115"/>
    </row>
    <row r="545" spans="1:20" s="70" customFormat="1" ht="21" customHeight="1" x14ac:dyDescent="0.2">
      <c r="A545" s="116" t="s">
        <v>812</v>
      </c>
      <c r="B545" s="2" t="s">
        <v>2109</v>
      </c>
      <c r="C545" s="2" t="s">
        <v>1818</v>
      </c>
      <c r="D545" s="3" t="s">
        <v>192</v>
      </c>
      <c r="E545" s="4">
        <v>23987</v>
      </c>
      <c r="F545" s="5" t="s">
        <v>1819</v>
      </c>
      <c r="G545" s="4" t="s">
        <v>1203</v>
      </c>
      <c r="H545" s="3">
        <v>36</v>
      </c>
      <c r="I545" s="6">
        <v>34669</v>
      </c>
      <c r="J545" s="7">
        <v>39.5</v>
      </c>
      <c r="K545" s="7">
        <v>32.6</v>
      </c>
      <c r="L545" s="7">
        <v>32.6</v>
      </c>
      <c r="M545" s="8">
        <v>0</v>
      </c>
      <c r="N545" s="8">
        <v>0</v>
      </c>
      <c r="O545" s="3"/>
      <c r="P545" s="3" t="s">
        <v>171</v>
      </c>
      <c r="Q545" s="3" t="s">
        <v>1227</v>
      </c>
      <c r="R545" s="3"/>
      <c r="S545" s="8">
        <v>216.8</v>
      </c>
      <c r="T545" s="115"/>
    </row>
    <row r="546" spans="1:20" s="70" customFormat="1" ht="21" customHeight="1" x14ac:dyDescent="0.2">
      <c r="A546" s="116" t="s">
        <v>813</v>
      </c>
      <c r="B546" s="2" t="s">
        <v>2109</v>
      </c>
      <c r="C546" s="2" t="s">
        <v>1820</v>
      </c>
      <c r="D546" s="3" t="s">
        <v>193</v>
      </c>
      <c r="E546" s="4">
        <v>24023</v>
      </c>
      <c r="F546" s="5" t="s">
        <v>1821</v>
      </c>
      <c r="G546" s="4" t="s">
        <v>1188</v>
      </c>
      <c r="H546" s="3">
        <v>36</v>
      </c>
      <c r="I546" s="6">
        <v>31382</v>
      </c>
      <c r="J546" s="7">
        <v>8.1999999999999993</v>
      </c>
      <c r="K546" s="7">
        <v>7.5</v>
      </c>
      <c r="L546" s="7">
        <v>7.5</v>
      </c>
      <c r="M546" s="8">
        <v>0</v>
      </c>
      <c r="N546" s="8">
        <v>0</v>
      </c>
      <c r="O546" s="3"/>
      <c r="P546" s="3" t="s">
        <v>1183</v>
      </c>
      <c r="Q546" s="3" t="s">
        <v>1184</v>
      </c>
      <c r="R546" s="3"/>
      <c r="S546" s="8">
        <v>23.5</v>
      </c>
      <c r="T546" s="115"/>
    </row>
    <row r="547" spans="1:20" s="70" customFormat="1" ht="21" customHeight="1" x14ac:dyDescent="0.2">
      <c r="A547" s="116" t="s">
        <v>814</v>
      </c>
      <c r="B547" s="2" t="s">
        <v>2109</v>
      </c>
      <c r="C547" s="2" t="s">
        <v>1937</v>
      </c>
      <c r="D547" s="3" t="s">
        <v>193</v>
      </c>
      <c r="E547" s="4">
        <v>23633</v>
      </c>
      <c r="F547" s="5" t="s">
        <v>25</v>
      </c>
      <c r="G547" s="4" t="s">
        <v>1298</v>
      </c>
      <c r="H547" s="3">
        <v>36</v>
      </c>
      <c r="I547" s="6">
        <v>32082</v>
      </c>
      <c r="J547" s="7">
        <v>0.2</v>
      </c>
      <c r="K547" s="7">
        <v>0</v>
      </c>
      <c r="L547" s="7">
        <v>0</v>
      </c>
      <c r="M547" s="8">
        <v>0</v>
      </c>
      <c r="N547" s="8">
        <v>0</v>
      </c>
      <c r="O547" s="3"/>
      <c r="P547" s="3" t="s">
        <v>1183</v>
      </c>
      <c r="Q547" s="3" t="s">
        <v>1184</v>
      </c>
      <c r="R547" s="3"/>
      <c r="S547" s="8">
        <v>0</v>
      </c>
      <c r="T547" s="115"/>
    </row>
    <row r="548" spans="1:20" s="70" customFormat="1" ht="21" customHeight="1" x14ac:dyDescent="0.2">
      <c r="A548" s="116" t="s">
        <v>815</v>
      </c>
      <c r="B548" s="2" t="s">
        <v>2109</v>
      </c>
      <c r="C548" s="2" t="s">
        <v>1940</v>
      </c>
      <c r="D548" s="3" t="s">
        <v>193</v>
      </c>
      <c r="E548" s="4">
        <v>23633</v>
      </c>
      <c r="F548" s="5" t="s">
        <v>123</v>
      </c>
      <c r="G548" s="4" t="s">
        <v>1457</v>
      </c>
      <c r="H548" s="3">
        <v>36</v>
      </c>
      <c r="I548" s="6">
        <v>32112</v>
      </c>
      <c r="J548" s="7">
        <v>1.6</v>
      </c>
      <c r="K548" s="7">
        <v>0</v>
      </c>
      <c r="L548" s="7">
        <v>0</v>
      </c>
      <c r="M548" s="8">
        <v>0</v>
      </c>
      <c r="N548" s="8">
        <v>0</v>
      </c>
      <c r="O548" s="3"/>
      <c r="P548" s="3" t="s">
        <v>1183</v>
      </c>
      <c r="Q548" s="3" t="s">
        <v>1184</v>
      </c>
      <c r="R548" s="3"/>
      <c r="S548" s="8">
        <v>0</v>
      </c>
      <c r="T548" s="115"/>
    </row>
    <row r="549" spans="1:20" s="70" customFormat="1" ht="21" customHeight="1" x14ac:dyDescent="0.2">
      <c r="A549" s="116" t="s">
        <v>816</v>
      </c>
      <c r="B549" s="2" t="s">
        <v>2109</v>
      </c>
      <c r="C549" s="2" t="s">
        <v>1899</v>
      </c>
      <c r="D549" s="3" t="s">
        <v>193</v>
      </c>
      <c r="E549" s="4">
        <v>23633</v>
      </c>
      <c r="F549" s="5" t="s">
        <v>1900</v>
      </c>
      <c r="G549" s="4" t="s">
        <v>1438</v>
      </c>
      <c r="H549" s="3">
        <v>36</v>
      </c>
      <c r="I549" s="6">
        <v>31717</v>
      </c>
      <c r="J549" s="7">
        <v>0.5</v>
      </c>
      <c r="K549" s="7">
        <v>0</v>
      </c>
      <c r="L549" s="7">
        <v>0</v>
      </c>
      <c r="M549" s="8">
        <v>0</v>
      </c>
      <c r="N549" s="8">
        <v>0</v>
      </c>
      <c r="O549" s="3"/>
      <c r="P549" s="3" t="s">
        <v>1183</v>
      </c>
      <c r="Q549" s="3" t="s">
        <v>1184</v>
      </c>
      <c r="R549" s="3"/>
      <c r="S549" s="8">
        <v>0</v>
      </c>
      <c r="T549" s="115"/>
    </row>
    <row r="550" spans="1:20" s="70" customFormat="1" ht="21" customHeight="1" x14ac:dyDescent="0.2">
      <c r="A550" s="116" t="s">
        <v>817</v>
      </c>
      <c r="B550" s="2" t="s">
        <v>2109</v>
      </c>
      <c r="C550" s="2" t="s">
        <v>1840</v>
      </c>
      <c r="D550" s="3" t="s">
        <v>191</v>
      </c>
      <c r="E550" s="4">
        <v>23774</v>
      </c>
      <c r="F550" s="5" t="s">
        <v>1841</v>
      </c>
      <c r="G550" s="4" t="s">
        <v>166</v>
      </c>
      <c r="H550" s="3">
        <v>36</v>
      </c>
      <c r="I550" s="6">
        <v>39569</v>
      </c>
      <c r="J550" s="7">
        <v>0.1</v>
      </c>
      <c r="K550" s="7">
        <v>0</v>
      </c>
      <c r="L550" s="7">
        <v>0</v>
      </c>
      <c r="M550" s="8">
        <v>0</v>
      </c>
      <c r="N550" s="8">
        <v>0</v>
      </c>
      <c r="O550" s="3"/>
      <c r="P550" s="3" t="s">
        <v>172</v>
      </c>
      <c r="Q550" s="3" t="s">
        <v>994</v>
      </c>
      <c r="R550" s="3"/>
      <c r="S550" s="8">
        <v>0.1</v>
      </c>
      <c r="T550" s="115"/>
    </row>
    <row r="551" spans="1:20" s="70" customFormat="1" ht="21" customHeight="1" x14ac:dyDescent="0.2">
      <c r="A551" s="116" t="s">
        <v>818</v>
      </c>
      <c r="B551" s="2" t="s">
        <v>2109</v>
      </c>
      <c r="C551" s="2" t="s">
        <v>1920</v>
      </c>
      <c r="D551" s="3" t="s">
        <v>195</v>
      </c>
      <c r="E551" s="4">
        <v>24055</v>
      </c>
      <c r="F551" s="5" t="s">
        <v>1921</v>
      </c>
      <c r="G551" s="4" t="s">
        <v>1356</v>
      </c>
      <c r="H551" s="3">
        <v>36</v>
      </c>
      <c r="I551" s="6">
        <v>34182</v>
      </c>
      <c r="J551" s="7">
        <v>0.6</v>
      </c>
      <c r="K551" s="7">
        <v>0</v>
      </c>
      <c r="L551" s="7">
        <v>0</v>
      </c>
      <c r="M551" s="8">
        <v>0</v>
      </c>
      <c r="N551" s="8">
        <v>0</v>
      </c>
      <c r="O551" s="3"/>
      <c r="P551" s="3" t="s">
        <v>1183</v>
      </c>
      <c r="Q551" s="3" t="s">
        <v>1184</v>
      </c>
      <c r="R551" s="3"/>
      <c r="S551" s="8">
        <v>2.4</v>
      </c>
      <c r="T551" s="115"/>
    </row>
    <row r="552" spans="1:20" s="70" customFormat="1" ht="21" customHeight="1" x14ac:dyDescent="0.2">
      <c r="A552" s="116" t="s">
        <v>819</v>
      </c>
      <c r="B552" s="2" t="s">
        <v>2109</v>
      </c>
      <c r="C552" s="2" t="s">
        <v>1861</v>
      </c>
      <c r="D552" s="3" t="s">
        <v>193</v>
      </c>
      <c r="E552" s="4">
        <v>23633</v>
      </c>
      <c r="F552" s="5" t="s">
        <v>1862</v>
      </c>
      <c r="G552" s="4" t="s">
        <v>1438</v>
      </c>
      <c r="H552" s="3">
        <v>36</v>
      </c>
      <c r="I552" s="6">
        <v>31413</v>
      </c>
      <c r="J552" s="7">
        <v>1.5</v>
      </c>
      <c r="K552" s="7">
        <v>0</v>
      </c>
      <c r="L552" s="7">
        <v>0</v>
      </c>
      <c r="M552" s="8">
        <v>0</v>
      </c>
      <c r="N552" s="8">
        <v>0</v>
      </c>
      <c r="O552" s="3"/>
      <c r="P552" s="3" t="s">
        <v>1183</v>
      </c>
      <c r="Q552" s="3" t="s">
        <v>1184</v>
      </c>
      <c r="R552" s="3"/>
      <c r="S552" s="8">
        <v>9.1</v>
      </c>
      <c r="T552" s="115"/>
    </row>
    <row r="553" spans="1:20" s="70" customFormat="1" ht="21" customHeight="1" x14ac:dyDescent="0.2">
      <c r="A553" s="116" t="s">
        <v>820</v>
      </c>
      <c r="B553" s="2" t="s">
        <v>2109</v>
      </c>
      <c r="C553" s="2" t="s">
        <v>1863</v>
      </c>
      <c r="D553" s="3" t="s">
        <v>193</v>
      </c>
      <c r="E553" s="4">
        <v>23633</v>
      </c>
      <c r="F553" s="5" t="s">
        <v>1862</v>
      </c>
      <c r="G553" s="4" t="s">
        <v>1438</v>
      </c>
      <c r="H553" s="3">
        <v>36</v>
      </c>
      <c r="I553" s="6">
        <v>31413</v>
      </c>
      <c r="J553" s="7">
        <v>1</v>
      </c>
      <c r="K553" s="7">
        <v>0</v>
      </c>
      <c r="L553" s="7">
        <v>0</v>
      </c>
      <c r="M553" s="8">
        <v>0</v>
      </c>
      <c r="N553" s="8">
        <v>0</v>
      </c>
      <c r="O553" s="3"/>
      <c r="P553" s="3" t="s">
        <v>1183</v>
      </c>
      <c r="Q553" s="3" t="s">
        <v>1184</v>
      </c>
      <c r="R553" s="3"/>
      <c r="S553" s="8">
        <v>4.7</v>
      </c>
      <c r="T553" s="115"/>
    </row>
    <row r="554" spans="1:20" s="70" customFormat="1" ht="21" customHeight="1" x14ac:dyDescent="0.2">
      <c r="A554" s="116" t="s">
        <v>821</v>
      </c>
      <c r="B554" s="2" t="s">
        <v>2109</v>
      </c>
      <c r="C554" s="2" t="s">
        <v>1869</v>
      </c>
      <c r="D554" s="3" t="s">
        <v>195</v>
      </c>
      <c r="E554" s="4">
        <v>24055</v>
      </c>
      <c r="F554" s="5" t="s">
        <v>1362</v>
      </c>
      <c r="G554" s="4" t="s">
        <v>1356</v>
      </c>
      <c r="H554" s="3">
        <v>36</v>
      </c>
      <c r="I554" s="6">
        <v>31929</v>
      </c>
      <c r="J554" s="7">
        <v>0.2</v>
      </c>
      <c r="K554" s="7">
        <v>0</v>
      </c>
      <c r="L554" s="7">
        <v>0</v>
      </c>
      <c r="M554" s="8">
        <v>0</v>
      </c>
      <c r="N554" s="8">
        <v>0</v>
      </c>
      <c r="O554" s="3"/>
      <c r="P554" s="3" t="s">
        <v>1183</v>
      </c>
      <c r="Q554" s="3" t="s">
        <v>1184</v>
      </c>
      <c r="R554" s="3"/>
      <c r="S554" s="8">
        <v>0</v>
      </c>
      <c r="T554" s="115"/>
    </row>
    <row r="555" spans="1:20" s="70" customFormat="1" ht="21" customHeight="1" x14ac:dyDescent="0.2">
      <c r="A555" s="116" t="s">
        <v>822</v>
      </c>
      <c r="B555" s="2" t="s">
        <v>2109</v>
      </c>
      <c r="C555" s="2" t="s">
        <v>1825</v>
      </c>
      <c r="D555" s="3" t="s">
        <v>193</v>
      </c>
      <c r="E555" s="4">
        <v>23633</v>
      </c>
      <c r="F555" s="5" t="s">
        <v>1826</v>
      </c>
      <c r="G555" s="4" t="s">
        <v>1438</v>
      </c>
      <c r="H555" s="3">
        <v>36</v>
      </c>
      <c r="I555" s="6">
        <v>30864</v>
      </c>
      <c r="J555" s="7">
        <v>1.9</v>
      </c>
      <c r="K555" s="7">
        <v>0</v>
      </c>
      <c r="L555" s="7">
        <v>0</v>
      </c>
      <c r="M555" s="8">
        <v>0</v>
      </c>
      <c r="N555" s="8">
        <v>0</v>
      </c>
      <c r="O555" s="3"/>
      <c r="P555" s="3" t="s">
        <v>1183</v>
      </c>
      <c r="Q555" s="3" t="s">
        <v>1184</v>
      </c>
      <c r="R555" s="3"/>
      <c r="S555" s="8">
        <v>4.8</v>
      </c>
      <c r="T555" s="115"/>
    </row>
    <row r="556" spans="1:20" s="70" customFormat="1" ht="21" customHeight="1" x14ac:dyDescent="0.2">
      <c r="A556" s="116" t="s">
        <v>823</v>
      </c>
      <c r="B556" s="2" t="s">
        <v>2109</v>
      </c>
      <c r="C556" s="2" t="s">
        <v>1827</v>
      </c>
      <c r="D556" s="3" t="s">
        <v>193</v>
      </c>
      <c r="E556" s="4">
        <v>23633</v>
      </c>
      <c r="F556" s="5" t="s">
        <v>1826</v>
      </c>
      <c r="G556" s="4" t="s">
        <v>1438</v>
      </c>
      <c r="H556" s="3">
        <v>36</v>
      </c>
      <c r="I556" s="6">
        <v>31382</v>
      </c>
      <c r="J556" s="7">
        <v>1.6</v>
      </c>
      <c r="K556" s="7">
        <v>0</v>
      </c>
      <c r="L556" s="7">
        <v>0</v>
      </c>
      <c r="M556" s="8">
        <v>0</v>
      </c>
      <c r="N556" s="8">
        <v>0</v>
      </c>
      <c r="O556" s="3"/>
      <c r="P556" s="3" t="s">
        <v>1183</v>
      </c>
      <c r="Q556" s="3" t="s">
        <v>1184</v>
      </c>
      <c r="R556" s="3"/>
      <c r="S556" s="8">
        <v>1.3</v>
      </c>
      <c r="T556" s="115"/>
    </row>
    <row r="557" spans="1:20" s="70" customFormat="1" ht="21" customHeight="1" x14ac:dyDescent="0.2">
      <c r="A557" s="116" t="s">
        <v>824</v>
      </c>
      <c r="B557" s="2" t="s">
        <v>2109</v>
      </c>
      <c r="C557" s="2" t="s">
        <v>1828</v>
      </c>
      <c r="D557" s="3" t="s">
        <v>193</v>
      </c>
      <c r="E557" s="4">
        <v>23633</v>
      </c>
      <c r="F557" s="5" t="s">
        <v>1826</v>
      </c>
      <c r="G557" s="4" t="s">
        <v>1438</v>
      </c>
      <c r="H557" s="3">
        <v>36</v>
      </c>
      <c r="I557" s="6">
        <v>30864</v>
      </c>
      <c r="J557" s="7">
        <v>2.2000000000000002</v>
      </c>
      <c r="K557" s="7">
        <v>0</v>
      </c>
      <c r="L557" s="7">
        <v>0</v>
      </c>
      <c r="M557" s="8">
        <v>0</v>
      </c>
      <c r="N557" s="8">
        <v>0</v>
      </c>
      <c r="O557" s="3"/>
      <c r="P557" s="3" t="s">
        <v>1183</v>
      </c>
      <c r="Q557" s="3" t="s">
        <v>1184</v>
      </c>
      <c r="R557" s="3"/>
      <c r="S557" s="8">
        <v>16</v>
      </c>
      <c r="T557" s="115"/>
    </row>
    <row r="558" spans="1:20" s="70" customFormat="1" ht="21" customHeight="1" x14ac:dyDescent="0.2">
      <c r="A558" s="116" t="s">
        <v>825</v>
      </c>
      <c r="B558" s="2" t="s">
        <v>2109</v>
      </c>
      <c r="C558" s="2" t="s">
        <v>1882</v>
      </c>
      <c r="D558" s="3" t="s">
        <v>190</v>
      </c>
      <c r="E558" s="4">
        <v>23643</v>
      </c>
      <c r="F558" s="5" t="s">
        <v>1883</v>
      </c>
      <c r="G558" s="4" t="s">
        <v>1806</v>
      </c>
      <c r="H558" s="3">
        <v>36</v>
      </c>
      <c r="I558" s="6">
        <v>32843</v>
      </c>
      <c r="J558" s="7">
        <v>2.2000000000000002</v>
      </c>
      <c r="K558" s="7">
        <v>0</v>
      </c>
      <c r="L558" s="7">
        <v>0</v>
      </c>
      <c r="M558" s="8">
        <v>0</v>
      </c>
      <c r="N558" s="8">
        <v>0</v>
      </c>
      <c r="O558" s="3"/>
      <c r="P558" s="3" t="s">
        <v>1183</v>
      </c>
      <c r="Q558" s="3" t="s">
        <v>1184</v>
      </c>
      <c r="R558" s="3"/>
      <c r="S558" s="8">
        <v>12.5</v>
      </c>
      <c r="T558" s="115"/>
    </row>
    <row r="559" spans="1:20" s="70" customFormat="1" ht="21" customHeight="1" x14ac:dyDescent="0.2">
      <c r="A559" s="116" t="s">
        <v>826</v>
      </c>
      <c r="B559" s="2" t="s">
        <v>2109</v>
      </c>
      <c r="C559" s="2" t="s">
        <v>2206</v>
      </c>
      <c r="D559" s="3" t="s">
        <v>193</v>
      </c>
      <c r="E559" s="4">
        <v>23633</v>
      </c>
      <c r="F559" s="5" t="s">
        <v>1842</v>
      </c>
      <c r="G559" s="4" t="s">
        <v>1322</v>
      </c>
      <c r="H559" s="3">
        <v>36</v>
      </c>
      <c r="I559" s="6">
        <v>40118</v>
      </c>
      <c r="J559" s="7">
        <v>1.1000000000000001</v>
      </c>
      <c r="K559" s="7">
        <v>0</v>
      </c>
      <c r="L559" s="7">
        <v>0</v>
      </c>
      <c r="M559" s="8">
        <v>0</v>
      </c>
      <c r="N559" s="8">
        <v>0</v>
      </c>
      <c r="O559" s="3"/>
      <c r="P559" s="3" t="s">
        <v>172</v>
      </c>
      <c r="Q559" s="3" t="s">
        <v>994</v>
      </c>
      <c r="R559" s="3"/>
      <c r="S559" s="8">
        <v>0.9</v>
      </c>
      <c r="T559" s="115"/>
    </row>
    <row r="560" spans="1:20" s="70" customFormat="1" ht="21" customHeight="1" x14ac:dyDescent="0.2">
      <c r="A560" s="116" t="s">
        <v>827</v>
      </c>
      <c r="B560" s="2" t="s">
        <v>2109</v>
      </c>
      <c r="C560" s="2" t="s">
        <v>2207</v>
      </c>
      <c r="D560" s="3" t="s">
        <v>193</v>
      </c>
      <c r="E560" s="4">
        <v>23633</v>
      </c>
      <c r="F560" s="5" t="s">
        <v>1842</v>
      </c>
      <c r="G560" s="4" t="s">
        <v>1322</v>
      </c>
      <c r="H560" s="3">
        <v>36</v>
      </c>
      <c r="I560" s="6">
        <v>40118</v>
      </c>
      <c r="J560" s="7">
        <v>2.2000000000000002</v>
      </c>
      <c r="K560" s="7">
        <v>0</v>
      </c>
      <c r="L560" s="7">
        <v>0</v>
      </c>
      <c r="M560" s="8">
        <v>0</v>
      </c>
      <c r="N560" s="8">
        <v>0</v>
      </c>
      <c r="O560" s="3"/>
      <c r="P560" s="3" t="s">
        <v>172</v>
      </c>
      <c r="Q560" s="3" t="s">
        <v>994</v>
      </c>
      <c r="R560" s="3"/>
      <c r="S560" s="8">
        <v>0.1</v>
      </c>
      <c r="T560" s="115"/>
    </row>
    <row r="561" spans="1:20" s="70" customFormat="1" ht="21" customHeight="1" x14ac:dyDescent="0.2">
      <c r="A561" s="116" t="s">
        <v>828</v>
      </c>
      <c r="B561" s="2" t="s">
        <v>2109</v>
      </c>
      <c r="C561" s="2" t="s">
        <v>1903</v>
      </c>
      <c r="D561" s="3" t="s">
        <v>191</v>
      </c>
      <c r="E561" s="4">
        <v>23774</v>
      </c>
      <c r="F561" s="5" t="s">
        <v>1904</v>
      </c>
      <c r="G561" s="4" t="s">
        <v>1275</v>
      </c>
      <c r="H561" s="3">
        <v>36</v>
      </c>
      <c r="I561" s="6">
        <v>32112</v>
      </c>
      <c r="J561" s="7">
        <v>0.6</v>
      </c>
      <c r="K561" s="7">
        <v>0</v>
      </c>
      <c r="L561" s="7">
        <v>0</v>
      </c>
      <c r="M561" s="8">
        <v>0</v>
      </c>
      <c r="N561" s="8">
        <v>0</v>
      </c>
      <c r="O561" s="3"/>
      <c r="P561" s="3" t="s">
        <v>1183</v>
      </c>
      <c r="Q561" s="3" t="s">
        <v>1184</v>
      </c>
      <c r="R561" s="3"/>
      <c r="S561" s="8">
        <v>0.5</v>
      </c>
      <c r="T561" s="115"/>
    </row>
    <row r="562" spans="1:20" s="70" customFormat="1" ht="21" customHeight="1" x14ac:dyDescent="0.2">
      <c r="A562" s="116" t="s">
        <v>829</v>
      </c>
      <c r="B562" s="2" t="s">
        <v>2109</v>
      </c>
      <c r="C562" s="2" t="s">
        <v>1935</v>
      </c>
      <c r="D562" s="3" t="s">
        <v>193</v>
      </c>
      <c r="E562" s="4">
        <v>23633</v>
      </c>
      <c r="F562" s="5" t="s">
        <v>1936</v>
      </c>
      <c r="G562" s="4" t="s">
        <v>1298</v>
      </c>
      <c r="H562" s="3">
        <v>36</v>
      </c>
      <c r="I562" s="6">
        <v>32143</v>
      </c>
      <c r="J562" s="7">
        <v>4.2</v>
      </c>
      <c r="K562" s="7">
        <v>0</v>
      </c>
      <c r="L562" s="7">
        <v>0</v>
      </c>
      <c r="M562" s="8">
        <v>0</v>
      </c>
      <c r="N562" s="8">
        <v>0</v>
      </c>
      <c r="O562" s="3"/>
      <c r="P562" s="3" t="s">
        <v>1183</v>
      </c>
      <c r="Q562" s="3" t="s">
        <v>1184</v>
      </c>
      <c r="R562" s="3"/>
      <c r="S562" s="8">
        <v>18.8</v>
      </c>
      <c r="T562" s="115"/>
    </row>
    <row r="563" spans="1:20" s="70" customFormat="1" ht="21" customHeight="1" x14ac:dyDescent="0.2">
      <c r="A563" s="116" t="s">
        <v>830</v>
      </c>
      <c r="B563" s="2" t="s">
        <v>2109</v>
      </c>
      <c r="C563" s="2" t="s">
        <v>1858</v>
      </c>
      <c r="D563" s="3" t="s">
        <v>193</v>
      </c>
      <c r="E563" s="4">
        <v>23633</v>
      </c>
      <c r="F563" s="5" t="s">
        <v>1416</v>
      </c>
      <c r="G563" s="4" t="s">
        <v>1298</v>
      </c>
      <c r="H563" s="3">
        <v>36</v>
      </c>
      <c r="I563" s="6">
        <v>31413</v>
      </c>
      <c r="J563" s="7">
        <v>1.2</v>
      </c>
      <c r="K563" s="7">
        <v>0</v>
      </c>
      <c r="L563" s="7">
        <v>0</v>
      </c>
      <c r="M563" s="8">
        <v>0</v>
      </c>
      <c r="N563" s="8">
        <v>0</v>
      </c>
      <c r="O563" s="3"/>
      <c r="P563" s="3" t="s">
        <v>1183</v>
      </c>
      <c r="Q563" s="3" t="s">
        <v>1184</v>
      </c>
      <c r="R563" s="3"/>
      <c r="S563" s="8">
        <v>5.0999999999999996</v>
      </c>
      <c r="T563" s="115"/>
    </row>
    <row r="564" spans="1:20" s="70" customFormat="1" ht="21" customHeight="1" x14ac:dyDescent="0.2">
      <c r="A564" s="116" t="s">
        <v>831</v>
      </c>
      <c r="B564" s="2" t="s">
        <v>2109</v>
      </c>
      <c r="C564" s="2" t="s">
        <v>1822</v>
      </c>
      <c r="D564" s="3" t="s">
        <v>193</v>
      </c>
      <c r="E564" s="4">
        <v>23633</v>
      </c>
      <c r="F564" s="5" t="s">
        <v>1823</v>
      </c>
      <c r="G564" s="4" t="s">
        <v>1438</v>
      </c>
      <c r="H564" s="3">
        <v>36</v>
      </c>
      <c r="I564" s="6">
        <v>31413</v>
      </c>
      <c r="J564" s="7">
        <v>0.6</v>
      </c>
      <c r="K564" s="7">
        <v>0</v>
      </c>
      <c r="L564" s="7">
        <v>0</v>
      </c>
      <c r="M564" s="8">
        <v>0</v>
      </c>
      <c r="N564" s="8">
        <v>0</v>
      </c>
      <c r="O564" s="3"/>
      <c r="P564" s="3" t="s">
        <v>1183</v>
      </c>
      <c r="Q564" s="3" t="s">
        <v>1184</v>
      </c>
      <c r="R564" s="3"/>
      <c r="S564" s="8">
        <v>4.3</v>
      </c>
      <c r="T564" s="115"/>
    </row>
    <row r="565" spans="1:20" s="70" customFormat="1" ht="21" customHeight="1" x14ac:dyDescent="0.2">
      <c r="A565" s="116" t="s">
        <v>832</v>
      </c>
      <c r="B565" s="2" t="s">
        <v>2109</v>
      </c>
      <c r="C565" s="2" t="s">
        <v>1853</v>
      </c>
      <c r="D565" s="3" t="s">
        <v>193</v>
      </c>
      <c r="E565" s="4">
        <v>23633</v>
      </c>
      <c r="F565" s="5" t="s">
        <v>1854</v>
      </c>
      <c r="G565" s="4" t="s">
        <v>1188</v>
      </c>
      <c r="H565" s="3">
        <v>36</v>
      </c>
      <c r="I565" s="6">
        <v>31413</v>
      </c>
      <c r="J565" s="7">
        <v>0.75</v>
      </c>
      <c r="K565" s="7">
        <v>0</v>
      </c>
      <c r="L565" s="7">
        <v>0</v>
      </c>
      <c r="M565" s="8">
        <v>0</v>
      </c>
      <c r="N565" s="8">
        <v>0</v>
      </c>
      <c r="O565" s="3"/>
      <c r="P565" s="3" t="s">
        <v>1183</v>
      </c>
      <c r="Q565" s="3" t="s">
        <v>1184</v>
      </c>
      <c r="R565" s="3"/>
      <c r="S565" s="8">
        <v>3.7</v>
      </c>
      <c r="T565" s="115"/>
    </row>
    <row r="566" spans="1:20" s="70" customFormat="1" ht="21" customHeight="1" x14ac:dyDescent="0.2">
      <c r="A566" s="116" t="s">
        <v>833</v>
      </c>
      <c r="B566" s="2" t="s">
        <v>2109</v>
      </c>
      <c r="C566" s="2" t="s">
        <v>1859</v>
      </c>
      <c r="D566" s="3" t="s">
        <v>193</v>
      </c>
      <c r="E566" s="4">
        <v>23633</v>
      </c>
      <c r="F566" s="5" t="s">
        <v>1854</v>
      </c>
      <c r="G566" s="4" t="s">
        <v>1188</v>
      </c>
      <c r="H566" s="3">
        <v>36</v>
      </c>
      <c r="I566" s="6">
        <v>31413</v>
      </c>
      <c r="J566" s="7">
        <v>1.4</v>
      </c>
      <c r="K566" s="7">
        <v>0</v>
      </c>
      <c r="L566" s="7">
        <v>0</v>
      </c>
      <c r="M566" s="8">
        <v>0</v>
      </c>
      <c r="N566" s="8">
        <v>0</v>
      </c>
      <c r="O566" s="3"/>
      <c r="P566" s="3" t="s">
        <v>1183</v>
      </c>
      <c r="Q566" s="3" t="s">
        <v>1184</v>
      </c>
      <c r="R566" s="3"/>
      <c r="S566" s="8">
        <v>10.3</v>
      </c>
      <c r="T566" s="115"/>
    </row>
    <row r="567" spans="1:20" s="70" customFormat="1" ht="21" customHeight="1" x14ac:dyDescent="0.2">
      <c r="A567" s="116" t="s">
        <v>834</v>
      </c>
      <c r="B567" s="2" t="s">
        <v>2109</v>
      </c>
      <c r="C567" s="2" t="s">
        <v>1855</v>
      </c>
      <c r="D567" s="3" t="s">
        <v>193</v>
      </c>
      <c r="E567" s="4">
        <v>23633</v>
      </c>
      <c r="F567" s="5" t="s">
        <v>1854</v>
      </c>
      <c r="G567" s="4" t="s">
        <v>1188</v>
      </c>
      <c r="H567" s="3">
        <v>36</v>
      </c>
      <c r="I567" s="6">
        <v>31413</v>
      </c>
      <c r="J567" s="7">
        <v>0.8</v>
      </c>
      <c r="K567" s="7">
        <v>0</v>
      </c>
      <c r="L567" s="7">
        <v>0</v>
      </c>
      <c r="M567" s="8">
        <v>0</v>
      </c>
      <c r="N567" s="8">
        <v>0</v>
      </c>
      <c r="O567" s="3"/>
      <c r="P567" s="3" t="s">
        <v>1183</v>
      </c>
      <c r="Q567" s="3" t="s">
        <v>1184</v>
      </c>
      <c r="R567" s="3"/>
      <c r="S567" s="8">
        <v>4.2</v>
      </c>
      <c r="T567" s="115"/>
    </row>
    <row r="568" spans="1:20" s="70" customFormat="1" ht="21" customHeight="1" x14ac:dyDescent="0.2">
      <c r="A568" s="116" t="s">
        <v>835</v>
      </c>
      <c r="B568" s="2" t="s">
        <v>2109</v>
      </c>
      <c r="C568" s="2" t="s">
        <v>1856</v>
      </c>
      <c r="D568" s="3" t="s">
        <v>193</v>
      </c>
      <c r="E568" s="4">
        <v>23633</v>
      </c>
      <c r="F568" s="5" t="s">
        <v>1857</v>
      </c>
      <c r="G568" s="4" t="s">
        <v>1188</v>
      </c>
      <c r="H568" s="3">
        <v>36</v>
      </c>
      <c r="I568" s="6">
        <v>31413</v>
      </c>
      <c r="J568" s="7">
        <v>1.3</v>
      </c>
      <c r="K568" s="7">
        <v>0</v>
      </c>
      <c r="L568" s="7">
        <v>0</v>
      </c>
      <c r="M568" s="8">
        <v>0</v>
      </c>
      <c r="N568" s="8">
        <v>0</v>
      </c>
      <c r="O568" s="3"/>
      <c r="P568" s="3" t="s">
        <v>1183</v>
      </c>
      <c r="Q568" s="3" t="s">
        <v>1184</v>
      </c>
      <c r="R568" s="3"/>
      <c r="S568" s="8">
        <v>5.8</v>
      </c>
      <c r="T568" s="115"/>
    </row>
    <row r="569" spans="1:20" s="70" customFormat="1" ht="21" customHeight="1" x14ac:dyDescent="0.2">
      <c r="A569" s="116" t="s">
        <v>836</v>
      </c>
      <c r="B569" s="2" t="s">
        <v>2109</v>
      </c>
      <c r="C569" s="2" t="s">
        <v>1950</v>
      </c>
      <c r="D569" s="3" t="s">
        <v>191</v>
      </c>
      <c r="E569" s="4">
        <v>23774</v>
      </c>
      <c r="F569" s="5" t="s">
        <v>29</v>
      </c>
      <c r="G569" s="4" t="s">
        <v>1591</v>
      </c>
      <c r="H569" s="3">
        <v>36</v>
      </c>
      <c r="I569" s="6">
        <v>34851</v>
      </c>
      <c r="J569" s="7">
        <v>0.1</v>
      </c>
      <c r="K569" s="7">
        <v>0</v>
      </c>
      <c r="L569" s="7">
        <v>0</v>
      </c>
      <c r="M569" s="8">
        <v>0</v>
      </c>
      <c r="N569" s="8">
        <v>0</v>
      </c>
      <c r="O569" s="3"/>
      <c r="P569" s="3" t="s">
        <v>172</v>
      </c>
      <c r="Q569" s="3" t="s">
        <v>994</v>
      </c>
      <c r="R569" s="3"/>
      <c r="S569" s="8">
        <v>0</v>
      </c>
      <c r="T569" s="115"/>
    </row>
    <row r="570" spans="1:20" s="70" customFormat="1" ht="21" customHeight="1" x14ac:dyDescent="0.2">
      <c r="A570" s="116" t="s">
        <v>837</v>
      </c>
      <c r="B570" s="2" t="s">
        <v>2109</v>
      </c>
      <c r="C570" s="2" t="s">
        <v>2208</v>
      </c>
      <c r="D570" s="3" t="s">
        <v>193</v>
      </c>
      <c r="E570" s="4">
        <v>23633</v>
      </c>
      <c r="F570" s="5" t="s">
        <v>1709</v>
      </c>
      <c r="G570" s="4" t="s">
        <v>1188</v>
      </c>
      <c r="H570" s="3">
        <v>36</v>
      </c>
      <c r="I570" s="6">
        <v>31413</v>
      </c>
      <c r="J570" s="7">
        <v>1</v>
      </c>
      <c r="K570" s="7">
        <v>0</v>
      </c>
      <c r="L570" s="7">
        <v>0</v>
      </c>
      <c r="M570" s="8">
        <v>0</v>
      </c>
      <c r="N570" s="8">
        <v>0</v>
      </c>
      <c r="O570" s="3"/>
      <c r="P570" s="3" t="s">
        <v>1183</v>
      </c>
      <c r="Q570" s="3" t="s">
        <v>1184</v>
      </c>
      <c r="R570" s="3"/>
      <c r="S570" s="8">
        <v>0</v>
      </c>
      <c r="T570" s="115"/>
    </row>
    <row r="571" spans="1:20" s="70" customFormat="1" ht="21" customHeight="1" x14ac:dyDescent="0.2">
      <c r="A571" s="116" t="s">
        <v>838</v>
      </c>
      <c r="B571" s="2" t="s">
        <v>2109</v>
      </c>
      <c r="C571" s="2" t="s">
        <v>1887</v>
      </c>
      <c r="D571" s="3" t="s">
        <v>190</v>
      </c>
      <c r="E571" s="4">
        <v>23643</v>
      </c>
      <c r="F571" s="5" t="s">
        <v>1888</v>
      </c>
      <c r="G571" s="4" t="s">
        <v>163</v>
      </c>
      <c r="H571" s="3">
        <v>36</v>
      </c>
      <c r="I571" s="6">
        <v>33786</v>
      </c>
      <c r="J571" s="7">
        <v>0.4</v>
      </c>
      <c r="K571" s="7">
        <v>0</v>
      </c>
      <c r="L571" s="7">
        <v>0</v>
      </c>
      <c r="M571" s="8">
        <v>0</v>
      </c>
      <c r="N571" s="8">
        <v>0</v>
      </c>
      <c r="O571" s="3"/>
      <c r="P571" s="3" t="s">
        <v>1183</v>
      </c>
      <c r="Q571" s="3" t="s">
        <v>1184</v>
      </c>
      <c r="R571" s="3"/>
      <c r="S571" s="8">
        <v>0.8</v>
      </c>
      <c r="T571" s="115"/>
    </row>
    <row r="572" spans="1:20" s="70" customFormat="1" ht="21" customHeight="1" x14ac:dyDescent="0.2">
      <c r="A572" s="116" t="s">
        <v>839</v>
      </c>
      <c r="B572" s="2" t="s">
        <v>2109</v>
      </c>
      <c r="C572" s="2" t="s">
        <v>1948</v>
      </c>
      <c r="D572" s="3" t="s">
        <v>190</v>
      </c>
      <c r="E572" s="4">
        <v>23643</v>
      </c>
      <c r="F572" s="5" t="s">
        <v>1917</v>
      </c>
      <c r="G572" s="4" t="s">
        <v>1891</v>
      </c>
      <c r="H572" s="3">
        <v>36</v>
      </c>
      <c r="I572" s="6">
        <v>35034</v>
      </c>
      <c r="J572" s="7">
        <v>0.6</v>
      </c>
      <c r="K572" s="7">
        <v>0</v>
      </c>
      <c r="L572" s="7">
        <v>0</v>
      </c>
      <c r="M572" s="8">
        <v>0</v>
      </c>
      <c r="N572" s="8">
        <v>0</v>
      </c>
      <c r="O572" s="3"/>
      <c r="P572" s="3" t="s">
        <v>1183</v>
      </c>
      <c r="Q572" s="3" t="s">
        <v>1184</v>
      </c>
      <c r="R572" s="3"/>
      <c r="S572" s="8">
        <v>0</v>
      </c>
      <c r="T572" s="115"/>
    </row>
    <row r="573" spans="1:20" s="70" customFormat="1" ht="21" customHeight="1" x14ac:dyDescent="0.2">
      <c r="A573" s="116" t="s">
        <v>840</v>
      </c>
      <c r="B573" s="2" t="s">
        <v>2109</v>
      </c>
      <c r="C573" s="2" t="s">
        <v>1931</v>
      </c>
      <c r="D573" s="3" t="s">
        <v>190</v>
      </c>
      <c r="E573" s="4">
        <v>23643</v>
      </c>
      <c r="F573" s="5" t="s">
        <v>1878</v>
      </c>
      <c r="G573" s="4" t="s">
        <v>1879</v>
      </c>
      <c r="H573" s="3">
        <v>36</v>
      </c>
      <c r="I573" s="6">
        <v>32112</v>
      </c>
      <c r="J573" s="7">
        <v>0.85</v>
      </c>
      <c r="K573" s="7">
        <v>0</v>
      </c>
      <c r="L573" s="7">
        <v>0</v>
      </c>
      <c r="M573" s="8">
        <v>0</v>
      </c>
      <c r="N573" s="8">
        <v>0</v>
      </c>
      <c r="O573" s="3"/>
      <c r="P573" s="3" t="s">
        <v>1183</v>
      </c>
      <c r="Q573" s="3" t="s">
        <v>1184</v>
      </c>
      <c r="R573" s="3"/>
      <c r="S573" s="8">
        <v>0</v>
      </c>
      <c r="T573" s="115"/>
    </row>
    <row r="574" spans="1:20" s="70" customFormat="1" ht="21" customHeight="1" x14ac:dyDescent="0.2">
      <c r="A574" s="116" t="s">
        <v>841</v>
      </c>
      <c r="B574" s="2" t="s">
        <v>2109</v>
      </c>
      <c r="C574" s="2" t="s">
        <v>1892</v>
      </c>
      <c r="D574" s="3" t="s">
        <v>192</v>
      </c>
      <c r="E574" s="4">
        <v>23634</v>
      </c>
      <c r="F574" s="5" t="s">
        <v>184</v>
      </c>
      <c r="G574" s="4" t="s">
        <v>1269</v>
      </c>
      <c r="H574" s="3">
        <v>36</v>
      </c>
      <c r="I574" s="6">
        <v>34366</v>
      </c>
      <c r="J574" s="7">
        <v>11.9</v>
      </c>
      <c r="K574" s="7">
        <v>0</v>
      </c>
      <c r="L574" s="7">
        <v>0</v>
      </c>
      <c r="M574" s="8">
        <v>0</v>
      </c>
      <c r="N574" s="8">
        <v>0</v>
      </c>
      <c r="O574" s="3"/>
      <c r="P574" s="3" t="s">
        <v>1183</v>
      </c>
      <c r="Q574" s="3" t="s">
        <v>1184</v>
      </c>
      <c r="R574" s="3"/>
      <c r="S574" s="8">
        <v>30.5</v>
      </c>
      <c r="T574" s="115"/>
    </row>
    <row r="575" spans="1:20" s="70" customFormat="1" ht="21" customHeight="1" x14ac:dyDescent="0.2">
      <c r="A575" s="116" t="s">
        <v>842</v>
      </c>
      <c r="B575" s="2" t="s">
        <v>2109</v>
      </c>
      <c r="C575" s="2" t="s">
        <v>1886</v>
      </c>
      <c r="D575" s="3" t="s">
        <v>193</v>
      </c>
      <c r="E575" s="4">
        <v>23633</v>
      </c>
      <c r="F575" s="5" t="s">
        <v>1842</v>
      </c>
      <c r="G575" s="4" t="s">
        <v>1322</v>
      </c>
      <c r="H575" s="3">
        <v>36</v>
      </c>
      <c r="I575" s="6">
        <v>34090</v>
      </c>
      <c r="J575" s="7">
        <v>0.2</v>
      </c>
      <c r="K575" s="7">
        <v>0</v>
      </c>
      <c r="L575" s="7">
        <v>0</v>
      </c>
      <c r="M575" s="8">
        <v>0</v>
      </c>
      <c r="N575" s="8">
        <v>0</v>
      </c>
      <c r="O575" s="3"/>
      <c r="P575" s="3" t="s">
        <v>1183</v>
      </c>
      <c r="Q575" s="3" t="s">
        <v>1184</v>
      </c>
      <c r="R575" s="3"/>
      <c r="S575" s="8">
        <v>1.5</v>
      </c>
      <c r="T575" s="115"/>
    </row>
    <row r="576" spans="1:20" s="70" customFormat="1" ht="21" customHeight="1" x14ac:dyDescent="0.2">
      <c r="A576" s="116" t="s">
        <v>843</v>
      </c>
      <c r="B576" s="2" t="s">
        <v>2109</v>
      </c>
      <c r="C576" s="2" t="s">
        <v>1885</v>
      </c>
      <c r="D576" s="3" t="s">
        <v>193</v>
      </c>
      <c r="E576" s="4">
        <v>23633</v>
      </c>
      <c r="F576" s="5" t="s">
        <v>1842</v>
      </c>
      <c r="G576" s="4" t="s">
        <v>1322</v>
      </c>
      <c r="H576" s="3">
        <v>36</v>
      </c>
      <c r="I576" s="6">
        <v>34001</v>
      </c>
      <c r="J576" s="7">
        <v>0.2</v>
      </c>
      <c r="K576" s="7">
        <v>0</v>
      </c>
      <c r="L576" s="7">
        <v>0</v>
      </c>
      <c r="M576" s="8">
        <v>0</v>
      </c>
      <c r="N576" s="8">
        <v>0</v>
      </c>
      <c r="O576" s="3"/>
      <c r="P576" s="3" t="s">
        <v>1183</v>
      </c>
      <c r="Q576" s="3" t="s">
        <v>1184</v>
      </c>
      <c r="R576" s="3"/>
      <c r="S576" s="8">
        <v>0.7</v>
      </c>
      <c r="T576" s="115"/>
    </row>
    <row r="577" spans="1:20" s="70" customFormat="1" ht="21" customHeight="1" x14ac:dyDescent="0.2">
      <c r="A577" s="116" t="s">
        <v>844</v>
      </c>
      <c r="B577" s="2" t="s">
        <v>2109</v>
      </c>
      <c r="C577" s="2" t="s">
        <v>1839</v>
      </c>
      <c r="D577" s="3" t="s">
        <v>193</v>
      </c>
      <c r="E577" s="4">
        <v>23633</v>
      </c>
      <c r="F577" s="5" t="s">
        <v>1416</v>
      </c>
      <c r="G577" s="4" t="s">
        <v>1298</v>
      </c>
      <c r="H577" s="3">
        <v>36</v>
      </c>
      <c r="I577" s="6">
        <v>31413</v>
      </c>
      <c r="J577" s="7">
        <v>8.1</v>
      </c>
      <c r="K577" s="7">
        <v>0</v>
      </c>
      <c r="L577" s="7">
        <v>0</v>
      </c>
      <c r="M577" s="8">
        <v>0</v>
      </c>
      <c r="N577" s="8">
        <v>0</v>
      </c>
      <c r="O577" s="3"/>
      <c r="P577" s="3" t="s">
        <v>1183</v>
      </c>
      <c r="Q577" s="3" t="s">
        <v>1184</v>
      </c>
      <c r="R577" s="3"/>
      <c r="S577" s="8">
        <v>11.3</v>
      </c>
      <c r="T577" s="115"/>
    </row>
    <row r="578" spans="1:20" s="70" customFormat="1" ht="21" customHeight="1" x14ac:dyDescent="0.2">
      <c r="A578" s="116" t="s">
        <v>845</v>
      </c>
      <c r="B578" s="2" t="s">
        <v>2109</v>
      </c>
      <c r="C578" s="2" t="s">
        <v>1867</v>
      </c>
      <c r="D578" s="3" t="s">
        <v>190</v>
      </c>
      <c r="E578" s="4">
        <v>23643</v>
      </c>
      <c r="F578" s="5" t="s">
        <v>1868</v>
      </c>
      <c r="G578" s="4" t="s">
        <v>1096</v>
      </c>
      <c r="H578" s="3">
        <v>36</v>
      </c>
      <c r="I578" s="6">
        <v>31413</v>
      </c>
      <c r="J578" s="7">
        <v>1.5</v>
      </c>
      <c r="K578" s="7">
        <v>0</v>
      </c>
      <c r="L578" s="7">
        <v>0</v>
      </c>
      <c r="M578" s="8">
        <v>0</v>
      </c>
      <c r="N578" s="8">
        <v>0</v>
      </c>
      <c r="O578" s="3"/>
      <c r="P578" s="3" t="s">
        <v>1183</v>
      </c>
      <c r="Q578" s="3" t="s">
        <v>1184</v>
      </c>
      <c r="R578" s="3"/>
      <c r="S578" s="8">
        <v>2.6</v>
      </c>
      <c r="T578" s="115"/>
    </row>
    <row r="579" spans="1:20" s="70" customFormat="1" ht="21" customHeight="1" x14ac:dyDescent="0.2">
      <c r="A579" s="116" t="s">
        <v>846</v>
      </c>
      <c r="B579" s="2" t="s">
        <v>2109</v>
      </c>
      <c r="C579" s="2" t="s">
        <v>1876</v>
      </c>
      <c r="D579" s="3" t="s">
        <v>190</v>
      </c>
      <c r="E579" s="4">
        <v>23643</v>
      </c>
      <c r="F579" s="5" t="s">
        <v>1877</v>
      </c>
      <c r="G579" s="4" t="s">
        <v>1182</v>
      </c>
      <c r="H579" s="3">
        <v>36</v>
      </c>
      <c r="I579" s="6">
        <v>31747</v>
      </c>
      <c r="J579" s="7">
        <v>1.7</v>
      </c>
      <c r="K579" s="7">
        <v>0</v>
      </c>
      <c r="L579" s="7">
        <v>0</v>
      </c>
      <c r="M579" s="8">
        <v>0</v>
      </c>
      <c r="N579" s="8">
        <v>0</v>
      </c>
      <c r="O579" s="3"/>
      <c r="P579" s="3" t="s">
        <v>1183</v>
      </c>
      <c r="Q579" s="3" t="s">
        <v>1184</v>
      </c>
      <c r="R579" s="3"/>
      <c r="S579" s="8">
        <v>6.6</v>
      </c>
      <c r="T579" s="115"/>
    </row>
    <row r="580" spans="1:20" s="70" customFormat="1" ht="21" customHeight="1" x14ac:dyDescent="0.2">
      <c r="A580" s="116" t="s">
        <v>847</v>
      </c>
      <c r="B580" s="2" t="s">
        <v>2109</v>
      </c>
      <c r="C580" s="2" t="s">
        <v>1851</v>
      </c>
      <c r="D580" s="3" t="s">
        <v>193</v>
      </c>
      <c r="E580" s="4">
        <v>23633</v>
      </c>
      <c r="F580" s="5" t="s">
        <v>1852</v>
      </c>
      <c r="G580" s="4" t="s">
        <v>1438</v>
      </c>
      <c r="H580" s="3">
        <v>36</v>
      </c>
      <c r="I580" s="6">
        <v>31413</v>
      </c>
      <c r="J580" s="7">
        <v>3.3</v>
      </c>
      <c r="K580" s="7">
        <v>0</v>
      </c>
      <c r="L580" s="7">
        <v>0</v>
      </c>
      <c r="M580" s="8">
        <v>0</v>
      </c>
      <c r="N580" s="8">
        <v>0</v>
      </c>
      <c r="O580" s="3"/>
      <c r="P580" s="3" t="s">
        <v>1183</v>
      </c>
      <c r="Q580" s="3" t="s">
        <v>1184</v>
      </c>
      <c r="R580" s="3"/>
      <c r="S580" s="8">
        <v>7.3</v>
      </c>
      <c r="T580" s="115"/>
    </row>
    <row r="581" spans="1:20" s="70" customFormat="1" ht="21" customHeight="1" x14ac:dyDescent="0.2">
      <c r="A581" s="116" t="s">
        <v>848</v>
      </c>
      <c r="B581" s="2" t="s">
        <v>2109</v>
      </c>
      <c r="C581" s="2" t="s">
        <v>1880</v>
      </c>
      <c r="D581" s="3" t="s">
        <v>190</v>
      </c>
      <c r="E581" s="4">
        <v>23643</v>
      </c>
      <c r="F581" s="5" t="s">
        <v>1881</v>
      </c>
      <c r="G581" s="4" t="s">
        <v>1182</v>
      </c>
      <c r="H581" s="3">
        <v>36</v>
      </c>
      <c r="I581" s="6">
        <v>31778</v>
      </c>
      <c r="J581" s="7">
        <v>0.3</v>
      </c>
      <c r="K581" s="7">
        <v>0</v>
      </c>
      <c r="L581" s="7">
        <v>0</v>
      </c>
      <c r="M581" s="8">
        <v>0</v>
      </c>
      <c r="N581" s="8">
        <v>0</v>
      </c>
      <c r="O581" s="3"/>
      <c r="P581" s="3" t="s">
        <v>1183</v>
      </c>
      <c r="Q581" s="3" t="s">
        <v>1184</v>
      </c>
      <c r="R581" s="3"/>
      <c r="S581" s="8">
        <v>0</v>
      </c>
      <c r="T581" s="115"/>
    </row>
    <row r="582" spans="1:20" s="70" customFormat="1" ht="21" customHeight="1" x14ac:dyDescent="0.2">
      <c r="A582" s="116" t="s">
        <v>849</v>
      </c>
      <c r="B582" s="2" t="s">
        <v>2109</v>
      </c>
      <c r="C582" s="2" t="s">
        <v>1925</v>
      </c>
      <c r="D582" s="3" t="s">
        <v>193</v>
      </c>
      <c r="E582" s="4">
        <v>23633</v>
      </c>
      <c r="F582" s="5" t="s">
        <v>1925</v>
      </c>
      <c r="G582" s="4" t="s">
        <v>1438</v>
      </c>
      <c r="H582" s="3">
        <v>36</v>
      </c>
      <c r="I582" s="6">
        <v>32112</v>
      </c>
      <c r="J582" s="7">
        <v>0.5</v>
      </c>
      <c r="K582" s="7">
        <v>0</v>
      </c>
      <c r="L582" s="7">
        <v>0</v>
      </c>
      <c r="M582" s="8">
        <v>0</v>
      </c>
      <c r="N582" s="8">
        <v>0</v>
      </c>
      <c r="O582" s="3"/>
      <c r="P582" s="3" t="s">
        <v>1183</v>
      </c>
      <c r="Q582" s="3" t="s">
        <v>1184</v>
      </c>
      <c r="R582" s="3"/>
      <c r="S582" s="8">
        <v>1.6</v>
      </c>
      <c r="T582" s="115"/>
    </row>
    <row r="583" spans="1:20" s="70" customFormat="1" ht="21" customHeight="1" x14ac:dyDescent="0.2">
      <c r="A583" s="116" t="s">
        <v>850</v>
      </c>
      <c r="B583" s="2" t="s">
        <v>2109</v>
      </c>
      <c r="C583" s="2" t="s">
        <v>1912</v>
      </c>
      <c r="D583" s="3" t="s">
        <v>190</v>
      </c>
      <c r="E583" s="4">
        <v>23643</v>
      </c>
      <c r="F583" s="5" t="s">
        <v>1913</v>
      </c>
      <c r="G583" s="4" t="s">
        <v>1891</v>
      </c>
      <c r="H583" s="3">
        <v>36</v>
      </c>
      <c r="I583" s="6">
        <v>40118</v>
      </c>
      <c r="J583" s="7">
        <v>0.3</v>
      </c>
      <c r="K583" s="7">
        <v>0</v>
      </c>
      <c r="L583" s="7">
        <v>0</v>
      </c>
      <c r="M583" s="8">
        <v>0</v>
      </c>
      <c r="N583" s="8">
        <v>0</v>
      </c>
      <c r="O583" s="3"/>
      <c r="P583" s="3" t="s">
        <v>1183</v>
      </c>
      <c r="Q583" s="3" t="s">
        <v>1184</v>
      </c>
      <c r="R583" s="3"/>
      <c r="S583" s="8">
        <v>0.5</v>
      </c>
      <c r="T583" s="115"/>
    </row>
    <row r="584" spans="1:20" s="70" customFormat="1" ht="21" customHeight="1" x14ac:dyDescent="0.2">
      <c r="A584" s="116" t="s">
        <v>851</v>
      </c>
      <c r="B584" s="2" t="s">
        <v>2109</v>
      </c>
      <c r="C584" s="2" t="s">
        <v>1860</v>
      </c>
      <c r="D584" s="3" t="s">
        <v>193</v>
      </c>
      <c r="E584" s="4">
        <v>23633</v>
      </c>
      <c r="F584" s="5" t="s">
        <v>1826</v>
      </c>
      <c r="G584" s="4" t="s">
        <v>1438</v>
      </c>
      <c r="H584" s="3">
        <v>36</v>
      </c>
      <c r="I584" s="6">
        <v>30987</v>
      </c>
      <c r="J584" s="7">
        <v>1</v>
      </c>
      <c r="K584" s="7">
        <v>0</v>
      </c>
      <c r="L584" s="7">
        <v>0</v>
      </c>
      <c r="M584" s="8">
        <v>0</v>
      </c>
      <c r="N584" s="8">
        <v>0</v>
      </c>
      <c r="O584" s="3"/>
      <c r="P584" s="3" t="s">
        <v>1183</v>
      </c>
      <c r="Q584" s="3" t="s">
        <v>1184</v>
      </c>
      <c r="R584" s="3"/>
      <c r="S584" s="8">
        <v>4.8</v>
      </c>
      <c r="T584" s="115"/>
    </row>
    <row r="585" spans="1:20" s="70" customFormat="1" ht="21" customHeight="1" x14ac:dyDescent="0.2">
      <c r="A585" s="116" t="s">
        <v>852</v>
      </c>
      <c r="B585" s="2" t="s">
        <v>2109</v>
      </c>
      <c r="C585" s="2" t="s">
        <v>1910</v>
      </c>
      <c r="D585" s="3" t="s">
        <v>190</v>
      </c>
      <c r="E585" s="4">
        <v>23643</v>
      </c>
      <c r="F585" s="5" t="s">
        <v>1911</v>
      </c>
      <c r="G585" s="4" t="s">
        <v>1190</v>
      </c>
      <c r="H585" s="3">
        <v>36</v>
      </c>
      <c r="I585" s="6">
        <v>40118</v>
      </c>
      <c r="J585" s="7">
        <v>11.8</v>
      </c>
      <c r="K585" s="7">
        <v>0</v>
      </c>
      <c r="L585" s="7">
        <v>0</v>
      </c>
      <c r="M585" s="8">
        <v>0</v>
      </c>
      <c r="N585" s="8">
        <v>0</v>
      </c>
      <c r="O585" s="3"/>
      <c r="P585" s="3" t="s">
        <v>1183</v>
      </c>
      <c r="Q585" s="3" t="s">
        <v>1184</v>
      </c>
      <c r="R585" s="3"/>
      <c r="S585" s="8">
        <v>0.2</v>
      </c>
      <c r="T585" s="115"/>
    </row>
    <row r="586" spans="1:20" s="70" customFormat="1" ht="21" customHeight="1" x14ac:dyDescent="0.2">
      <c r="A586" s="116" t="s">
        <v>853</v>
      </c>
      <c r="B586" s="2" t="s">
        <v>2109</v>
      </c>
      <c r="C586" s="2" t="s">
        <v>1957</v>
      </c>
      <c r="D586" s="3" t="s">
        <v>190</v>
      </c>
      <c r="E586" s="4">
        <v>23643</v>
      </c>
      <c r="F586" s="5" t="s">
        <v>1911</v>
      </c>
      <c r="G586" s="4" t="s">
        <v>1190</v>
      </c>
      <c r="H586" s="3">
        <v>36</v>
      </c>
      <c r="I586" s="6">
        <v>32843</v>
      </c>
      <c r="J586" s="7">
        <v>29</v>
      </c>
      <c r="K586" s="7">
        <v>0</v>
      </c>
      <c r="L586" s="7">
        <v>0</v>
      </c>
      <c r="M586" s="8">
        <v>0</v>
      </c>
      <c r="N586" s="8">
        <v>0</v>
      </c>
      <c r="O586" s="3"/>
      <c r="P586" s="3" t="s">
        <v>1183</v>
      </c>
      <c r="Q586" s="3" t="s">
        <v>1184</v>
      </c>
      <c r="R586" s="3"/>
      <c r="S586" s="8">
        <v>0</v>
      </c>
      <c r="T586" s="115"/>
    </row>
    <row r="587" spans="1:20" s="70" customFormat="1" ht="21" customHeight="1" x14ac:dyDescent="0.2">
      <c r="A587" s="116" t="s">
        <v>854</v>
      </c>
      <c r="B587" s="2" t="s">
        <v>2109</v>
      </c>
      <c r="C587" s="2" t="s">
        <v>1926</v>
      </c>
      <c r="D587" s="3" t="s">
        <v>193</v>
      </c>
      <c r="E587" s="4">
        <v>23633</v>
      </c>
      <c r="F587" s="5" t="s">
        <v>1927</v>
      </c>
      <c r="G587" s="4" t="s">
        <v>1322</v>
      </c>
      <c r="H587" s="3">
        <v>36</v>
      </c>
      <c r="I587" s="6">
        <v>32112</v>
      </c>
      <c r="J587" s="7">
        <v>3.4</v>
      </c>
      <c r="K587" s="7">
        <v>0</v>
      </c>
      <c r="L587" s="7">
        <v>0</v>
      </c>
      <c r="M587" s="8">
        <v>0</v>
      </c>
      <c r="N587" s="8">
        <v>0</v>
      </c>
      <c r="O587" s="3"/>
      <c r="P587" s="3" t="s">
        <v>1183</v>
      </c>
      <c r="Q587" s="3" t="s">
        <v>1184</v>
      </c>
      <c r="R587" s="3"/>
      <c r="S587" s="8">
        <v>7.2</v>
      </c>
      <c r="T587" s="115"/>
    </row>
    <row r="588" spans="1:20" s="70" customFormat="1" ht="21" customHeight="1" x14ac:dyDescent="0.2">
      <c r="A588" s="116" t="s">
        <v>855</v>
      </c>
      <c r="B588" s="2" t="s">
        <v>2109</v>
      </c>
      <c r="C588" s="2" t="s">
        <v>2209</v>
      </c>
      <c r="D588" s="3" t="s">
        <v>190</v>
      </c>
      <c r="E588" s="4">
        <v>23643</v>
      </c>
      <c r="F588" s="5" t="s">
        <v>1547</v>
      </c>
      <c r="G588" s="4" t="s">
        <v>1182</v>
      </c>
      <c r="H588" s="3">
        <v>36</v>
      </c>
      <c r="I588" s="6">
        <v>31321</v>
      </c>
      <c r="J588" s="7">
        <v>5</v>
      </c>
      <c r="K588" s="7">
        <v>0</v>
      </c>
      <c r="L588" s="7">
        <v>0</v>
      </c>
      <c r="M588" s="8">
        <v>0</v>
      </c>
      <c r="N588" s="8">
        <v>0</v>
      </c>
      <c r="O588" s="3"/>
      <c r="P588" s="3" t="s">
        <v>1183</v>
      </c>
      <c r="Q588" s="3" t="s">
        <v>1184</v>
      </c>
      <c r="R588" s="3"/>
      <c r="S588" s="8">
        <v>22.7</v>
      </c>
      <c r="T588" s="115"/>
    </row>
    <row r="589" spans="1:20" s="70" customFormat="1" ht="21" customHeight="1" x14ac:dyDescent="0.2">
      <c r="A589" s="116" t="s">
        <v>856</v>
      </c>
      <c r="B589" s="2" t="s">
        <v>2109</v>
      </c>
      <c r="C589" s="2" t="s">
        <v>1905</v>
      </c>
      <c r="D589" s="3" t="s">
        <v>193</v>
      </c>
      <c r="E589" s="4">
        <v>23633</v>
      </c>
      <c r="F589" s="5" t="s">
        <v>1906</v>
      </c>
      <c r="G589" s="4" t="s">
        <v>1438</v>
      </c>
      <c r="H589" s="3">
        <v>36</v>
      </c>
      <c r="I589" s="6">
        <v>31229</v>
      </c>
      <c r="J589" s="7">
        <v>1.8</v>
      </c>
      <c r="K589" s="7">
        <v>0</v>
      </c>
      <c r="L589" s="7">
        <v>0</v>
      </c>
      <c r="M589" s="8">
        <v>0</v>
      </c>
      <c r="N589" s="8">
        <v>0</v>
      </c>
      <c r="O589" s="3"/>
      <c r="P589" s="3" t="s">
        <v>1183</v>
      </c>
      <c r="Q589" s="3" t="s">
        <v>1184</v>
      </c>
      <c r="R589" s="3"/>
      <c r="S589" s="8">
        <v>6.6</v>
      </c>
      <c r="T589" s="115"/>
    </row>
    <row r="590" spans="1:20" s="70" customFormat="1" ht="21" customHeight="1" x14ac:dyDescent="0.2">
      <c r="A590" s="116" t="s">
        <v>857</v>
      </c>
      <c r="B590" s="2" t="s">
        <v>2109</v>
      </c>
      <c r="C590" s="2" t="s">
        <v>1945</v>
      </c>
      <c r="D590" s="3" t="s">
        <v>195</v>
      </c>
      <c r="E590" s="4">
        <v>24055</v>
      </c>
      <c r="F590" s="5" t="s">
        <v>1946</v>
      </c>
      <c r="G590" s="4" t="s">
        <v>1356</v>
      </c>
      <c r="H590" s="3">
        <v>36</v>
      </c>
      <c r="I590" s="6">
        <v>34759</v>
      </c>
      <c r="J590" s="7">
        <v>0.3</v>
      </c>
      <c r="K590" s="7">
        <v>0</v>
      </c>
      <c r="L590" s="7">
        <v>0</v>
      </c>
      <c r="M590" s="8">
        <v>0</v>
      </c>
      <c r="N590" s="8">
        <v>0</v>
      </c>
      <c r="O590" s="3"/>
      <c r="P590" s="3" t="s">
        <v>1183</v>
      </c>
      <c r="Q590" s="3" t="s">
        <v>1184</v>
      </c>
      <c r="R590" s="3"/>
      <c r="S590" s="8">
        <v>0</v>
      </c>
      <c r="T590" s="115"/>
    </row>
    <row r="591" spans="1:20" s="70" customFormat="1" ht="21" customHeight="1" x14ac:dyDescent="0.2">
      <c r="A591" s="116" t="s">
        <v>858</v>
      </c>
      <c r="B591" s="2" t="s">
        <v>2109</v>
      </c>
      <c r="C591" s="2" t="s">
        <v>1849</v>
      </c>
      <c r="D591" s="3" t="s">
        <v>190</v>
      </c>
      <c r="E591" s="4">
        <v>23643</v>
      </c>
      <c r="F591" s="5" t="s">
        <v>1850</v>
      </c>
      <c r="G591" s="4" t="s">
        <v>1481</v>
      </c>
      <c r="H591" s="3">
        <v>36</v>
      </c>
      <c r="I591" s="6">
        <v>40179</v>
      </c>
      <c r="J591" s="7">
        <v>0.7</v>
      </c>
      <c r="K591" s="7">
        <v>0</v>
      </c>
      <c r="L591" s="7">
        <v>0</v>
      </c>
      <c r="M591" s="8">
        <v>0</v>
      </c>
      <c r="N591" s="8">
        <v>0</v>
      </c>
      <c r="O591" s="3"/>
      <c r="P591" s="3" t="s">
        <v>172</v>
      </c>
      <c r="Q591" s="3" t="s">
        <v>1097</v>
      </c>
      <c r="R591" s="3"/>
      <c r="S591" s="8">
        <v>1.2</v>
      </c>
      <c r="T591" s="115"/>
    </row>
    <row r="592" spans="1:20" s="70" customFormat="1" ht="21" customHeight="1" x14ac:dyDescent="0.2">
      <c r="A592" s="116" t="s">
        <v>859</v>
      </c>
      <c r="B592" s="2" t="s">
        <v>2109</v>
      </c>
      <c r="C592" s="2" t="s">
        <v>1895</v>
      </c>
      <c r="D592" s="3" t="s">
        <v>190</v>
      </c>
      <c r="E592" s="4">
        <v>23643</v>
      </c>
      <c r="F592" s="5" t="s">
        <v>1896</v>
      </c>
      <c r="G592" s="4" t="s">
        <v>1096</v>
      </c>
      <c r="H592" s="3">
        <v>36</v>
      </c>
      <c r="I592" s="6">
        <v>25934</v>
      </c>
      <c r="J592" s="7">
        <v>6</v>
      </c>
      <c r="K592" s="7">
        <v>0</v>
      </c>
      <c r="L592" s="7">
        <v>0</v>
      </c>
      <c r="M592" s="8">
        <v>0</v>
      </c>
      <c r="N592" s="8">
        <v>0</v>
      </c>
      <c r="O592" s="3"/>
      <c r="P592" s="3" t="s">
        <v>1183</v>
      </c>
      <c r="Q592" s="3" t="s">
        <v>1184</v>
      </c>
      <c r="R592" s="3"/>
      <c r="S592" s="8">
        <v>39.799999999999997</v>
      </c>
      <c r="T592" s="115"/>
    </row>
    <row r="593" spans="1:20" s="70" customFormat="1" ht="21" customHeight="1" x14ac:dyDescent="0.2">
      <c r="A593" s="116" t="s">
        <v>860</v>
      </c>
      <c r="B593" s="2" t="s">
        <v>2109</v>
      </c>
      <c r="C593" s="2" t="s">
        <v>1933</v>
      </c>
      <c r="D593" s="3" t="s">
        <v>193</v>
      </c>
      <c r="E593" s="4">
        <v>23633</v>
      </c>
      <c r="F593" s="5" t="s">
        <v>1187</v>
      </c>
      <c r="G593" s="4" t="s">
        <v>1188</v>
      </c>
      <c r="H593" s="3">
        <v>36</v>
      </c>
      <c r="I593" s="6">
        <v>30864</v>
      </c>
      <c r="J593" s="7">
        <v>3</v>
      </c>
      <c r="K593" s="7">
        <v>0</v>
      </c>
      <c r="L593" s="7">
        <v>0</v>
      </c>
      <c r="M593" s="8">
        <v>0</v>
      </c>
      <c r="N593" s="8">
        <v>0</v>
      </c>
      <c r="O593" s="3"/>
      <c r="P593" s="3" t="s">
        <v>1183</v>
      </c>
      <c r="Q593" s="3" t="s">
        <v>1184</v>
      </c>
      <c r="R593" s="3"/>
      <c r="S593" s="8">
        <v>13.2</v>
      </c>
      <c r="T593" s="115"/>
    </row>
    <row r="594" spans="1:20" s="70" customFormat="1" ht="21" customHeight="1" x14ac:dyDescent="0.2">
      <c r="A594" s="116" t="s">
        <v>861</v>
      </c>
      <c r="B594" s="2" t="s">
        <v>2109</v>
      </c>
      <c r="C594" s="2" t="s">
        <v>1908</v>
      </c>
      <c r="D594" s="3" t="s">
        <v>190</v>
      </c>
      <c r="E594" s="4">
        <v>23643</v>
      </c>
      <c r="F594" s="5" t="s">
        <v>1883</v>
      </c>
      <c r="G594" s="4" t="s">
        <v>1806</v>
      </c>
      <c r="H594" s="3">
        <v>36</v>
      </c>
      <c r="I594" s="6">
        <v>31413</v>
      </c>
      <c r="J594" s="7">
        <v>0.4</v>
      </c>
      <c r="K594" s="7">
        <v>0</v>
      </c>
      <c r="L594" s="7">
        <v>0</v>
      </c>
      <c r="M594" s="8">
        <v>0</v>
      </c>
      <c r="N594" s="8">
        <v>0</v>
      </c>
      <c r="O594" s="3"/>
      <c r="P594" s="3" t="s">
        <v>1183</v>
      </c>
      <c r="Q594" s="3" t="s">
        <v>1184</v>
      </c>
      <c r="R594" s="3"/>
      <c r="S594" s="8">
        <v>0.7</v>
      </c>
      <c r="T594" s="115"/>
    </row>
    <row r="595" spans="1:20" s="70" customFormat="1" ht="21" customHeight="1" x14ac:dyDescent="0.2">
      <c r="A595" s="116" t="s">
        <v>862</v>
      </c>
      <c r="B595" s="2" t="s">
        <v>2109</v>
      </c>
      <c r="C595" s="2" t="s">
        <v>1907</v>
      </c>
      <c r="D595" s="3" t="s">
        <v>190</v>
      </c>
      <c r="E595" s="4">
        <v>23643</v>
      </c>
      <c r="F595" s="5" t="s">
        <v>1883</v>
      </c>
      <c r="G595" s="4" t="s">
        <v>1806</v>
      </c>
      <c r="H595" s="3">
        <v>36</v>
      </c>
      <c r="I595" s="6">
        <v>31413</v>
      </c>
      <c r="J595" s="7">
        <v>0.4</v>
      </c>
      <c r="K595" s="7">
        <v>0</v>
      </c>
      <c r="L595" s="7">
        <v>0</v>
      </c>
      <c r="M595" s="8">
        <v>0</v>
      </c>
      <c r="N595" s="8">
        <v>0</v>
      </c>
      <c r="O595" s="3"/>
      <c r="P595" s="3" t="s">
        <v>1183</v>
      </c>
      <c r="Q595" s="3" t="s">
        <v>1184</v>
      </c>
      <c r="R595" s="3"/>
      <c r="S595" s="8">
        <v>0</v>
      </c>
      <c r="T595" s="115"/>
    </row>
    <row r="596" spans="1:20" s="70" customFormat="1" ht="21" customHeight="1" x14ac:dyDescent="0.2">
      <c r="A596" s="116" t="s">
        <v>863</v>
      </c>
      <c r="B596" s="2" t="s">
        <v>2109</v>
      </c>
      <c r="C596" s="2" t="s">
        <v>1956</v>
      </c>
      <c r="D596" s="3" t="s">
        <v>190</v>
      </c>
      <c r="E596" s="4">
        <v>23643</v>
      </c>
      <c r="F596" s="5" t="s">
        <v>1883</v>
      </c>
      <c r="G596" s="4" t="s">
        <v>1806</v>
      </c>
      <c r="H596" s="3">
        <v>36</v>
      </c>
      <c r="I596" s="6">
        <v>31413</v>
      </c>
      <c r="J596" s="7">
        <v>0.4</v>
      </c>
      <c r="K596" s="7">
        <v>0</v>
      </c>
      <c r="L596" s="7">
        <v>0</v>
      </c>
      <c r="M596" s="8">
        <v>0</v>
      </c>
      <c r="N596" s="8">
        <v>0</v>
      </c>
      <c r="O596" s="3"/>
      <c r="P596" s="3" t="s">
        <v>1183</v>
      </c>
      <c r="Q596" s="3" t="s">
        <v>1184</v>
      </c>
      <c r="R596" s="3"/>
      <c r="S596" s="8">
        <v>0</v>
      </c>
      <c r="T596" s="115"/>
    </row>
    <row r="597" spans="1:20" s="70" customFormat="1" ht="21" customHeight="1" x14ac:dyDescent="0.2">
      <c r="A597" s="116" t="s">
        <v>864</v>
      </c>
      <c r="B597" s="2" t="s">
        <v>2109</v>
      </c>
      <c r="C597" s="2" t="s">
        <v>1901</v>
      </c>
      <c r="D597" s="3" t="s">
        <v>193</v>
      </c>
      <c r="E597" s="4">
        <v>23633</v>
      </c>
      <c r="F597" s="5" t="s">
        <v>1902</v>
      </c>
      <c r="G597" s="4" t="s">
        <v>1188</v>
      </c>
      <c r="H597" s="3">
        <v>36</v>
      </c>
      <c r="I597" s="6">
        <v>32112</v>
      </c>
      <c r="J597" s="7">
        <v>1</v>
      </c>
      <c r="K597" s="7">
        <v>0</v>
      </c>
      <c r="L597" s="7">
        <v>0</v>
      </c>
      <c r="M597" s="8">
        <v>0</v>
      </c>
      <c r="N597" s="8">
        <v>0</v>
      </c>
      <c r="O597" s="3"/>
      <c r="P597" s="3" t="s">
        <v>1183</v>
      </c>
      <c r="Q597" s="3" t="s">
        <v>1184</v>
      </c>
      <c r="R597" s="3"/>
      <c r="S597" s="8">
        <v>2.8</v>
      </c>
      <c r="T597" s="115"/>
    </row>
    <row r="598" spans="1:20" s="70" customFormat="1" ht="21" customHeight="1" x14ac:dyDescent="0.2">
      <c r="A598" s="116" t="s">
        <v>865</v>
      </c>
      <c r="B598" s="2" t="s">
        <v>2109</v>
      </c>
      <c r="C598" s="2" t="s">
        <v>1941</v>
      </c>
      <c r="D598" s="3" t="s">
        <v>190</v>
      </c>
      <c r="E598" s="4">
        <v>23643</v>
      </c>
      <c r="F598" s="5" t="s">
        <v>1941</v>
      </c>
      <c r="G598" s="4" t="s">
        <v>1207</v>
      </c>
      <c r="H598" s="3">
        <v>36</v>
      </c>
      <c r="I598" s="6">
        <v>32356</v>
      </c>
      <c r="J598" s="7">
        <v>0.6</v>
      </c>
      <c r="K598" s="7">
        <v>0</v>
      </c>
      <c r="L598" s="7">
        <v>0</v>
      </c>
      <c r="M598" s="8">
        <v>0</v>
      </c>
      <c r="N598" s="8">
        <v>0</v>
      </c>
      <c r="O598" s="3"/>
      <c r="P598" s="3" t="s">
        <v>1183</v>
      </c>
      <c r="Q598" s="3" t="s">
        <v>1184</v>
      </c>
      <c r="R598" s="3"/>
      <c r="S598" s="8">
        <v>0</v>
      </c>
      <c r="T598" s="115"/>
    </row>
    <row r="599" spans="1:20" s="70" customFormat="1" ht="21" customHeight="1" x14ac:dyDescent="0.2">
      <c r="A599" s="116" t="s">
        <v>866</v>
      </c>
      <c r="B599" s="2" t="s">
        <v>2109</v>
      </c>
      <c r="C599" s="2" t="s">
        <v>1947</v>
      </c>
      <c r="D599" s="3" t="s">
        <v>191</v>
      </c>
      <c r="E599" s="4">
        <v>23774</v>
      </c>
      <c r="F599" s="5" t="s">
        <v>29</v>
      </c>
      <c r="G599" s="4" t="s">
        <v>1591</v>
      </c>
      <c r="H599" s="3">
        <v>36</v>
      </c>
      <c r="I599" s="6">
        <v>33939</v>
      </c>
      <c r="J599" s="7">
        <v>0.2</v>
      </c>
      <c r="K599" s="7">
        <v>0</v>
      </c>
      <c r="L599" s="7">
        <v>0</v>
      </c>
      <c r="M599" s="8">
        <v>0</v>
      </c>
      <c r="N599" s="8">
        <v>0</v>
      </c>
      <c r="O599" s="3"/>
      <c r="P599" s="3" t="s">
        <v>172</v>
      </c>
      <c r="Q599" s="3" t="s">
        <v>994</v>
      </c>
      <c r="R599" s="3"/>
      <c r="S599" s="8">
        <v>0</v>
      </c>
      <c r="T599" s="115"/>
    </row>
    <row r="600" spans="1:20" s="70" customFormat="1" ht="21" customHeight="1" x14ac:dyDescent="0.2">
      <c r="A600" s="116" t="s">
        <v>867</v>
      </c>
      <c r="B600" s="2" t="s">
        <v>2109</v>
      </c>
      <c r="C600" s="2" t="s">
        <v>1870</v>
      </c>
      <c r="D600" s="3" t="s">
        <v>193</v>
      </c>
      <c r="E600" s="4">
        <v>23633</v>
      </c>
      <c r="F600" s="5" t="s">
        <v>1857</v>
      </c>
      <c r="G600" s="4" t="s">
        <v>1298</v>
      </c>
      <c r="H600" s="3">
        <v>36</v>
      </c>
      <c r="I600" s="6">
        <v>31413</v>
      </c>
      <c r="J600" s="7">
        <v>0.3</v>
      </c>
      <c r="K600" s="7">
        <v>0</v>
      </c>
      <c r="L600" s="7">
        <v>0</v>
      </c>
      <c r="M600" s="8">
        <v>0</v>
      </c>
      <c r="N600" s="8">
        <v>0</v>
      </c>
      <c r="O600" s="3"/>
      <c r="P600" s="3" t="s">
        <v>1183</v>
      </c>
      <c r="Q600" s="3" t="s">
        <v>1184</v>
      </c>
      <c r="R600" s="3"/>
      <c r="S600" s="8">
        <v>0</v>
      </c>
      <c r="T600" s="115"/>
    </row>
    <row r="601" spans="1:20" s="70" customFormat="1" ht="21" customHeight="1" x14ac:dyDescent="0.2">
      <c r="A601" s="116" t="s">
        <v>868</v>
      </c>
      <c r="B601" s="2" t="s">
        <v>2109</v>
      </c>
      <c r="C601" s="2" t="s">
        <v>1929</v>
      </c>
      <c r="D601" s="3" t="s">
        <v>193</v>
      </c>
      <c r="E601" s="4">
        <v>23633</v>
      </c>
      <c r="F601" s="5" t="s">
        <v>1930</v>
      </c>
      <c r="G601" s="4" t="s">
        <v>1322</v>
      </c>
      <c r="H601" s="3">
        <v>36</v>
      </c>
      <c r="I601" s="6">
        <v>32264</v>
      </c>
      <c r="J601" s="7">
        <v>0.4</v>
      </c>
      <c r="K601" s="7">
        <v>0</v>
      </c>
      <c r="L601" s="7">
        <v>0</v>
      </c>
      <c r="M601" s="8">
        <v>0</v>
      </c>
      <c r="N601" s="8">
        <v>0</v>
      </c>
      <c r="O601" s="3"/>
      <c r="P601" s="3" t="s">
        <v>1183</v>
      </c>
      <c r="Q601" s="3" t="s">
        <v>1184</v>
      </c>
      <c r="R601" s="3"/>
      <c r="S601" s="8">
        <v>1.4</v>
      </c>
      <c r="T601" s="115"/>
    </row>
    <row r="602" spans="1:20" s="70" customFormat="1" ht="21" customHeight="1" x14ac:dyDescent="0.2">
      <c r="A602" s="116" t="s">
        <v>869</v>
      </c>
      <c r="B602" s="2" t="s">
        <v>2109</v>
      </c>
      <c r="C602" s="2" t="s">
        <v>1951</v>
      </c>
      <c r="D602" s="3" t="s">
        <v>193</v>
      </c>
      <c r="E602" s="4">
        <v>23633</v>
      </c>
      <c r="F602" s="5" t="s">
        <v>1852</v>
      </c>
      <c r="G602" s="4" t="s">
        <v>1438</v>
      </c>
      <c r="H602" s="3">
        <v>36</v>
      </c>
      <c r="I602" s="6">
        <v>32264</v>
      </c>
      <c r="J602" s="7">
        <v>1.6</v>
      </c>
      <c r="K602" s="7">
        <v>0</v>
      </c>
      <c r="L602" s="7">
        <v>0</v>
      </c>
      <c r="M602" s="8">
        <v>0</v>
      </c>
      <c r="N602" s="8">
        <v>0</v>
      </c>
      <c r="O602" s="3"/>
      <c r="P602" s="3" t="s">
        <v>1183</v>
      </c>
      <c r="Q602" s="3" t="s">
        <v>1184</v>
      </c>
      <c r="R602" s="3"/>
      <c r="S602" s="8">
        <v>0</v>
      </c>
      <c r="T602" s="115"/>
    </row>
    <row r="603" spans="1:20" s="70" customFormat="1" ht="21" customHeight="1" x14ac:dyDescent="0.2">
      <c r="A603" s="116" t="s">
        <v>870</v>
      </c>
      <c r="B603" s="2" t="s">
        <v>2109</v>
      </c>
      <c r="C603" s="2" t="s">
        <v>1942</v>
      </c>
      <c r="D603" s="3" t="s">
        <v>191</v>
      </c>
      <c r="E603" s="4">
        <v>23774</v>
      </c>
      <c r="F603" s="5" t="s">
        <v>1943</v>
      </c>
      <c r="G603" s="4" t="s">
        <v>1568</v>
      </c>
      <c r="H603" s="3">
        <v>36</v>
      </c>
      <c r="I603" s="6">
        <v>33420</v>
      </c>
      <c r="J603" s="7">
        <v>3.4</v>
      </c>
      <c r="K603" s="7">
        <v>0</v>
      </c>
      <c r="L603" s="7">
        <v>0</v>
      </c>
      <c r="M603" s="8">
        <v>0</v>
      </c>
      <c r="N603" s="8">
        <v>0</v>
      </c>
      <c r="O603" s="3"/>
      <c r="P603" s="3" t="s">
        <v>205</v>
      </c>
      <c r="Q603" s="3" t="s">
        <v>994</v>
      </c>
      <c r="R603" s="3"/>
      <c r="S603" s="8">
        <v>0</v>
      </c>
      <c r="T603" s="115"/>
    </row>
    <row r="604" spans="1:20" s="70" customFormat="1" ht="21" customHeight="1" x14ac:dyDescent="0.2">
      <c r="A604" s="116" t="s">
        <v>871</v>
      </c>
      <c r="B604" s="2" t="s">
        <v>2109</v>
      </c>
      <c r="C604" s="2" t="s">
        <v>1942</v>
      </c>
      <c r="D604" s="3" t="s">
        <v>191</v>
      </c>
      <c r="E604" s="4">
        <v>23774</v>
      </c>
      <c r="F604" s="5" t="s">
        <v>1943</v>
      </c>
      <c r="G604" s="4" t="s">
        <v>1568</v>
      </c>
      <c r="H604" s="3">
        <v>36</v>
      </c>
      <c r="I604" s="6">
        <v>33420</v>
      </c>
      <c r="J604" s="7">
        <v>2.4</v>
      </c>
      <c r="K604" s="7">
        <v>0</v>
      </c>
      <c r="L604" s="7">
        <v>0</v>
      </c>
      <c r="M604" s="8">
        <v>0</v>
      </c>
      <c r="N604" s="8">
        <v>0</v>
      </c>
      <c r="O604" s="3"/>
      <c r="P604" s="3" t="s">
        <v>171</v>
      </c>
      <c r="Q604" s="3" t="s">
        <v>994</v>
      </c>
      <c r="R604" s="3"/>
      <c r="S604" s="8">
        <v>0</v>
      </c>
      <c r="T604" s="115"/>
    </row>
    <row r="605" spans="1:20" s="70" customFormat="1" ht="21" customHeight="1" x14ac:dyDescent="0.2">
      <c r="A605" s="116" t="s">
        <v>872</v>
      </c>
      <c r="B605" s="2" t="s">
        <v>2109</v>
      </c>
      <c r="C605" s="2" t="s">
        <v>1884</v>
      </c>
      <c r="D605" s="3" t="s">
        <v>193</v>
      </c>
      <c r="E605" s="4">
        <v>23633</v>
      </c>
      <c r="F605" s="5" t="s">
        <v>1865</v>
      </c>
      <c r="G605" s="4" t="s">
        <v>1298</v>
      </c>
      <c r="H605" s="3">
        <v>36</v>
      </c>
      <c r="I605" s="6">
        <v>33390</v>
      </c>
      <c r="J605" s="7">
        <v>3.3</v>
      </c>
      <c r="K605" s="7">
        <v>0</v>
      </c>
      <c r="L605" s="7">
        <v>0</v>
      </c>
      <c r="M605" s="8">
        <v>0</v>
      </c>
      <c r="N605" s="8">
        <v>0</v>
      </c>
      <c r="O605" s="3"/>
      <c r="P605" s="3" t="s">
        <v>1183</v>
      </c>
      <c r="Q605" s="3" t="s">
        <v>1184</v>
      </c>
      <c r="R605" s="3"/>
      <c r="S605" s="8">
        <v>4.9000000000000004</v>
      </c>
      <c r="T605" s="115"/>
    </row>
    <row r="606" spans="1:20" s="70" customFormat="1" ht="21" customHeight="1" x14ac:dyDescent="0.2">
      <c r="A606" s="116" t="s">
        <v>873</v>
      </c>
      <c r="B606" s="2" t="s">
        <v>2109</v>
      </c>
      <c r="C606" s="2" t="s">
        <v>1824</v>
      </c>
      <c r="D606" s="3" t="s">
        <v>193</v>
      </c>
      <c r="E606" s="4">
        <v>23633</v>
      </c>
      <c r="F606" s="5" t="s">
        <v>1711</v>
      </c>
      <c r="G606" s="4" t="s">
        <v>1438</v>
      </c>
      <c r="H606" s="3">
        <v>36</v>
      </c>
      <c r="I606" s="6">
        <v>30864</v>
      </c>
      <c r="J606" s="7">
        <v>3</v>
      </c>
      <c r="K606" s="7">
        <v>0</v>
      </c>
      <c r="L606" s="7">
        <v>0</v>
      </c>
      <c r="M606" s="8">
        <v>0</v>
      </c>
      <c r="N606" s="8">
        <v>0</v>
      </c>
      <c r="O606" s="3"/>
      <c r="P606" s="3" t="s">
        <v>1183</v>
      </c>
      <c r="Q606" s="3" t="s">
        <v>1184</v>
      </c>
      <c r="R606" s="3"/>
      <c r="S606" s="8">
        <v>8.6999999999999993</v>
      </c>
      <c r="T606" s="115"/>
    </row>
    <row r="607" spans="1:20" s="70" customFormat="1" ht="21" customHeight="1" x14ac:dyDescent="0.2">
      <c r="A607" s="116" t="s">
        <v>874</v>
      </c>
      <c r="B607" s="2" t="s">
        <v>2109</v>
      </c>
      <c r="C607" s="2" t="s">
        <v>1897</v>
      </c>
      <c r="D607" s="3" t="s">
        <v>190</v>
      </c>
      <c r="E607" s="4">
        <v>23643</v>
      </c>
      <c r="F607" s="5" t="s">
        <v>1898</v>
      </c>
      <c r="G607" s="4" t="s">
        <v>1182</v>
      </c>
      <c r="H607" s="3">
        <v>36</v>
      </c>
      <c r="I607" s="6">
        <v>38412</v>
      </c>
      <c r="J607" s="7">
        <v>3.8</v>
      </c>
      <c r="K607" s="7">
        <v>0</v>
      </c>
      <c r="L607" s="7">
        <v>0</v>
      </c>
      <c r="M607" s="8">
        <v>0</v>
      </c>
      <c r="N607" s="8">
        <v>0</v>
      </c>
      <c r="O607" s="3"/>
      <c r="P607" s="3" t="s">
        <v>1183</v>
      </c>
      <c r="Q607" s="3" t="s">
        <v>1184</v>
      </c>
      <c r="R607" s="3"/>
      <c r="S607" s="8">
        <v>21.9</v>
      </c>
      <c r="T607" s="115"/>
    </row>
    <row r="608" spans="1:20" s="70" customFormat="1" ht="21" customHeight="1" x14ac:dyDescent="0.2">
      <c r="A608" s="116" t="s">
        <v>875</v>
      </c>
      <c r="B608" s="2" t="s">
        <v>2109</v>
      </c>
      <c r="C608" s="2" t="s">
        <v>2108</v>
      </c>
      <c r="D608" s="3" t="s">
        <v>190</v>
      </c>
      <c r="E608" s="4">
        <v>23643</v>
      </c>
      <c r="F608" s="5" t="s">
        <v>1848</v>
      </c>
      <c r="G608" s="4" t="s">
        <v>1207</v>
      </c>
      <c r="H608" s="3">
        <v>36</v>
      </c>
      <c r="I608" s="6">
        <v>31413</v>
      </c>
      <c r="J608" s="7">
        <v>3</v>
      </c>
      <c r="K608" s="7">
        <v>0</v>
      </c>
      <c r="L608" s="7">
        <v>0</v>
      </c>
      <c r="M608" s="8">
        <v>0</v>
      </c>
      <c r="N608" s="8">
        <v>0</v>
      </c>
      <c r="O608" s="3"/>
      <c r="P608" s="3" t="s">
        <v>1183</v>
      </c>
      <c r="Q608" s="3" t="s">
        <v>1184</v>
      </c>
      <c r="R608" s="3"/>
      <c r="S608" s="8">
        <v>8.9</v>
      </c>
      <c r="T608" s="115"/>
    </row>
    <row r="609" spans="1:20" s="70" customFormat="1" ht="21" customHeight="1" x14ac:dyDescent="0.2">
      <c r="A609" s="116" t="s">
        <v>876</v>
      </c>
      <c r="B609" s="2" t="s">
        <v>2109</v>
      </c>
      <c r="C609" s="2" t="s">
        <v>1952</v>
      </c>
      <c r="D609" s="3" t="s">
        <v>190</v>
      </c>
      <c r="E609" s="4">
        <v>23643</v>
      </c>
      <c r="F609" s="5" t="s">
        <v>1953</v>
      </c>
      <c r="G609" s="4" t="s">
        <v>1190</v>
      </c>
      <c r="H609" s="3">
        <v>36</v>
      </c>
      <c r="I609" s="6">
        <v>40118</v>
      </c>
      <c r="J609" s="7"/>
      <c r="K609" s="7">
        <v>0</v>
      </c>
      <c r="L609" s="7">
        <v>0</v>
      </c>
      <c r="M609" s="8">
        <v>0</v>
      </c>
      <c r="N609" s="8">
        <v>0</v>
      </c>
      <c r="O609" s="3"/>
      <c r="P609" s="3" t="s">
        <v>1183</v>
      </c>
      <c r="Q609" s="3" t="s">
        <v>1184</v>
      </c>
      <c r="R609" s="3"/>
      <c r="S609" s="8">
        <v>0</v>
      </c>
      <c r="T609" s="115"/>
    </row>
    <row r="610" spans="1:20" s="70" customFormat="1" ht="21" customHeight="1" x14ac:dyDescent="0.2">
      <c r="A610" s="116" t="s">
        <v>877</v>
      </c>
      <c r="B610" s="2" t="s">
        <v>2109</v>
      </c>
      <c r="C610" s="2" t="s">
        <v>1834</v>
      </c>
      <c r="D610" s="3" t="s">
        <v>193</v>
      </c>
      <c r="E610" s="4">
        <v>23633</v>
      </c>
      <c r="F610" s="5" t="s">
        <v>1835</v>
      </c>
      <c r="G610" s="4" t="s">
        <v>1457</v>
      </c>
      <c r="H610" s="3">
        <v>36</v>
      </c>
      <c r="I610" s="6">
        <v>32112</v>
      </c>
      <c r="J610" s="7">
        <v>1.7</v>
      </c>
      <c r="K610" s="7">
        <v>0</v>
      </c>
      <c r="L610" s="7">
        <v>0</v>
      </c>
      <c r="M610" s="8">
        <v>0</v>
      </c>
      <c r="N610" s="8">
        <v>0</v>
      </c>
      <c r="O610" s="3"/>
      <c r="P610" s="3" t="s">
        <v>1183</v>
      </c>
      <c r="Q610" s="3" t="s">
        <v>1184</v>
      </c>
      <c r="R610" s="3"/>
      <c r="S610" s="8">
        <v>5.9</v>
      </c>
      <c r="T610" s="115"/>
    </row>
    <row r="611" spans="1:20" s="70" customFormat="1" ht="21" customHeight="1" x14ac:dyDescent="0.2">
      <c r="A611" s="116" t="s">
        <v>878</v>
      </c>
      <c r="B611" s="2" t="s">
        <v>2109</v>
      </c>
      <c r="C611" s="2" t="s">
        <v>1924</v>
      </c>
      <c r="D611" s="3" t="s">
        <v>193</v>
      </c>
      <c r="E611" s="4">
        <v>23633</v>
      </c>
      <c r="F611" s="5" t="s">
        <v>1865</v>
      </c>
      <c r="G611" s="4" t="s">
        <v>1298</v>
      </c>
      <c r="H611" s="3">
        <v>36</v>
      </c>
      <c r="I611" s="6">
        <v>31413</v>
      </c>
      <c r="J611" s="7">
        <v>4.4000000000000004</v>
      </c>
      <c r="K611" s="7">
        <v>0</v>
      </c>
      <c r="L611" s="7">
        <v>0</v>
      </c>
      <c r="M611" s="8">
        <v>0</v>
      </c>
      <c r="N611" s="8">
        <v>0</v>
      </c>
      <c r="O611" s="3"/>
      <c r="P611" s="3" t="s">
        <v>1183</v>
      </c>
      <c r="Q611" s="3" t="s">
        <v>1184</v>
      </c>
      <c r="R611" s="3"/>
      <c r="S611" s="8">
        <v>21.4</v>
      </c>
      <c r="T611" s="115"/>
    </row>
    <row r="612" spans="1:20" s="70" customFormat="1" ht="21" customHeight="1" x14ac:dyDescent="0.2">
      <c r="A612" s="116" t="s">
        <v>879</v>
      </c>
      <c r="B612" s="2" t="s">
        <v>2109</v>
      </c>
      <c r="C612" s="2" t="s">
        <v>1944</v>
      </c>
      <c r="D612" s="3" t="s">
        <v>192</v>
      </c>
      <c r="E612" s="4">
        <v>23634</v>
      </c>
      <c r="F612" s="5" t="s">
        <v>1939</v>
      </c>
      <c r="G612" s="4" t="s">
        <v>1203</v>
      </c>
      <c r="H612" s="3">
        <v>36</v>
      </c>
      <c r="I612" s="6">
        <v>32295</v>
      </c>
      <c r="J612" s="7">
        <v>0.2</v>
      </c>
      <c r="K612" s="7">
        <v>0</v>
      </c>
      <c r="L612" s="7">
        <v>0</v>
      </c>
      <c r="M612" s="8">
        <v>0</v>
      </c>
      <c r="N612" s="8">
        <v>0</v>
      </c>
      <c r="O612" s="3"/>
      <c r="P612" s="3" t="s">
        <v>1846</v>
      </c>
      <c r="Q612" s="3" t="s">
        <v>994</v>
      </c>
      <c r="R612" s="3"/>
      <c r="S612" s="8">
        <v>0</v>
      </c>
      <c r="T612" s="115"/>
    </row>
    <row r="613" spans="1:20" s="70" customFormat="1" ht="21" customHeight="1" x14ac:dyDescent="0.2">
      <c r="A613" s="116" t="s">
        <v>880</v>
      </c>
      <c r="B613" s="2" t="s">
        <v>2109</v>
      </c>
      <c r="C613" s="2" t="s">
        <v>1914</v>
      </c>
      <c r="D613" s="3" t="s">
        <v>195</v>
      </c>
      <c r="E613" s="4">
        <v>24055</v>
      </c>
      <c r="F613" s="5" t="s">
        <v>1915</v>
      </c>
      <c r="G613" s="4" t="s">
        <v>163</v>
      </c>
      <c r="H613" s="3">
        <v>36</v>
      </c>
      <c r="I613" s="6">
        <v>40118</v>
      </c>
      <c r="J613" s="7">
        <v>0.4</v>
      </c>
      <c r="K613" s="7">
        <v>0</v>
      </c>
      <c r="L613" s="7">
        <v>0</v>
      </c>
      <c r="M613" s="8">
        <v>0</v>
      </c>
      <c r="N613" s="8">
        <v>0</v>
      </c>
      <c r="O613" s="3"/>
      <c r="P613" s="3" t="s">
        <v>1183</v>
      </c>
      <c r="Q613" s="3" t="s">
        <v>1184</v>
      </c>
      <c r="R613" s="3"/>
      <c r="S613" s="8">
        <v>2</v>
      </c>
      <c r="T613" s="115"/>
    </row>
    <row r="614" spans="1:20" s="70" customFormat="1" ht="21" customHeight="1" x14ac:dyDescent="0.2">
      <c r="A614" s="116" t="s">
        <v>881</v>
      </c>
      <c r="B614" s="2" t="s">
        <v>2109</v>
      </c>
      <c r="C614" s="2" t="s">
        <v>1928</v>
      </c>
      <c r="D614" s="3" t="s">
        <v>193</v>
      </c>
      <c r="E614" s="4">
        <v>23633</v>
      </c>
      <c r="F614" s="5" t="s">
        <v>1013</v>
      </c>
      <c r="G614" s="4" t="s">
        <v>1188</v>
      </c>
      <c r="H614" s="3">
        <v>36</v>
      </c>
      <c r="I614" s="6">
        <v>32112</v>
      </c>
      <c r="J614" s="7">
        <v>3.5</v>
      </c>
      <c r="K614" s="7">
        <v>0</v>
      </c>
      <c r="L614" s="7">
        <v>0</v>
      </c>
      <c r="M614" s="8">
        <v>0</v>
      </c>
      <c r="N614" s="8">
        <v>0</v>
      </c>
      <c r="O614" s="3"/>
      <c r="P614" s="3" t="s">
        <v>1183</v>
      </c>
      <c r="Q614" s="3" t="s">
        <v>1184</v>
      </c>
      <c r="R614" s="3"/>
      <c r="S614" s="8">
        <v>9.1999999999999993</v>
      </c>
      <c r="T614" s="115"/>
    </row>
    <row r="615" spans="1:20" s="70" customFormat="1" ht="21" customHeight="1" x14ac:dyDescent="0.2">
      <c r="A615" s="116" t="s">
        <v>882</v>
      </c>
      <c r="B615" s="2" t="s">
        <v>2109</v>
      </c>
      <c r="C615" s="2" t="s">
        <v>1836</v>
      </c>
      <c r="D615" s="3" t="s">
        <v>192</v>
      </c>
      <c r="E615" s="4">
        <v>23634</v>
      </c>
      <c r="F615" s="5" t="s">
        <v>34</v>
      </c>
      <c r="G615" s="4" t="s">
        <v>1203</v>
      </c>
      <c r="H615" s="3">
        <v>36</v>
      </c>
      <c r="I615" s="6">
        <v>32112</v>
      </c>
      <c r="J615" s="7">
        <v>1.4</v>
      </c>
      <c r="K615" s="7">
        <v>0</v>
      </c>
      <c r="L615" s="7">
        <v>0</v>
      </c>
      <c r="M615" s="8">
        <v>0</v>
      </c>
      <c r="N615" s="8">
        <v>0</v>
      </c>
      <c r="O615" s="3"/>
      <c r="P615" s="3" t="s">
        <v>172</v>
      </c>
      <c r="Q615" s="3" t="s">
        <v>1097</v>
      </c>
      <c r="R615" s="3"/>
      <c r="S615" s="8">
        <v>0</v>
      </c>
      <c r="T615" s="115"/>
    </row>
    <row r="616" spans="1:20" s="70" customFormat="1" ht="21" customHeight="1" x14ac:dyDescent="0.2">
      <c r="A616" s="116" t="s">
        <v>883</v>
      </c>
      <c r="B616" s="2" t="s">
        <v>2109</v>
      </c>
      <c r="C616" s="2" t="s">
        <v>1829</v>
      </c>
      <c r="D616" s="3" t="s">
        <v>192</v>
      </c>
      <c r="E616" s="4">
        <v>23634</v>
      </c>
      <c r="F616" s="5" t="s">
        <v>184</v>
      </c>
      <c r="G616" s="4" t="s">
        <v>1269</v>
      </c>
      <c r="H616" s="3">
        <v>36</v>
      </c>
      <c r="I616" s="6">
        <v>31472</v>
      </c>
      <c r="J616" s="7">
        <v>3.6</v>
      </c>
      <c r="K616" s="7">
        <v>0</v>
      </c>
      <c r="L616" s="7">
        <v>0</v>
      </c>
      <c r="M616" s="8">
        <v>0</v>
      </c>
      <c r="N616" s="8">
        <v>0</v>
      </c>
      <c r="O616" s="3"/>
      <c r="P616" s="3" t="s">
        <v>171</v>
      </c>
      <c r="Q616" s="3" t="s">
        <v>1227</v>
      </c>
      <c r="R616" s="3"/>
      <c r="S616" s="8">
        <v>4.3</v>
      </c>
      <c r="T616" s="115"/>
    </row>
    <row r="617" spans="1:20" s="70" customFormat="1" ht="21" customHeight="1" x14ac:dyDescent="0.2">
      <c r="A617" s="116" t="s">
        <v>884</v>
      </c>
      <c r="B617" s="2" t="s">
        <v>2109</v>
      </c>
      <c r="C617" s="2" t="s">
        <v>2210</v>
      </c>
      <c r="D617" s="3" t="s">
        <v>192</v>
      </c>
      <c r="E617" s="4">
        <v>23634</v>
      </c>
      <c r="F617" s="5" t="s">
        <v>1838</v>
      </c>
      <c r="G617" s="4" t="s">
        <v>1269</v>
      </c>
      <c r="H617" s="3">
        <v>36</v>
      </c>
      <c r="I617" s="6">
        <v>33208</v>
      </c>
      <c r="J617" s="7">
        <v>3.4</v>
      </c>
      <c r="K617" s="7">
        <v>0</v>
      </c>
      <c r="L617" s="7">
        <v>0</v>
      </c>
      <c r="M617" s="8">
        <v>0</v>
      </c>
      <c r="N617" s="8">
        <v>0</v>
      </c>
      <c r="O617" s="3"/>
      <c r="P617" s="3" t="s">
        <v>1183</v>
      </c>
      <c r="Q617" s="3" t="s">
        <v>1184</v>
      </c>
      <c r="R617" s="3"/>
      <c r="S617" s="8">
        <v>10.4</v>
      </c>
      <c r="T617" s="115"/>
    </row>
    <row r="618" spans="1:20" s="70" customFormat="1" ht="21" customHeight="1" x14ac:dyDescent="0.2">
      <c r="A618" s="116" t="s">
        <v>885</v>
      </c>
      <c r="B618" s="2" t="s">
        <v>2109</v>
      </c>
      <c r="C618" s="2" t="s">
        <v>1918</v>
      </c>
      <c r="D618" s="3" t="s">
        <v>190</v>
      </c>
      <c r="E618" s="4">
        <v>23643</v>
      </c>
      <c r="F618" s="5" t="s">
        <v>1919</v>
      </c>
      <c r="G618" s="4" t="s">
        <v>163</v>
      </c>
      <c r="H618" s="3">
        <v>36</v>
      </c>
      <c r="I618" s="6">
        <v>31413</v>
      </c>
      <c r="J618" s="7">
        <v>0.6</v>
      </c>
      <c r="K618" s="7">
        <v>0</v>
      </c>
      <c r="L618" s="7">
        <v>0</v>
      </c>
      <c r="M618" s="8">
        <v>0</v>
      </c>
      <c r="N618" s="8">
        <v>0</v>
      </c>
      <c r="O618" s="3"/>
      <c r="P618" s="3" t="s">
        <v>1183</v>
      </c>
      <c r="Q618" s="3" t="s">
        <v>1184</v>
      </c>
      <c r="R618" s="3"/>
      <c r="S618" s="8">
        <v>0</v>
      </c>
      <c r="T618" s="115"/>
    </row>
    <row r="619" spans="1:20" s="70" customFormat="1" ht="21" customHeight="1" x14ac:dyDescent="0.2">
      <c r="A619" s="116" t="s">
        <v>886</v>
      </c>
      <c r="B619" s="2" t="s">
        <v>2109</v>
      </c>
      <c r="C619" s="2" t="s">
        <v>1866</v>
      </c>
      <c r="D619" s="3" t="s">
        <v>193</v>
      </c>
      <c r="E619" s="4">
        <v>23633</v>
      </c>
      <c r="F619" s="5" t="s">
        <v>111</v>
      </c>
      <c r="G619" s="4" t="s">
        <v>1298</v>
      </c>
      <c r="H619" s="3">
        <v>36</v>
      </c>
      <c r="I619" s="6">
        <v>31656</v>
      </c>
      <c r="J619" s="7">
        <v>0.6</v>
      </c>
      <c r="K619" s="7">
        <v>0</v>
      </c>
      <c r="L619" s="7">
        <v>0</v>
      </c>
      <c r="M619" s="8">
        <v>0</v>
      </c>
      <c r="N619" s="8">
        <v>0</v>
      </c>
      <c r="O619" s="3"/>
      <c r="P619" s="3" t="s">
        <v>1183</v>
      </c>
      <c r="Q619" s="3" t="s">
        <v>1184</v>
      </c>
      <c r="R619" s="3"/>
      <c r="S619" s="8">
        <v>0</v>
      </c>
      <c r="T619" s="115"/>
    </row>
    <row r="620" spans="1:20" s="70" customFormat="1" ht="21" customHeight="1" x14ac:dyDescent="0.2">
      <c r="A620" s="116" t="s">
        <v>887</v>
      </c>
      <c r="B620" s="2" t="s">
        <v>2109</v>
      </c>
      <c r="C620" s="2" t="s">
        <v>1938</v>
      </c>
      <c r="D620" s="3" t="s">
        <v>192</v>
      </c>
      <c r="E620" s="4">
        <v>23634</v>
      </c>
      <c r="F620" s="5" t="s">
        <v>1939</v>
      </c>
      <c r="G620" s="4" t="s">
        <v>1203</v>
      </c>
      <c r="H620" s="3">
        <v>36</v>
      </c>
      <c r="I620" s="6">
        <v>31382</v>
      </c>
      <c r="J620" s="7">
        <v>0.2</v>
      </c>
      <c r="K620" s="7">
        <v>0</v>
      </c>
      <c r="L620" s="7">
        <v>0</v>
      </c>
      <c r="M620" s="8">
        <v>0</v>
      </c>
      <c r="N620" s="8">
        <v>0</v>
      </c>
      <c r="O620" s="3"/>
      <c r="P620" s="3" t="s">
        <v>1183</v>
      </c>
      <c r="Q620" s="3" t="s">
        <v>1184</v>
      </c>
      <c r="R620" s="3"/>
      <c r="S620" s="8">
        <v>0</v>
      </c>
      <c r="T620" s="115"/>
    </row>
    <row r="621" spans="1:20" s="70" customFormat="1" ht="21" customHeight="1" x14ac:dyDescent="0.2">
      <c r="A621" s="116" t="s">
        <v>888</v>
      </c>
      <c r="B621" s="2" t="s">
        <v>2109</v>
      </c>
      <c r="C621" s="2" t="s">
        <v>1847</v>
      </c>
      <c r="D621" s="3" t="s">
        <v>193</v>
      </c>
      <c r="E621" s="4">
        <v>23633</v>
      </c>
      <c r="F621" s="5" t="s">
        <v>1842</v>
      </c>
      <c r="G621" s="4" t="s">
        <v>1322</v>
      </c>
      <c r="H621" s="3">
        <v>36</v>
      </c>
      <c r="I621" s="6">
        <v>40940</v>
      </c>
      <c r="J621" s="7">
        <v>0.6</v>
      </c>
      <c r="K621" s="7">
        <v>0</v>
      </c>
      <c r="L621" s="7">
        <v>0</v>
      </c>
      <c r="M621" s="8">
        <v>0</v>
      </c>
      <c r="N621" s="8">
        <v>0</v>
      </c>
      <c r="O621" s="3"/>
      <c r="P621" s="3" t="s">
        <v>172</v>
      </c>
      <c r="Q621" s="3" t="s">
        <v>994</v>
      </c>
      <c r="R621" s="3"/>
      <c r="S621" s="8">
        <v>0.4</v>
      </c>
      <c r="T621" s="115"/>
    </row>
    <row r="622" spans="1:20" s="70" customFormat="1" ht="21" customHeight="1" x14ac:dyDescent="0.2">
      <c r="A622" s="116" t="s">
        <v>889</v>
      </c>
      <c r="B622" s="2" t="s">
        <v>2109</v>
      </c>
      <c r="C622" s="2" t="s">
        <v>2211</v>
      </c>
      <c r="D622" s="3" t="s">
        <v>190</v>
      </c>
      <c r="E622" s="4">
        <v>23643</v>
      </c>
      <c r="F622" s="5" t="s">
        <v>1932</v>
      </c>
      <c r="G622" s="4" t="s">
        <v>1806</v>
      </c>
      <c r="H622" s="3">
        <v>36</v>
      </c>
      <c r="I622" s="6">
        <v>32112</v>
      </c>
      <c r="J622" s="7">
        <v>10.5</v>
      </c>
      <c r="K622" s="7">
        <v>0</v>
      </c>
      <c r="L622" s="7">
        <v>0</v>
      </c>
      <c r="M622" s="8">
        <v>0</v>
      </c>
      <c r="N622" s="8">
        <v>0</v>
      </c>
      <c r="O622" s="3"/>
      <c r="P622" s="3" t="s">
        <v>1183</v>
      </c>
      <c r="Q622" s="3" t="s">
        <v>1184</v>
      </c>
      <c r="R622" s="3"/>
      <c r="S622" s="8">
        <v>30.3</v>
      </c>
      <c r="T622" s="115"/>
    </row>
    <row r="623" spans="1:20" s="70" customFormat="1" ht="21" customHeight="1" x14ac:dyDescent="0.2">
      <c r="A623" s="116" t="s">
        <v>890</v>
      </c>
      <c r="B623" s="2" t="s">
        <v>2109</v>
      </c>
      <c r="C623" s="2" t="s">
        <v>1832</v>
      </c>
      <c r="D623" s="3" t="s">
        <v>193</v>
      </c>
      <c r="E623" s="4">
        <v>23633</v>
      </c>
      <c r="F623" s="5" t="s">
        <v>1833</v>
      </c>
      <c r="G623" s="4" t="s">
        <v>1457</v>
      </c>
      <c r="H623" s="3">
        <v>36</v>
      </c>
      <c r="I623" s="6">
        <v>31778</v>
      </c>
      <c r="J623" s="7">
        <v>1.8</v>
      </c>
      <c r="K623" s="7">
        <v>0</v>
      </c>
      <c r="L623" s="7">
        <v>0</v>
      </c>
      <c r="M623" s="8">
        <v>0</v>
      </c>
      <c r="N623" s="8">
        <v>0</v>
      </c>
      <c r="O623" s="3"/>
      <c r="P623" s="3" t="s">
        <v>1183</v>
      </c>
      <c r="Q623" s="3" t="s">
        <v>1184</v>
      </c>
      <c r="R623" s="3"/>
      <c r="S623" s="8">
        <v>6.5</v>
      </c>
      <c r="T623" s="115"/>
    </row>
    <row r="624" spans="1:20" s="70" customFormat="1" ht="21" customHeight="1" x14ac:dyDescent="0.2">
      <c r="A624" s="116" t="s">
        <v>891</v>
      </c>
      <c r="B624" s="2" t="s">
        <v>2109</v>
      </c>
      <c r="C624" s="2" t="s">
        <v>1837</v>
      </c>
      <c r="D624" s="3" t="s">
        <v>190</v>
      </c>
      <c r="E624" s="4">
        <v>23643</v>
      </c>
      <c r="F624" s="5" t="s">
        <v>1779</v>
      </c>
      <c r="G624" s="4" t="s">
        <v>1182</v>
      </c>
      <c r="H624" s="3">
        <v>36</v>
      </c>
      <c r="I624" s="6">
        <v>34060</v>
      </c>
      <c r="J624" s="7">
        <v>3.4</v>
      </c>
      <c r="K624" s="7">
        <v>0</v>
      </c>
      <c r="L624" s="7">
        <v>0</v>
      </c>
      <c r="M624" s="8">
        <v>0</v>
      </c>
      <c r="N624" s="8">
        <v>0</v>
      </c>
      <c r="O624" s="3"/>
      <c r="P624" s="3" t="s">
        <v>1183</v>
      </c>
      <c r="Q624" s="3" t="s">
        <v>1184</v>
      </c>
      <c r="R624" s="3"/>
      <c r="S624" s="8">
        <v>13.9</v>
      </c>
      <c r="T624" s="115"/>
    </row>
    <row r="625" spans="1:20" s="70" customFormat="1" ht="21" customHeight="1" x14ac:dyDescent="0.2">
      <c r="A625" s="116" t="s">
        <v>892</v>
      </c>
      <c r="B625" s="2" t="s">
        <v>2109</v>
      </c>
      <c r="C625" s="2" t="s">
        <v>1916</v>
      </c>
      <c r="D625" s="3" t="s">
        <v>190</v>
      </c>
      <c r="E625" s="4">
        <v>23643</v>
      </c>
      <c r="F625" s="5" t="s">
        <v>1917</v>
      </c>
      <c r="G625" s="4" t="s">
        <v>1891</v>
      </c>
      <c r="H625" s="3">
        <v>36</v>
      </c>
      <c r="I625" s="6">
        <v>41306</v>
      </c>
      <c r="J625" s="7">
        <v>7</v>
      </c>
      <c r="K625" s="7">
        <v>0</v>
      </c>
      <c r="L625" s="7">
        <v>0</v>
      </c>
      <c r="M625" s="8">
        <v>0</v>
      </c>
      <c r="N625" s="8">
        <v>0</v>
      </c>
      <c r="O625" s="3"/>
      <c r="P625" s="3" t="s">
        <v>1183</v>
      </c>
      <c r="Q625" s="3" t="s">
        <v>1184</v>
      </c>
      <c r="R625" s="3"/>
      <c r="S625" s="8">
        <v>19.5</v>
      </c>
      <c r="T625" s="115"/>
    </row>
    <row r="626" spans="1:20" s="70" customFormat="1" ht="21" customHeight="1" x14ac:dyDescent="0.2">
      <c r="A626" s="116" t="s">
        <v>893</v>
      </c>
      <c r="B626" s="2" t="s">
        <v>2109</v>
      </c>
      <c r="C626" s="2" t="s">
        <v>1922</v>
      </c>
      <c r="D626" s="3" t="s">
        <v>191</v>
      </c>
      <c r="E626" s="4">
        <v>23774</v>
      </c>
      <c r="F626" s="5" t="s">
        <v>1923</v>
      </c>
      <c r="G626" s="4" t="s">
        <v>1275</v>
      </c>
      <c r="H626" s="3">
        <v>36</v>
      </c>
      <c r="I626" s="6">
        <v>41699</v>
      </c>
      <c r="J626" s="7">
        <v>0.6</v>
      </c>
      <c r="K626" s="7">
        <v>0</v>
      </c>
      <c r="L626" s="7">
        <v>0</v>
      </c>
      <c r="M626" s="8">
        <v>0</v>
      </c>
      <c r="N626" s="8">
        <v>0</v>
      </c>
      <c r="O626" s="3"/>
      <c r="P626" s="3" t="s">
        <v>172</v>
      </c>
      <c r="Q626" s="3" t="s">
        <v>1097</v>
      </c>
      <c r="R626" s="3"/>
      <c r="S626" s="8">
        <v>0.9</v>
      </c>
      <c r="T626" s="115"/>
    </row>
    <row r="627" spans="1:20" s="70" customFormat="1" ht="21" customHeight="1" x14ac:dyDescent="0.2">
      <c r="A627" s="116" t="s">
        <v>894</v>
      </c>
      <c r="B627" s="2" t="s">
        <v>2109</v>
      </c>
      <c r="C627" s="2" t="s">
        <v>1873</v>
      </c>
      <c r="D627" s="3" t="s">
        <v>190</v>
      </c>
      <c r="E627" s="4">
        <v>23643</v>
      </c>
      <c r="F627" s="5" t="s">
        <v>1872</v>
      </c>
      <c r="G627" s="4" t="s">
        <v>1806</v>
      </c>
      <c r="H627" s="3">
        <v>36</v>
      </c>
      <c r="I627" s="6">
        <v>32112</v>
      </c>
      <c r="J627" s="7">
        <v>0.2</v>
      </c>
      <c r="K627" s="7">
        <v>0</v>
      </c>
      <c r="L627" s="7">
        <v>0</v>
      </c>
      <c r="M627" s="8">
        <v>0</v>
      </c>
      <c r="N627" s="8">
        <v>0</v>
      </c>
      <c r="O627" s="3"/>
      <c r="P627" s="3" t="s">
        <v>1183</v>
      </c>
      <c r="Q627" s="3" t="s">
        <v>1184</v>
      </c>
      <c r="R627" s="3"/>
      <c r="S627" s="8">
        <v>0</v>
      </c>
      <c r="T627" s="115"/>
    </row>
    <row r="628" spans="1:20" s="70" customFormat="1" ht="21" customHeight="1" x14ac:dyDescent="0.2">
      <c r="A628" s="116" t="s">
        <v>895</v>
      </c>
      <c r="B628" s="2" t="s">
        <v>2109</v>
      </c>
      <c r="C628" s="2" t="s">
        <v>1874</v>
      </c>
      <c r="D628" s="3" t="s">
        <v>195</v>
      </c>
      <c r="E628" s="4">
        <v>24055</v>
      </c>
      <c r="F628" s="5" t="s">
        <v>1875</v>
      </c>
      <c r="G628" s="4" t="s">
        <v>1581</v>
      </c>
      <c r="H628" s="3">
        <v>36</v>
      </c>
      <c r="I628" s="6">
        <v>32112</v>
      </c>
      <c r="J628" s="7">
        <v>3</v>
      </c>
      <c r="K628" s="7">
        <v>0</v>
      </c>
      <c r="L628" s="7">
        <v>0</v>
      </c>
      <c r="M628" s="8">
        <v>0</v>
      </c>
      <c r="N628" s="8">
        <v>0</v>
      </c>
      <c r="O628" s="3"/>
      <c r="P628" s="3" t="s">
        <v>1183</v>
      </c>
      <c r="Q628" s="3" t="s">
        <v>1184</v>
      </c>
      <c r="R628" s="3"/>
      <c r="S628" s="8">
        <v>8</v>
      </c>
      <c r="T628" s="115"/>
    </row>
    <row r="629" spans="1:20" s="70" customFormat="1" ht="21" customHeight="1" x14ac:dyDescent="0.2">
      <c r="A629" s="116" t="s">
        <v>896</v>
      </c>
      <c r="B629" s="2" t="s">
        <v>2109</v>
      </c>
      <c r="C629" s="2" t="s">
        <v>1871</v>
      </c>
      <c r="D629" s="3" t="s">
        <v>190</v>
      </c>
      <c r="E629" s="4">
        <v>23643</v>
      </c>
      <c r="F629" s="5" t="s">
        <v>1872</v>
      </c>
      <c r="G629" s="4" t="s">
        <v>1806</v>
      </c>
      <c r="H629" s="3">
        <v>36</v>
      </c>
      <c r="I629" s="6">
        <v>32112</v>
      </c>
      <c r="J629" s="7">
        <v>0.4</v>
      </c>
      <c r="K629" s="7">
        <v>0</v>
      </c>
      <c r="L629" s="7">
        <v>0</v>
      </c>
      <c r="M629" s="8">
        <v>0</v>
      </c>
      <c r="N629" s="8">
        <v>0</v>
      </c>
      <c r="O629" s="3"/>
      <c r="P629" s="3" t="s">
        <v>1183</v>
      </c>
      <c r="Q629" s="3" t="s">
        <v>1184</v>
      </c>
      <c r="R629" s="3"/>
      <c r="S629" s="8">
        <v>0</v>
      </c>
      <c r="T629" s="115"/>
    </row>
    <row r="630" spans="1:20" s="70" customFormat="1" ht="21" customHeight="1" x14ac:dyDescent="0.2">
      <c r="A630" s="116" t="s">
        <v>897</v>
      </c>
      <c r="B630" s="2" t="s">
        <v>2109</v>
      </c>
      <c r="C630" s="2" t="s">
        <v>1864</v>
      </c>
      <c r="D630" s="3" t="s">
        <v>193</v>
      </c>
      <c r="E630" s="4">
        <v>23633</v>
      </c>
      <c r="F630" s="5" t="s">
        <v>1865</v>
      </c>
      <c r="G630" s="4" t="s">
        <v>1298</v>
      </c>
      <c r="H630" s="3">
        <v>36</v>
      </c>
      <c r="I630" s="6">
        <v>31413</v>
      </c>
      <c r="J630" s="7">
        <v>1.5</v>
      </c>
      <c r="K630" s="7">
        <v>0</v>
      </c>
      <c r="L630" s="7">
        <v>0</v>
      </c>
      <c r="M630" s="8">
        <v>0</v>
      </c>
      <c r="N630" s="8">
        <v>0</v>
      </c>
      <c r="O630" s="3"/>
      <c r="P630" s="3" t="s">
        <v>1183</v>
      </c>
      <c r="Q630" s="3" t="s">
        <v>1184</v>
      </c>
      <c r="R630" s="3"/>
      <c r="S630" s="8">
        <v>6.6</v>
      </c>
      <c r="T630" s="115"/>
    </row>
    <row r="631" spans="1:20" s="70" customFormat="1" ht="21" customHeight="1" x14ac:dyDescent="0.2">
      <c r="A631" s="116" t="s">
        <v>898</v>
      </c>
      <c r="B631" s="2" t="s">
        <v>2109</v>
      </c>
      <c r="C631" s="2" t="s">
        <v>2212</v>
      </c>
      <c r="D631" s="3" t="s">
        <v>190</v>
      </c>
      <c r="E631" s="4">
        <v>23643</v>
      </c>
      <c r="F631" s="5" t="s">
        <v>1878</v>
      </c>
      <c r="G631" s="4" t="s">
        <v>1879</v>
      </c>
      <c r="H631" s="3">
        <v>36</v>
      </c>
      <c r="I631" s="6">
        <v>32112</v>
      </c>
      <c r="J631" s="7">
        <v>0.5</v>
      </c>
      <c r="K631" s="7">
        <v>0</v>
      </c>
      <c r="L631" s="7">
        <v>0</v>
      </c>
      <c r="M631" s="8">
        <v>0</v>
      </c>
      <c r="N631" s="8">
        <v>0</v>
      </c>
      <c r="O631" s="3"/>
      <c r="P631" s="3" t="s">
        <v>1183</v>
      </c>
      <c r="Q631" s="3" t="s">
        <v>1184</v>
      </c>
      <c r="R631" s="3"/>
      <c r="S631" s="8">
        <v>1.6</v>
      </c>
      <c r="T631" s="115"/>
    </row>
    <row r="632" spans="1:20" s="70" customFormat="1" ht="21" customHeight="1" x14ac:dyDescent="0.2">
      <c r="A632" s="116" t="s">
        <v>899</v>
      </c>
      <c r="B632" s="2" t="s">
        <v>2109</v>
      </c>
      <c r="C632" s="2" t="s">
        <v>1954</v>
      </c>
      <c r="D632" s="3" t="s">
        <v>190</v>
      </c>
      <c r="E632" s="4">
        <v>23643</v>
      </c>
      <c r="F632" s="5" t="s">
        <v>1955</v>
      </c>
      <c r="G632" s="4" t="s">
        <v>1096</v>
      </c>
      <c r="H632" s="3">
        <v>36</v>
      </c>
      <c r="I632" s="6">
        <v>40118</v>
      </c>
      <c r="J632" s="7">
        <v>0</v>
      </c>
      <c r="K632" s="7">
        <v>0</v>
      </c>
      <c r="L632" s="7">
        <v>0</v>
      </c>
      <c r="M632" s="8">
        <v>0</v>
      </c>
      <c r="N632" s="8">
        <v>0</v>
      </c>
      <c r="O632" s="3"/>
      <c r="P632" s="3" t="s">
        <v>172</v>
      </c>
      <c r="Q632" s="3" t="s">
        <v>994</v>
      </c>
      <c r="R632" s="3"/>
      <c r="S632" s="8">
        <v>0</v>
      </c>
      <c r="T632" s="115"/>
    </row>
    <row r="633" spans="1:20" s="70" customFormat="1" ht="21" customHeight="1" x14ac:dyDescent="0.2">
      <c r="A633" s="116" t="s">
        <v>900</v>
      </c>
      <c r="B633" s="2" t="s">
        <v>2109</v>
      </c>
      <c r="C633" s="2" t="s">
        <v>1934</v>
      </c>
      <c r="D633" s="3" t="s">
        <v>193</v>
      </c>
      <c r="E633" s="4">
        <v>23633</v>
      </c>
      <c r="F633" s="5" t="s">
        <v>1187</v>
      </c>
      <c r="G633" s="4" t="s">
        <v>1188</v>
      </c>
      <c r="H633" s="3">
        <v>36</v>
      </c>
      <c r="I633" s="6">
        <v>30864</v>
      </c>
      <c r="J633" s="7">
        <v>3</v>
      </c>
      <c r="K633" s="7">
        <v>0</v>
      </c>
      <c r="L633" s="7">
        <v>0</v>
      </c>
      <c r="M633" s="8">
        <v>0</v>
      </c>
      <c r="N633" s="8">
        <v>0</v>
      </c>
      <c r="O633" s="3"/>
      <c r="P633" s="3" t="s">
        <v>1183</v>
      </c>
      <c r="Q633" s="3" t="s">
        <v>1184</v>
      </c>
      <c r="R633" s="3"/>
      <c r="S633" s="8">
        <v>12.5</v>
      </c>
      <c r="T633" s="115"/>
    </row>
    <row r="634" spans="1:20" s="70" customFormat="1" ht="21" customHeight="1" x14ac:dyDescent="0.2">
      <c r="A634" s="116" t="s">
        <v>901</v>
      </c>
      <c r="B634" s="2" t="s">
        <v>2109</v>
      </c>
      <c r="C634" s="2" t="s">
        <v>1843</v>
      </c>
      <c r="D634" s="3" t="s">
        <v>196</v>
      </c>
      <c r="E634" s="4">
        <v>23774</v>
      </c>
      <c r="F634" s="5" t="s">
        <v>1844</v>
      </c>
      <c r="G634" s="4" t="s">
        <v>1845</v>
      </c>
      <c r="H634" s="3">
        <v>36</v>
      </c>
      <c r="I634" s="6">
        <v>40118</v>
      </c>
      <c r="J634" s="7">
        <v>5.8</v>
      </c>
      <c r="K634" s="7">
        <v>0</v>
      </c>
      <c r="L634" s="7">
        <v>0</v>
      </c>
      <c r="M634" s="8">
        <v>0</v>
      </c>
      <c r="N634" s="8">
        <v>0</v>
      </c>
      <c r="O634" s="3"/>
      <c r="P634" s="3" t="s">
        <v>1846</v>
      </c>
      <c r="Q634" s="3" t="s">
        <v>994</v>
      </c>
      <c r="R634" s="3"/>
      <c r="S634" s="8">
        <v>1.2</v>
      </c>
      <c r="T634" s="115"/>
    </row>
    <row r="635" spans="1:20" s="70" customFormat="1" ht="21" customHeight="1" x14ac:dyDescent="0.2">
      <c r="A635" s="116" t="s">
        <v>902</v>
      </c>
      <c r="B635" s="2" t="s">
        <v>2109</v>
      </c>
      <c r="C635" s="2" t="s">
        <v>1889</v>
      </c>
      <c r="D635" s="3" t="s">
        <v>190</v>
      </c>
      <c r="E635" s="4">
        <v>23643</v>
      </c>
      <c r="F635" s="5" t="s">
        <v>1890</v>
      </c>
      <c r="G635" s="4" t="s">
        <v>1891</v>
      </c>
      <c r="H635" s="3">
        <v>36</v>
      </c>
      <c r="I635" s="6">
        <v>33939</v>
      </c>
      <c r="J635" s="7">
        <v>0.1</v>
      </c>
      <c r="K635" s="7">
        <v>0</v>
      </c>
      <c r="L635" s="7">
        <v>0</v>
      </c>
      <c r="M635" s="8">
        <v>0</v>
      </c>
      <c r="N635" s="8">
        <v>0</v>
      </c>
      <c r="O635" s="3"/>
      <c r="P635" s="3" t="s">
        <v>1183</v>
      </c>
      <c r="Q635" s="3" t="s">
        <v>1184</v>
      </c>
      <c r="R635" s="3"/>
      <c r="S635" s="8">
        <v>0.3</v>
      </c>
      <c r="T635" s="115"/>
    </row>
    <row r="636" spans="1:20" s="70" customFormat="1" ht="21" customHeight="1" x14ac:dyDescent="0.2">
      <c r="A636" s="116" t="s">
        <v>903</v>
      </c>
      <c r="B636" s="2" t="s">
        <v>2109</v>
      </c>
      <c r="C636" s="2" t="s">
        <v>1830</v>
      </c>
      <c r="D636" s="3" t="s">
        <v>190</v>
      </c>
      <c r="E636" s="4">
        <v>23643</v>
      </c>
      <c r="F636" s="5" t="s">
        <v>1831</v>
      </c>
      <c r="G636" s="4" t="s">
        <v>1207</v>
      </c>
      <c r="H636" s="3">
        <v>36</v>
      </c>
      <c r="I636" s="6">
        <v>31260</v>
      </c>
      <c r="J636" s="7">
        <v>2.5</v>
      </c>
      <c r="K636" s="7">
        <v>0</v>
      </c>
      <c r="L636" s="7">
        <v>0</v>
      </c>
      <c r="M636" s="8">
        <v>0</v>
      </c>
      <c r="N636" s="8">
        <v>0</v>
      </c>
      <c r="O636" s="3"/>
      <c r="P636" s="3" t="s">
        <v>1183</v>
      </c>
      <c r="Q636" s="3" t="s">
        <v>1184</v>
      </c>
      <c r="R636" s="3"/>
      <c r="S636" s="8">
        <v>7.1</v>
      </c>
      <c r="T636" s="115"/>
    </row>
    <row r="637" spans="1:20" s="70" customFormat="1" ht="21" customHeight="1" x14ac:dyDescent="0.2">
      <c r="A637" s="116" t="s">
        <v>904</v>
      </c>
      <c r="B637" s="2" t="s">
        <v>2109</v>
      </c>
      <c r="C637" s="2" t="s">
        <v>1959</v>
      </c>
      <c r="D637" s="3" t="s">
        <v>193</v>
      </c>
      <c r="E637" s="4">
        <v>23633</v>
      </c>
      <c r="F637" s="5" t="s">
        <v>1709</v>
      </c>
      <c r="G637" s="4" t="s">
        <v>1188</v>
      </c>
      <c r="H637" s="3">
        <v>36</v>
      </c>
      <c r="I637" s="6">
        <v>31413</v>
      </c>
      <c r="J637" s="7">
        <v>0.1</v>
      </c>
      <c r="K637" s="7">
        <v>0</v>
      </c>
      <c r="L637" s="7">
        <v>0</v>
      </c>
      <c r="M637" s="8">
        <v>0</v>
      </c>
      <c r="N637" s="8">
        <v>0</v>
      </c>
      <c r="O637" s="3"/>
      <c r="P637" s="3" t="s">
        <v>1183</v>
      </c>
      <c r="Q637" s="3" t="s">
        <v>1184</v>
      </c>
      <c r="R637" s="3"/>
      <c r="S637" s="8">
        <v>0</v>
      </c>
      <c r="T637" s="115"/>
    </row>
    <row r="638" spans="1:20" s="70" customFormat="1" ht="21" customHeight="1" x14ac:dyDescent="0.2">
      <c r="A638" s="116" t="s">
        <v>905</v>
      </c>
      <c r="B638" s="2" t="s">
        <v>2109</v>
      </c>
      <c r="C638" s="2" t="s">
        <v>1949</v>
      </c>
      <c r="D638" s="3" t="s">
        <v>193</v>
      </c>
      <c r="E638" s="4">
        <v>23633</v>
      </c>
      <c r="F638" s="5" t="s">
        <v>1187</v>
      </c>
      <c r="G638" s="4" t="s">
        <v>1188</v>
      </c>
      <c r="H638" s="3">
        <v>36</v>
      </c>
      <c r="I638" s="6">
        <v>31413</v>
      </c>
      <c r="J638" s="7">
        <v>0.8</v>
      </c>
      <c r="K638" s="7">
        <v>0</v>
      </c>
      <c r="L638" s="7">
        <v>0</v>
      </c>
      <c r="M638" s="8">
        <v>0</v>
      </c>
      <c r="N638" s="8">
        <v>0</v>
      </c>
      <c r="O638" s="3"/>
      <c r="P638" s="3" t="s">
        <v>1183</v>
      </c>
      <c r="Q638" s="3" t="s">
        <v>1184</v>
      </c>
      <c r="R638" s="3"/>
      <c r="S638" s="8">
        <v>0</v>
      </c>
      <c r="T638" s="115"/>
    </row>
    <row r="639" spans="1:20" s="70" customFormat="1" ht="21" customHeight="1" x14ac:dyDescent="0.2">
      <c r="A639" s="116" t="s">
        <v>906</v>
      </c>
      <c r="B639" s="2" t="s">
        <v>2109</v>
      </c>
      <c r="C639" s="2" t="s">
        <v>1958</v>
      </c>
      <c r="D639" s="3" t="s">
        <v>193</v>
      </c>
      <c r="E639" s="4">
        <v>23633</v>
      </c>
      <c r="F639" s="5" t="s">
        <v>1187</v>
      </c>
      <c r="G639" s="4" t="s">
        <v>1188</v>
      </c>
      <c r="H639" s="3">
        <v>36</v>
      </c>
      <c r="I639" s="6">
        <v>41730</v>
      </c>
      <c r="J639" s="7">
        <v>0.5</v>
      </c>
      <c r="K639" s="7">
        <v>0</v>
      </c>
      <c r="L639" s="7">
        <v>0</v>
      </c>
      <c r="M639" s="8">
        <v>0</v>
      </c>
      <c r="N639" s="8">
        <v>0</v>
      </c>
      <c r="O639" s="3"/>
      <c r="P639" s="3" t="s">
        <v>1183</v>
      </c>
      <c r="Q639" s="3" t="s">
        <v>1184</v>
      </c>
      <c r="R639" s="3"/>
      <c r="S639" s="8">
        <v>0</v>
      </c>
      <c r="T639" s="115"/>
    </row>
    <row r="640" spans="1:20" s="70" customFormat="1" ht="21" customHeight="1" x14ac:dyDescent="0.2">
      <c r="A640" s="116" t="s">
        <v>907</v>
      </c>
      <c r="B640" s="2" t="s">
        <v>2109</v>
      </c>
      <c r="C640" s="2" t="s">
        <v>1893</v>
      </c>
      <c r="D640" s="3" t="s">
        <v>195</v>
      </c>
      <c r="E640" s="4">
        <v>24055</v>
      </c>
      <c r="F640" s="5" t="s">
        <v>1894</v>
      </c>
      <c r="G640" s="4" t="s">
        <v>1356</v>
      </c>
      <c r="H640" s="3">
        <v>36</v>
      </c>
      <c r="I640" s="6">
        <v>35400</v>
      </c>
      <c r="J640" s="7">
        <v>0.2</v>
      </c>
      <c r="K640" s="7">
        <v>0</v>
      </c>
      <c r="L640" s="7">
        <v>0</v>
      </c>
      <c r="M640" s="8">
        <v>0</v>
      </c>
      <c r="N640" s="8">
        <v>0</v>
      </c>
      <c r="O640" s="3"/>
      <c r="P640" s="3" t="s">
        <v>1183</v>
      </c>
      <c r="Q640" s="3" t="s">
        <v>1184</v>
      </c>
      <c r="R640" s="3"/>
      <c r="S640" s="8">
        <v>0.5</v>
      </c>
      <c r="T640" s="115"/>
    </row>
    <row r="641" spans="1:20" s="70" customFormat="1" ht="21" customHeight="1" x14ac:dyDescent="0.2">
      <c r="A641" s="116" t="s">
        <v>908</v>
      </c>
      <c r="B641" s="2" t="s">
        <v>2109</v>
      </c>
      <c r="C641" s="2" t="s">
        <v>1909</v>
      </c>
      <c r="D641" s="3" t="s">
        <v>192</v>
      </c>
      <c r="E641" s="4">
        <v>23634</v>
      </c>
      <c r="F641" s="5" t="s">
        <v>1330</v>
      </c>
      <c r="G641" s="4" t="s">
        <v>1203</v>
      </c>
      <c r="H641" s="3">
        <v>36</v>
      </c>
      <c r="I641" s="6">
        <v>40216</v>
      </c>
      <c r="J641" s="7">
        <v>0.82299999999999995</v>
      </c>
      <c r="K641" s="7">
        <v>0</v>
      </c>
      <c r="L641" s="7">
        <v>0</v>
      </c>
      <c r="M641" s="8">
        <v>0</v>
      </c>
      <c r="N641" s="8">
        <v>0</v>
      </c>
      <c r="O641" s="3"/>
      <c r="P641" s="3" t="s">
        <v>1183</v>
      </c>
      <c r="Q641" s="3" t="s">
        <v>1184</v>
      </c>
      <c r="R641" s="3"/>
      <c r="S641" s="8">
        <v>0</v>
      </c>
      <c r="T641" s="115"/>
    </row>
    <row r="642" spans="1:20" s="70" customFormat="1" ht="21" customHeight="1" x14ac:dyDescent="0.2">
      <c r="A642" s="116" t="s">
        <v>909</v>
      </c>
      <c r="B642" s="2" t="s">
        <v>2058</v>
      </c>
      <c r="C642" s="2" t="s">
        <v>2059</v>
      </c>
      <c r="D642" s="3" t="s">
        <v>191</v>
      </c>
      <c r="E642" s="4">
        <v>323596</v>
      </c>
      <c r="F642" s="5" t="s">
        <v>165</v>
      </c>
      <c r="G642" s="4" t="s">
        <v>166</v>
      </c>
      <c r="H642" s="3">
        <v>36</v>
      </c>
      <c r="I642" s="6">
        <v>39105</v>
      </c>
      <c r="J642" s="7">
        <v>20</v>
      </c>
      <c r="K642" s="7">
        <v>0</v>
      </c>
      <c r="L642" s="7">
        <v>0</v>
      </c>
      <c r="M642" s="8">
        <v>0</v>
      </c>
      <c r="N642" s="8">
        <v>0</v>
      </c>
      <c r="O642" s="3"/>
      <c r="P642" s="3" t="s">
        <v>2053</v>
      </c>
      <c r="Q642" s="3" t="s">
        <v>2054</v>
      </c>
      <c r="R642" s="3"/>
      <c r="S642" s="8">
        <v>46.9</v>
      </c>
      <c r="T642" s="115"/>
    </row>
    <row r="643" spans="1:20" s="70" customFormat="1" ht="21" customHeight="1" x14ac:dyDescent="0.2">
      <c r="A643" s="116" t="s">
        <v>910</v>
      </c>
      <c r="B643" s="2" t="s">
        <v>1014</v>
      </c>
      <c r="C643" s="2" t="s">
        <v>1267</v>
      </c>
      <c r="D643" s="3" t="s">
        <v>192</v>
      </c>
      <c r="E643" s="4">
        <v>23575</v>
      </c>
      <c r="F643" s="5" t="s">
        <v>1268</v>
      </c>
      <c r="G643" s="4" t="s">
        <v>1269</v>
      </c>
      <c r="H643" s="3">
        <v>36</v>
      </c>
      <c r="I643" s="6">
        <v>25508</v>
      </c>
      <c r="J643" s="7">
        <v>641.79999999999995</v>
      </c>
      <c r="K643" s="7">
        <v>630.5</v>
      </c>
      <c r="L643" s="7">
        <v>630.5</v>
      </c>
      <c r="M643" s="8">
        <v>631.9</v>
      </c>
      <c r="N643" s="8">
        <v>629</v>
      </c>
      <c r="O643" s="3"/>
      <c r="P643" s="3" t="s">
        <v>1270</v>
      </c>
      <c r="Q643" s="3" t="s">
        <v>1266</v>
      </c>
      <c r="R643" s="3"/>
      <c r="S643" s="8">
        <v>5314.8</v>
      </c>
      <c r="T643" s="115"/>
    </row>
    <row r="644" spans="1:20" s="70" customFormat="1" ht="21" customHeight="1" x14ac:dyDescent="0.2">
      <c r="A644" s="116" t="s">
        <v>911</v>
      </c>
      <c r="B644" s="2" t="s">
        <v>1014</v>
      </c>
      <c r="C644" s="2" t="s">
        <v>1271</v>
      </c>
      <c r="D644" s="3" t="s">
        <v>192</v>
      </c>
      <c r="E644" s="4">
        <v>23744</v>
      </c>
      <c r="F644" s="5" t="s">
        <v>1268</v>
      </c>
      <c r="G644" s="4" t="s">
        <v>1269</v>
      </c>
      <c r="H644" s="3">
        <v>36</v>
      </c>
      <c r="I644" s="6">
        <v>32356</v>
      </c>
      <c r="J644" s="7">
        <v>1399</v>
      </c>
      <c r="K644" s="7">
        <v>1310</v>
      </c>
      <c r="L644" s="7">
        <v>1310</v>
      </c>
      <c r="M644" s="8">
        <v>1287.8</v>
      </c>
      <c r="N644" s="8">
        <v>1299</v>
      </c>
      <c r="O644" s="3"/>
      <c r="P644" s="3" t="s">
        <v>1270</v>
      </c>
      <c r="Q644" s="3" t="s">
        <v>1266</v>
      </c>
      <c r="R644" s="3"/>
      <c r="S644" s="8">
        <v>10119.9</v>
      </c>
      <c r="T644" s="115"/>
    </row>
    <row r="645" spans="1:20" s="70" customFormat="1" ht="21" customHeight="1" x14ac:dyDescent="0.2">
      <c r="A645" s="116" t="s">
        <v>912</v>
      </c>
      <c r="B645" s="2" t="s">
        <v>2078</v>
      </c>
      <c r="C645" s="2" t="s">
        <v>2079</v>
      </c>
      <c r="D645" s="3" t="s">
        <v>195</v>
      </c>
      <c r="E645" s="4">
        <v>323606</v>
      </c>
      <c r="F645" s="5" t="s">
        <v>2080</v>
      </c>
      <c r="G645" s="4" t="s">
        <v>1581</v>
      </c>
      <c r="H645" s="3">
        <v>36</v>
      </c>
      <c r="I645" s="6">
        <v>39714</v>
      </c>
      <c r="J645" s="7">
        <v>97.5</v>
      </c>
      <c r="K645" s="7">
        <v>97.5</v>
      </c>
      <c r="L645" s="7">
        <v>97.5</v>
      </c>
      <c r="M645" s="8">
        <v>97.5</v>
      </c>
      <c r="N645" s="8">
        <v>97.5</v>
      </c>
      <c r="O645" s="3"/>
      <c r="P645" s="3" t="s">
        <v>2053</v>
      </c>
      <c r="Q645" s="3" t="s">
        <v>2054</v>
      </c>
      <c r="R645" s="3"/>
      <c r="S645" s="8">
        <v>168.6</v>
      </c>
      <c r="T645" s="115"/>
    </row>
    <row r="646" spans="1:20" s="70" customFormat="1" ht="21" customHeight="1" x14ac:dyDescent="0.2">
      <c r="A646" s="116" t="s">
        <v>913</v>
      </c>
      <c r="B646" s="2" t="s">
        <v>2081</v>
      </c>
      <c r="C646" s="2" t="s">
        <v>2082</v>
      </c>
      <c r="D646" s="3" t="s">
        <v>191</v>
      </c>
      <c r="E646" s="4">
        <v>323608</v>
      </c>
      <c r="F646" s="5" t="s">
        <v>2083</v>
      </c>
      <c r="G646" s="4" t="s">
        <v>1319</v>
      </c>
      <c r="H646" s="3">
        <v>36</v>
      </c>
      <c r="I646" s="6">
        <v>39527</v>
      </c>
      <c r="J646" s="7">
        <v>100.5</v>
      </c>
      <c r="K646" s="7">
        <v>100.5</v>
      </c>
      <c r="L646" s="7">
        <v>100.5</v>
      </c>
      <c r="M646" s="8">
        <v>100.5</v>
      </c>
      <c r="N646" s="8">
        <v>100.5</v>
      </c>
      <c r="O646" s="3"/>
      <c r="P646" s="3" t="s">
        <v>2053</v>
      </c>
      <c r="Q646" s="3" t="s">
        <v>2054</v>
      </c>
      <c r="R646" s="3"/>
      <c r="S646" s="8">
        <v>192.8</v>
      </c>
      <c r="T646" s="115"/>
    </row>
    <row r="647" spans="1:20" s="70" customFormat="1" ht="21" customHeight="1" x14ac:dyDescent="0.2">
      <c r="A647" s="116" t="s">
        <v>914</v>
      </c>
      <c r="B647" s="2" t="s">
        <v>2084</v>
      </c>
      <c r="C647" s="2" t="s">
        <v>2085</v>
      </c>
      <c r="D647" s="3" t="s">
        <v>195</v>
      </c>
      <c r="E647" s="4">
        <v>323614</v>
      </c>
      <c r="F647" s="5" t="s">
        <v>1355</v>
      </c>
      <c r="G647" s="4" t="s">
        <v>1356</v>
      </c>
      <c r="H647" s="3">
        <v>36</v>
      </c>
      <c r="I647" s="6">
        <v>39728</v>
      </c>
      <c r="J647" s="7">
        <v>106.5</v>
      </c>
      <c r="K647" s="7">
        <v>106.5</v>
      </c>
      <c r="L647" s="7">
        <v>106.5</v>
      </c>
      <c r="M647" s="8">
        <v>106.5</v>
      </c>
      <c r="N647" s="8">
        <v>106.5</v>
      </c>
      <c r="O647" s="3"/>
      <c r="P647" s="3" t="s">
        <v>2053</v>
      </c>
      <c r="Q647" s="3" t="s">
        <v>2054</v>
      </c>
      <c r="R647" s="3"/>
      <c r="S647" s="8">
        <v>190.9</v>
      </c>
      <c r="T647" s="115"/>
    </row>
    <row r="648" spans="1:20" s="70" customFormat="1" ht="21" customHeight="1" x14ac:dyDescent="0.2">
      <c r="A648" s="116" t="s">
        <v>915</v>
      </c>
      <c r="B648" s="2" t="s">
        <v>2086</v>
      </c>
      <c r="C648" s="2" t="s">
        <v>2087</v>
      </c>
      <c r="D648" s="3" t="s">
        <v>195</v>
      </c>
      <c r="E648" s="4">
        <v>323605</v>
      </c>
      <c r="F648" s="5" t="s">
        <v>158</v>
      </c>
      <c r="G648" s="4" t="s">
        <v>1581</v>
      </c>
      <c r="H648" s="3">
        <v>36</v>
      </c>
      <c r="I648" s="6">
        <v>39547</v>
      </c>
      <c r="J648" s="7">
        <v>100.5</v>
      </c>
      <c r="K648" s="7">
        <v>100.5</v>
      </c>
      <c r="L648" s="7">
        <v>100.5</v>
      </c>
      <c r="M648" s="8">
        <v>100.5</v>
      </c>
      <c r="N648" s="8">
        <v>100.5</v>
      </c>
      <c r="O648" s="3"/>
      <c r="P648" s="3" t="s">
        <v>2053</v>
      </c>
      <c r="Q648" s="3" t="s">
        <v>2054</v>
      </c>
      <c r="R648" s="3"/>
      <c r="S648" s="8">
        <v>146.9</v>
      </c>
      <c r="T648" s="115"/>
    </row>
    <row r="649" spans="1:20" s="70" customFormat="1" ht="21" customHeight="1" x14ac:dyDescent="0.2">
      <c r="A649" s="116" t="s">
        <v>916</v>
      </c>
      <c r="B649" s="2" t="s">
        <v>2088</v>
      </c>
      <c r="C649" s="2" t="s">
        <v>2089</v>
      </c>
      <c r="D649" s="3" t="s">
        <v>195</v>
      </c>
      <c r="E649" s="4">
        <v>323604</v>
      </c>
      <c r="F649" s="5" t="s">
        <v>2077</v>
      </c>
      <c r="G649" s="4" t="s">
        <v>1581</v>
      </c>
      <c r="H649" s="3">
        <v>36</v>
      </c>
      <c r="I649" s="6">
        <v>39538</v>
      </c>
      <c r="J649" s="7">
        <v>81</v>
      </c>
      <c r="K649" s="7">
        <v>81</v>
      </c>
      <c r="L649" s="7">
        <v>81</v>
      </c>
      <c r="M649" s="8">
        <v>81</v>
      </c>
      <c r="N649" s="8">
        <v>81</v>
      </c>
      <c r="O649" s="3"/>
      <c r="P649" s="3" t="s">
        <v>2053</v>
      </c>
      <c r="Q649" s="3" t="s">
        <v>2054</v>
      </c>
      <c r="R649" s="3"/>
      <c r="S649" s="8">
        <v>144</v>
      </c>
      <c r="T649" s="115"/>
    </row>
    <row r="650" spans="1:20" s="70" customFormat="1" ht="21" customHeight="1" x14ac:dyDescent="0.2">
      <c r="A650" s="116" t="s">
        <v>917</v>
      </c>
      <c r="B650" s="2" t="s">
        <v>2090</v>
      </c>
      <c r="C650" s="2" t="s">
        <v>2091</v>
      </c>
      <c r="D650" s="3" t="s">
        <v>192</v>
      </c>
      <c r="E650" s="4">
        <v>323626</v>
      </c>
      <c r="F650" s="5" t="s">
        <v>2092</v>
      </c>
      <c r="G650" s="4">
        <v>121</v>
      </c>
      <c r="H650" s="3">
        <v>36</v>
      </c>
      <c r="I650" s="6">
        <v>39793</v>
      </c>
      <c r="J650" s="7">
        <v>126</v>
      </c>
      <c r="K650" s="7">
        <v>126</v>
      </c>
      <c r="L650" s="7">
        <v>126</v>
      </c>
      <c r="M650" s="8">
        <v>126</v>
      </c>
      <c r="N650" s="8">
        <v>126</v>
      </c>
      <c r="O650" s="3"/>
      <c r="P650" s="3" t="s">
        <v>2053</v>
      </c>
      <c r="Q650" s="3" t="s">
        <v>2054</v>
      </c>
      <c r="R650" s="3"/>
      <c r="S650" s="8">
        <v>257.3</v>
      </c>
      <c r="T650" s="115"/>
    </row>
    <row r="651" spans="1:20" s="70" customFormat="1" ht="21" customHeight="1" x14ac:dyDescent="0.2">
      <c r="A651" s="116" t="s">
        <v>918</v>
      </c>
      <c r="B651" s="2" t="s">
        <v>1707</v>
      </c>
      <c r="C651" s="2" t="s">
        <v>1708</v>
      </c>
      <c r="D651" s="3" t="s">
        <v>193</v>
      </c>
      <c r="E651" s="4">
        <v>323593</v>
      </c>
      <c r="F651" s="5" t="s">
        <v>1709</v>
      </c>
      <c r="G651" s="4" t="s">
        <v>1188</v>
      </c>
      <c r="H651" s="3">
        <v>36</v>
      </c>
      <c r="I651" s="6">
        <v>31837</v>
      </c>
      <c r="J651" s="7">
        <v>3.4</v>
      </c>
      <c r="K651" s="7">
        <v>3.5</v>
      </c>
      <c r="L651" s="7">
        <v>3.5</v>
      </c>
      <c r="M651" s="8">
        <v>3.4</v>
      </c>
      <c r="N651" s="8">
        <v>3.4</v>
      </c>
      <c r="O651" s="3"/>
      <c r="P651" s="3" t="s">
        <v>1183</v>
      </c>
      <c r="Q651" s="3" t="s">
        <v>1184</v>
      </c>
      <c r="R651" s="3"/>
      <c r="S651" s="8">
        <v>14.9</v>
      </c>
      <c r="T651" s="115"/>
    </row>
    <row r="652" spans="1:20" s="70" customFormat="1" ht="21" customHeight="1" x14ac:dyDescent="0.2">
      <c r="A652" s="116" t="s">
        <v>919</v>
      </c>
      <c r="B652" s="2" t="s">
        <v>1707</v>
      </c>
      <c r="C652" s="2" t="s">
        <v>1710</v>
      </c>
      <c r="D652" s="3" t="s">
        <v>193</v>
      </c>
      <c r="E652" s="4">
        <v>23570</v>
      </c>
      <c r="F652" s="5" t="s">
        <v>1711</v>
      </c>
      <c r="G652" s="4" t="s">
        <v>1438</v>
      </c>
      <c r="H652" s="3">
        <v>36</v>
      </c>
      <c r="I652" s="6">
        <v>31413</v>
      </c>
      <c r="J652" s="7">
        <v>8</v>
      </c>
      <c r="K652" s="7">
        <v>7.3</v>
      </c>
      <c r="L652" s="7">
        <v>7.3</v>
      </c>
      <c r="M652" s="8">
        <v>8</v>
      </c>
      <c r="N652" s="8">
        <v>8</v>
      </c>
      <c r="O652" s="3"/>
      <c r="P652" s="3" t="s">
        <v>1183</v>
      </c>
      <c r="Q652" s="3" t="s">
        <v>1184</v>
      </c>
      <c r="R652" s="3"/>
      <c r="S652" s="8">
        <v>34</v>
      </c>
      <c r="T652" s="115"/>
    </row>
    <row r="653" spans="1:20" s="70" customFormat="1" ht="21" customHeight="1" x14ac:dyDescent="0.2">
      <c r="A653" s="116" t="s">
        <v>920</v>
      </c>
      <c r="B653" s="2" t="s">
        <v>203</v>
      </c>
      <c r="C653" s="2" t="s">
        <v>1962</v>
      </c>
      <c r="D653" s="3" t="s">
        <v>187</v>
      </c>
      <c r="E653" s="4">
        <v>23520</v>
      </c>
      <c r="F653" s="5" t="s">
        <v>1743</v>
      </c>
      <c r="G653" s="4" t="s">
        <v>1744</v>
      </c>
      <c r="H653" s="3">
        <v>36</v>
      </c>
      <c r="I653" s="6">
        <v>25720</v>
      </c>
      <c r="J653" s="7">
        <v>20</v>
      </c>
      <c r="K653" s="7">
        <v>16.5</v>
      </c>
      <c r="L653" s="7">
        <v>21.6</v>
      </c>
      <c r="M653" s="8">
        <v>12.1</v>
      </c>
      <c r="N653" s="8">
        <v>15.1</v>
      </c>
      <c r="O653" s="3"/>
      <c r="P653" s="3" t="s">
        <v>205</v>
      </c>
      <c r="Q653" s="3" t="s">
        <v>994</v>
      </c>
      <c r="R653" s="3"/>
      <c r="S653" s="8">
        <v>1</v>
      </c>
      <c r="T653" s="115"/>
    </row>
    <row r="654" spans="1:20" s="70" customFormat="1" ht="21" customHeight="1" x14ac:dyDescent="0.2">
      <c r="A654" s="116" t="s">
        <v>921</v>
      </c>
      <c r="B654" s="2" t="s">
        <v>203</v>
      </c>
      <c r="C654" s="2" t="s">
        <v>1960</v>
      </c>
      <c r="D654" s="3" t="s">
        <v>187</v>
      </c>
      <c r="E654" s="4">
        <v>23512</v>
      </c>
      <c r="F654" s="5" t="s">
        <v>1743</v>
      </c>
      <c r="G654" s="4" t="s">
        <v>1744</v>
      </c>
      <c r="H654" s="3">
        <v>36</v>
      </c>
      <c r="I654" s="6">
        <v>21763</v>
      </c>
      <c r="J654" s="7">
        <v>376.2</v>
      </c>
      <c r="K654" s="7">
        <v>357.7</v>
      </c>
      <c r="L654" s="7">
        <v>357.7</v>
      </c>
      <c r="M654" s="8">
        <v>335.4</v>
      </c>
      <c r="N654" s="8">
        <v>341.8</v>
      </c>
      <c r="O654" s="3"/>
      <c r="P654" s="3" t="s">
        <v>171</v>
      </c>
      <c r="Q654" s="3" t="s">
        <v>994</v>
      </c>
      <c r="R654" s="3"/>
      <c r="S654" s="8">
        <v>454.4</v>
      </c>
      <c r="T654" s="115"/>
    </row>
    <row r="655" spans="1:20" s="70" customFormat="1" ht="21" customHeight="1" x14ac:dyDescent="0.2">
      <c r="A655" s="116" t="s">
        <v>922</v>
      </c>
      <c r="B655" s="2" t="s">
        <v>203</v>
      </c>
      <c r="C655" s="2" t="s">
        <v>1961</v>
      </c>
      <c r="D655" s="3" t="s">
        <v>187</v>
      </c>
      <c r="E655" s="4">
        <v>23513</v>
      </c>
      <c r="F655" s="5" t="s">
        <v>1743</v>
      </c>
      <c r="G655" s="4" t="s">
        <v>1744</v>
      </c>
      <c r="H655" s="3">
        <v>36</v>
      </c>
      <c r="I655" s="6">
        <v>25355</v>
      </c>
      <c r="J655" s="7">
        <v>535.5</v>
      </c>
      <c r="K655" s="7">
        <v>518</v>
      </c>
      <c r="L655" s="7">
        <v>518</v>
      </c>
      <c r="M655" s="8">
        <v>519.4</v>
      </c>
      <c r="N655" s="8">
        <v>522.9</v>
      </c>
      <c r="O655" s="3"/>
      <c r="P655" s="3" t="s">
        <v>171</v>
      </c>
      <c r="Q655" s="3" t="s">
        <v>994</v>
      </c>
      <c r="R655" s="3"/>
      <c r="S655" s="8">
        <v>534.29999999999995</v>
      </c>
      <c r="T655" s="115"/>
    </row>
    <row r="656" spans="1:20" s="70" customFormat="1" ht="21" customHeight="1" x14ac:dyDescent="0.2">
      <c r="A656" s="116" t="s">
        <v>923</v>
      </c>
      <c r="B656" s="2" t="s">
        <v>203</v>
      </c>
      <c r="C656" s="2" t="s">
        <v>1963</v>
      </c>
      <c r="D656" s="3" t="s">
        <v>187</v>
      </c>
      <c r="E656" s="4">
        <v>24094</v>
      </c>
      <c r="F656" s="5" t="s">
        <v>177</v>
      </c>
      <c r="G656" s="4" t="s">
        <v>161</v>
      </c>
      <c r="H656" s="3">
        <v>36</v>
      </c>
      <c r="I656" s="6">
        <v>25720</v>
      </c>
      <c r="J656" s="7">
        <v>46.5</v>
      </c>
      <c r="K656" s="7">
        <v>41.2</v>
      </c>
      <c r="L656" s="7">
        <v>50.7</v>
      </c>
      <c r="M656" s="8">
        <v>36.299999999999997</v>
      </c>
      <c r="N656" s="8">
        <v>45.1</v>
      </c>
      <c r="O656" s="3" t="s">
        <v>993</v>
      </c>
      <c r="P656" s="3" t="s">
        <v>178</v>
      </c>
      <c r="Q656" s="3" t="s">
        <v>997</v>
      </c>
      <c r="R656" s="3" t="s">
        <v>994</v>
      </c>
      <c r="S656" s="8">
        <v>7</v>
      </c>
      <c r="T656" s="115"/>
    </row>
    <row r="657" spans="1:20" s="70" customFormat="1" ht="21" customHeight="1" x14ac:dyDescent="0.2">
      <c r="A657" s="116" t="s">
        <v>924</v>
      </c>
      <c r="B657" s="2" t="s">
        <v>203</v>
      </c>
      <c r="C657" s="2" t="s">
        <v>1964</v>
      </c>
      <c r="D657" s="3" t="s">
        <v>187</v>
      </c>
      <c r="E657" s="4">
        <v>24095</v>
      </c>
      <c r="F657" s="5" t="s">
        <v>177</v>
      </c>
      <c r="G657" s="4" t="s">
        <v>161</v>
      </c>
      <c r="H657" s="3">
        <v>36</v>
      </c>
      <c r="I657" s="6">
        <v>25720</v>
      </c>
      <c r="J657" s="7">
        <v>46.5</v>
      </c>
      <c r="K657" s="7">
        <v>42.4</v>
      </c>
      <c r="L657" s="7">
        <v>52.2</v>
      </c>
      <c r="M657" s="8">
        <v>34.799999999999997</v>
      </c>
      <c r="N657" s="8">
        <v>44.9</v>
      </c>
      <c r="O657" s="3" t="s">
        <v>993</v>
      </c>
      <c r="P657" s="3" t="s">
        <v>178</v>
      </c>
      <c r="Q657" s="3" t="s">
        <v>997</v>
      </c>
      <c r="R657" s="3" t="s">
        <v>994</v>
      </c>
      <c r="S657" s="8">
        <v>1.9</v>
      </c>
      <c r="T657" s="115"/>
    </row>
    <row r="658" spans="1:20" s="70" customFormat="1" ht="21" customHeight="1" x14ac:dyDescent="0.2">
      <c r="A658" s="116" t="s">
        <v>925</v>
      </c>
      <c r="B658" s="2" t="s">
        <v>203</v>
      </c>
      <c r="C658" s="2" t="s">
        <v>1965</v>
      </c>
      <c r="D658" s="3" t="s">
        <v>187</v>
      </c>
      <c r="E658" s="4">
        <v>24096</v>
      </c>
      <c r="F658" s="5" t="s">
        <v>177</v>
      </c>
      <c r="G658" s="4" t="s">
        <v>161</v>
      </c>
      <c r="H658" s="3">
        <v>36</v>
      </c>
      <c r="I658" s="6">
        <v>25720</v>
      </c>
      <c r="J658" s="7">
        <v>46.5</v>
      </c>
      <c r="K658" s="7">
        <v>41.2</v>
      </c>
      <c r="L658" s="7">
        <v>50.7</v>
      </c>
      <c r="M658" s="8">
        <v>35.9</v>
      </c>
      <c r="N658" s="8">
        <v>46.1</v>
      </c>
      <c r="O658" s="3" t="s">
        <v>993</v>
      </c>
      <c r="P658" s="3" t="s">
        <v>178</v>
      </c>
      <c r="Q658" s="3" t="s">
        <v>997</v>
      </c>
      <c r="R658" s="3" t="s">
        <v>994</v>
      </c>
      <c r="S658" s="8">
        <v>2.5</v>
      </c>
      <c r="T658" s="115"/>
    </row>
    <row r="659" spans="1:20" s="70" customFormat="1" ht="21" customHeight="1" x14ac:dyDescent="0.2">
      <c r="A659" s="116" t="s">
        <v>926</v>
      </c>
      <c r="B659" s="2" t="s">
        <v>203</v>
      </c>
      <c r="C659" s="2" t="s">
        <v>1966</v>
      </c>
      <c r="D659" s="3" t="s">
        <v>187</v>
      </c>
      <c r="E659" s="4">
        <v>24097</v>
      </c>
      <c r="F659" s="5" t="s">
        <v>177</v>
      </c>
      <c r="G659" s="4" t="s">
        <v>161</v>
      </c>
      <c r="H659" s="3">
        <v>36</v>
      </c>
      <c r="I659" s="6">
        <v>25720</v>
      </c>
      <c r="J659" s="7">
        <v>46.5</v>
      </c>
      <c r="K659" s="7">
        <v>41</v>
      </c>
      <c r="L659" s="7">
        <v>50.5</v>
      </c>
      <c r="M659" s="8">
        <v>35.799999999999997</v>
      </c>
      <c r="N659" s="8">
        <v>47.4</v>
      </c>
      <c r="O659" s="3" t="s">
        <v>993</v>
      </c>
      <c r="P659" s="3" t="s">
        <v>178</v>
      </c>
      <c r="Q659" s="3" t="s">
        <v>997</v>
      </c>
      <c r="R659" s="3" t="s">
        <v>994</v>
      </c>
      <c r="S659" s="8">
        <v>4.5999999999999996</v>
      </c>
      <c r="T659" s="115"/>
    </row>
    <row r="660" spans="1:20" s="70" customFormat="1" ht="21" customHeight="1" x14ac:dyDescent="0.2">
      <c r="A660" s="116" t="s">
        <v>927</v>
      </c>
      <c r="B660" s="2" t="s">
        <v>203</v>
      </c>
      <c r="C660" s="2" t="s">
        <v>1967</v>
      </c>
      <c r="D660" s="3" t="s">
        <v>187</v>
      </c>
      <c r="E660" s="4">
        <v>24098</v>
      </c>
      <c r="F660" s="5" t="s">
        <v>177</v>
      </c>
      <c r="G660" s="4" t="s">
        <v>161</v>
      </c>
      <c r="H660" s="3">
        <v>36</v>
      </c>
      <c r="I660" s="6">
        <v>25720</v>
      </c>
      <c r="J660" s="7">
        <v>46.5</v>
      </c>
      <c r="K660" s="7">
        <v>41.2</v>
      </c>
      <c r="L660" s="7">
        <v>50.7</v>
      </c>
      <c r="M660" s="8">
        <v>34.1</v>
      </c>
      <c r="N660" s="8">
        <v>45.2</v>
      </c>
      <c r="O660" s="3" t="s">
        <v>993</v>
      </c>
      <c r="P660" s="3" t="s">
        <v>178</v>
      </c>
      <c r="Q660" s="3" t="s">
        <v>997</v>
      </c>
      <c r="R660" s="3" t="s">
        <v>994</v>
      </c>
      <c r="S660" s="8">
        <v>2.6</v>
      </c>
      <c r="T660" s="115"/>
    </row>
    <row r="661" spans="1:20" s="70" customFormat="1" ht="21" customHeight="1" x14ac:dyDescent="0.2">
      <c r="A661" s="116" t="s">
        <v>928</v>
      </c>
      <c r="B661" s="2" t="s">
        <v>203</v>
      </c>
      <c r="C661" s="2" t="s">
        <v>1968</v>
      </c>
      <c r="D661" s="3" t="s">
        <v>187</v>
      </c>
      <c r="E661" s="4">
        <v>24099</v>
      </c>
      <c r="F661" s="5" t="s">
        <v>177</v>
      </c>
      <c r="G661" s="4" t="s">
        <v>161</v>
      </c>
      <c r="H661" s="3">
        <v>36</v>
      </c>
      <c r="I661" s="6">
        <v>25720</v>
      </c>
      <c r="J661" s="7">
        <v>46.5</v>
      </c>
      <c r="K661" s="7">
        <v>43.5</v>
      </c>
      <c r="L661" s="7">
        <v>53.5</v>
      </c>
      <c r="M661" s="8">
        <v>35.799999999999997</v>
      </c>
      <c r="N661" s="8">
        <v>44.8</v>
      </c>
      <c r="O661" s="3" t="s">
        <v>993</v>
      </c>
      <c r="P661" s="3" t="s">
        <v>178</v>
      </c>
      <c r="Q661" s="3" t="s">
        <v>997</v>
      </c>
      <c r="R661" s="3" t="s">
        <v>994</v>
      </c>
      <c r="S661" s="8">
        <v>2.2999999999999998</v>
      </c>
      <c r="T661" s="115"/>
    </row>
    <row r="662" spans="1:20" s="70" customFormat="1" ht="21" customHeight="1" x14ac:dyDescent="0.2">
      <c r="A662" s="116" t="s">
        <v>929</v>
      </c>
      <c r="B662" s="2" t="s">
        <v>203</v>
      </c>
      <c r="C662" s="2" t="s">
        <v>1969</v>
      </c>
      <c r="D662" s="3" t="s">
        <v>187</v>
      </c>
      <c r="E662" s="4">
        <v>24100</v>
      </c>
      <c r="F662" s="5" t="s">
        <v>177</v>
      </c>
      <c r="G662" s="4" t="s">
        <v>161</v>
      </c>
      <c r="H662" s="3">
        <v>36</v>
      </c>
      <c r="I662" s="6">
        <v>25720</v>
      </c>
      <c r="J662" s="7">
        <v>46.5</v>
      </c>
      <c r="K662" s="7">
        <v>43</v>
      </c>
      <c r="L662" s="7">
        <v>52.9</v>
      </c>
      <c r="M662" s="8">
        <v>35.299999999999997</v>
      </c>
      <c r="N662" s="8">
        <v>45.4</v>
      </c>
      <c r="O662" s="3" t="s">
        <v>993</v>
      </c>
      <c r="P662" s="3" t="s">
        <v>178</v>
      </c>
      <c r="Q662" s="3" t="s">
        <v>997</v>
      </c>
      <c r="R662" s="3" t="s">
        <v>994</v>
      </c>
      <c r="S662" s="8">
        <v>1.8</v>
      </c>
      <c r="T662" s="115"/>
    </row>
    <row r="663" spans="1:20" s="70" customFormat="1" ht="21" customHeight="1" x14ac:dyDescent="0.2">
      <c r="A663" s="116" t="s">
        <v>930</v>
      </c>
      <c r="B663" s="2" t="s">
        <v>203</v>
      </c>
      <c r="C663" s="2" t="s">
        <v>1970</v>
      </c>
      <c r="D663" s="3" t="s">
        <v>187</v>
      </c>
      <c r="E663" s="4">
        <v>24101</v>
      </c>
      <c r="F663" s="5" t="s">
        <v>177</v>
      </c>
      <c r="G663" s="4" t="s">
        <v>161</v>
      </c>
      <c r="H663" s="3">
        <v>36</v>
      </c>
      <c r="I663" s="6">
        <v>25720</v>
      </c>
      <c r="J663" s="7">
        <v>46.5</v>
      </c>
      <c r="K663" s="7">
        <v>43</v>
      </c>
      <c r="L663" s="7">
        <v>52.9</v>
      </c>
      <c r="M663" s="8">
        <v>36.799999999999997</v>
      </c>
      <c r="N663" s="8">
        <v>46.2</v>
      </c>
      <c r="O663" s="3" t="s">
        <v>993</v>
      </c>
      <c r="P663" s="3" t="s">
        <v>178</v>
      </c>
      <c r="Q663" s="3" t="s">
        <v>997</v>
      </c>
      <c r="R663" s="3" t="s">
        <v>994</v>
      </c>
      <c r="S663" s="8">
        <v>2.5</v>
      </c>
      <c r="T663" s="115"/>
    </row>
    <row r="664" spans="1:20" s="70" customFormat="1" ht="21" customHeight="1" x14ac:dyDescent="0.2">
      <c r="A664" s="116" t="s">
        <v>931</v>
      </c>
      <c r="B664" s="2" t="s">
        <v>203</v>
      </c>
      <c r="C664" s="2" t="s">
        <v>1971</v>
      </c>
      <c r="D664" s="3" t="s">
        <v>187</v>
      </c>
      <c r="E664" s="4">
        <v>24102</v>
      </c>
      <c r="F664" s="5" t="s">
        <v>177</v>
      </c>
      <c r="G664" s="4" t="s">
        <v>161</v>
      </c>
      <c r="H664" s="3">
        <v>36</v>
      </c>
      <c r="I664" s="6">
        <v>25750</v>
      </c>
      <c r="J664" s="7">
        <v>46.5</v>
      </c>
      <c r="K664" s="7">
        <v>42.6</v>
      </c>
      <c r="L664" s="7">
        <v>52.4</v>
      </c>
      <c r="M664" s="8">
        <v>35.200000000000003</v>
      </c>
      <c r="N664" s="8">
        <v>45.6</v>
      </c>
      <c r="O664" s="3" t="s">
        <v>993</v>
      </c>
      <c r="P664" s="3" t="s">
        <v>178</v>
      </c>
      <c r="Q664" s="3" t="s">
        <v>997</v>
      </c>
      <c r="R664" s="3" t="s">
        <v>994</v>
      </c>
      <c r="S664" s="8">
        <v>2.6</v>
      </c>
      <c r="T664" s="115"/>
    </row>
    <row r="665" spans="1:20" s="70" customFormat="1" ht="21" customHeight="1" x14ac:dyDescent="0.2">
      <c r="A665" s="116" t="s">
        <v>932</v>
      </c>
      <c r="B665" s="2" t="s">
        <v>203</v>
      </c>
      <c r="C665" s="2" t="s">
        <v>1972</v>
      </c>
      <c r="D665" s="3" t="s">
        <v>187</v>
      </c>
      <c r="E665" s="4">
        <v>24103</v>
      </c>
      <c r="F665" s="5" t="s">
        <v>177</v>
      </c>
      <c r="G665" s="4" t="s">
        <v>161</v>
      </c>
      <c r="H665" s="3">
        <v>36</v>
      </c>
      <c r="I665" s="6">
        <v>25750</v>
      </c>
      <c r="J665" s="7">
        <v>46.5</v>
      </c>
      <c r="K665" s="7">
        <v>41.4</v>
      </c>
      <c r="L665" s="7">
        <v>51</v>
      </c>
      <c r="M665" s="8">
        <v>34.700000000000003</v>
      </c>
      <c r="N665" s="8">
        <v>45.5</v>
      </c>
      <c r="O665" s="3" t="s">
        <v>993</v>
      </c>
      <c r="P665" s="3" t="s">
        <v>178</v>
      </c>
      <c r="Q665" s="3" t="s">
        <v>997</v>
      </c>
      <c r="R665" s="3" t="s">
        <v>994</v>
      </c>
      <c r="S665" s="8">
        <v>5</v>
      </c>
      <c r="T665" s="115"/>
    </row>
    <row r="666" spans="1:20" s="70" customFormat="1" ht="21" customHeight="1" x14ac:dyDescent="0.2">
      <c r="A666" s="116" t="s">
        <v>933</v>
      </c>
      <c r="B666" s="2" t="s">
        <v>203</v>
      </c>
      <c r="C666" s="2" t="s">
        <v>1973</v>
      </c>
      <c r="D666" s="3" t="s">
        <v>187</v>
      </c>
      <c r="E666" s="4">
        <v>24104</v>
      </c>
      <c r="F666" s="5" t="s">
        <v>177</v>
      </c>
      <c r="G666" s="4" t="s">
        <v>161</v>
      </c>
      <c r="H666" s="3">
        <v>36</v>
      </c>
      <c r="I666" s="6">
        <v>25750</v>
      </c>
      <c r="J666" s="7">
        <v>46.5</v>
      </c>
      <c r="K666" s="7">
        <v>41.1</v>
      </c>
      <c r="L666" s="7">
        <v>50.6</v>
      </c>
      <c r="M666" s="8">
        <v>34.9</v>
      </c>
      <c r="N666" s="8">
        <v>44.9</v>
      </c>
      <c r="O666" s="3" t="s">
        <v>993</v>
      </c>
      <c r="P666" s="3" t="s">
        <v>178</v>
      </c>
      <c r="Q666" s="3" t="s">
        <v>997</v>
      </c>
      <c r="R666" s="3" t="s">
        <v>994</v>
      </c>
      <c r="S666" s="8">
        <v>4.3</v>
      </c>
      <c r="T666" s="115"/>
    </row>
    <row r="667" spans="1:20" s="70" customFormat="1" ht="21" customHeight="1" x14ac:dyDescent="0.2">
      <c r="A667" s="116" t="s">
        <v>934</v>
      </c>
      <c r="B667" s="2" t="s">
        <v>203</v>
      </c>
      <c r="C667" s="2" t="s">
        <v>1974</v>
      </c>
      <c r="D667" s="3" t="s">
        <v>187</v>
      </c>
      <c r="E667" s="4">
        <v>24105</v>
      </c>
      <c r="F667" s="5" t="s">
        <v>177</v>
      </c>
      <c r="G667" s="4" t="s">
        <v>161</v>
      </c>
      <c r="H667" s="3">
        <v>36</v>
      </c>
      <c r="I667" s="6">
        <v>25750</v>
      </c>
      <c r="J667" s="7">
        <v>46.5</v>
      </c>
      <c r="K667" s="7">
        <v>42.8</v>
      </c>
      <c r="L667" s="7">
        <v>52.7</v>
      </c>
      <c r="M667" s="8">
        <v>33.1</v>
      </c>
      <c r="N667" s="8">
        <v>44.5</v>
      </c>
      <c r="O667" s="3" t="s">
        <v>993</v>
      </c>
      <c r="P667" s="3" t="s">
        <v>178</v>
      </c>
      <c r="Q667" s="3" t="s">
        <v>997</v>
      </c>
      <c r="R667" s="3" t="s">
        <v>994</v>
      </c>
      <c r="S667" s="8">
        <v>2.8</v>
      </c>
      <c r="T667" s="115"/>
    </row>
    <row r="668" spans="1:20" s="70" customFormat="1" ht="21" customHeight="1" x14ac:dyDescent="0.2">
      <c r="A668" s="116" t="s">
        <v>935</v>
      </c>
      <c r="B668" s="2" t="s">
        <v>203</v>
      </c>
      <c r="C668" s="2" t="s">
        <v>1975</v>
      </c>
      <c r="D668" s="3" t="s">
        <v>192</v>
      </c>
      <c r="E668" s="4">
        <v>23606</v>
      </c>
      <c r="F668" s="5" t="s">
        <v>184</v>
      </c>
      <c r="G668" s="4" t="s">
        <v>1269</v>
      </c>
      <c r="H668" s="3">
        <v>36</v>
      </c>
      <c r="I668" s="6">
        <v>27791</v>
      </c>
      <c r="J668" s="7">
        <v>901.8</v>
      </c>
      <c r="K668" s="7">
        <v>850.3</v>
      </c>
      <c r="L668" s="7">
        <v>850.3</v>
      </c>
      <c r="M668" s="8">
        <v>801.7</v>
      </c>
      <c r="N668" s="8">
        <v>827</v>
      </c>
      <c r="O668" s="3"/>
      <c r="P668" s="3" t="s">
        <v>171</v>
      </c>
      <c r="Q668" s="3" t="s">
        <v>996</v>
      </c>
      <c r="R668" s="3"/>
      <c r="S668" s="8">
        <v>24.4</v>
      </c>
      <c r="T668" s="115"/>
    </row>
    <row r="669" spans="1:20" s="70" customFormat="1" ht="21" customHeight="1" x14ac:dyDescent="0.2">
      <c r="A669" s="116" t="s">
        <v>936</v>
      </c>
      <c r="B669" s="2" t="s">
        <v>203</v>
      </c>
      <c r="C669" s="2" t="s">
        <v>1976</v>
      </c>
      <c r="D669" s="3" t="s">
        <v>192</v>
      </c>
      <c r="E669" s="4">
        <v>23613</v>
      </c>
      <c r="F669" s="5" t="s">
        <v>184</v>
      </c>
      <c r="G669" s="4" t="s">
        <v>1269</v>
      </c>
      <c r="H669" s="3">
        <v>36</v>
      </c>
      <c r="I669" s="6">
        <v>29403</v>
      </c>
      <c r="J669" s="7">
        <v>901.8</v>
      </c>
      <c r="K669" s="7">
        <v>835.2</v>
      </c>
      <c r="L669" s="7">
        <v>835.2</v>
      </c>
      <c r="M669" s="8">
        <v>815</v>
      </c>
      <c r="N669" s="8">
        <v>827.5</v>
      </c>
      <c r="O669" s="3" t="s">
        <v>993</v>
      </c>
      <c r="P669" s="3" t="s">
        <v>171</v>
      </c>
      <c r="Q669" s="3" t="s">
        <v>996</v>
      </c>
      <c r="R669" s="3" t="s">
        <v>994</v>
      </c>
      <c r="S669" s="8">
        <v>24.9</v>
      </c>
      <c r="T669" s="115"/>
    </row>
    <row r="670" spans="1:20" s="70" customFormat="1" ht="21" customHeight="1" x14ac:dyDescent="0.2">
      <c r="A670" s="116" t="s">
        <v>937</v>
      </c>
      <c r="B670" s="2" t="s">
        <v>203</v>
      </c>
      <c r="C670" s="2" t="s">
        <v>1977</v>
      </c>
      <c r="D670" s="3" t="s">
        <v>192</v>
      </c>
      <c r="E670" s="4">
        <v>5052</v>
      </c>
      <c r="F670" s="5" t="s">
        <v>184</v>
      </c>
      <c r="G670" s="4" t="s">
        <v>1269</v>
      </c>
      <c r="H670" s="3">
        <v>36</v>
      </c>
      <c r="I670" s="6">
        <v>24685</v>
      </c>
      <c r="J670" s="7">
        <v>0.7</v>
      </c>
      <c r="K670" s="7">
        <v>0</v>
      </c>
      <c r="L670" s="7">
        <v>0</v>
      </c>
      <c r="M670" s="8">
        <v>0</v>
      </c>
      <c r="N670" s="8">
        <v>0</v>
      </c>
      <c r="O670" s="3"/>
      <c r="P670" s="3" t="s">
        <v>172</v>
      </c>
      <c r="Q670" s="3" t="s">
        <v>995</v>
      </c>
      <c r="R670" s="3"/>
      <c r="S670" s="8">
        <v>0</v>
      </c>
      <c r="T670" s="56"/>
    </row>
    <row r="671" spans="1:20" s="70" customFormat="1" ht="21" customHeight="1" x14ac:dyDescent="0.2">
      <c r="A671" s="116" t="s">
        <v>938</v>
      </c>
      <c r="B671" s="2" t="s">
        <v>203</v>
      </c>
      <c r="C671" s="2" t="s">
        <v>1978</v>
      </c>
      <c r="D671" s="3" t="s">
        <v>192</v>
      </c>
      <c r="E671" s="4">
        <v>5053</v>
      </c>
      <c r="F671" s="5" t="s">
        <v>184</v>
      </c>
      <c r="G671" s="4" t="s">
        <v>1269</v>
      </c>
      <c r="H671" s="3">
        <v>36</v>
      </c>
      <c r="I671" s="6">
        <v>27791</v>
      </c>
      <c r="J671" s="7">
        <v>0.8</v>
      </c>
      <c r="K671" s="7">
        <v>0</v>
      </c>
      <c r="L671" s="7">
        <v>0</v>
      </c>
      <c r="M671" s="8">
        <v>0</v>
      </c>
      <c r="N671" s="8">
        <v>0</v>
      </c>
      <c r="O671" s="3"/>
      <c r="P671" s="3" t="s">
        <v>172</v>
      </c>
      <c r="Q671" s="3" t="s">
        <v>995</v>
      </c>
      <c r="R671" s="3"/>
      <c r="S671" s="8">
        <v>0</v>
      </c>
      <c r="T671" s="115"/>
    </row>
    <row r="672" spans="1:20" s="70" customFormat="1" ht="21" customHeight="1" x14ac:dyDescent="0.2">
      <c r="A672" s="116" t="s">
        <v>939</v>
      </c>
      <c r="B672" s="2" t="s">
        <v>203</v>
      </c>
      <c r="C672" s="2" t="s">
        <v>1979</v>
      </c>
      <c r="D672" s="3" t="s">
        <v>192</v>
      </c>
      <c r="E672" s="4">
        <v>5054</v>
      </c>
      <c r="F672" s="5" t="s">
        <v>184</v>
      </c>
      <c r="G672" s="4" t="s">
        <v>1269</v>
      </c>
      <c r="H672" s="3">
        <v>36</v>
      </c>
      <c r="I672" s="6">
        <v>29403</v>
      </c>
      <c r="J672" s="7">
        <v>0.8</v>
      </c>
      <c r="K672" s="7">
        <v>0</v>
      </c>
      <c r="L672" s="7">
        <v>0</v>
      </c>
      <c r="M672" s="8">
        <v>0</v>
      </c>
      <c r="N672" s="8">
        <v>0</v>
      </c>
      <c r="O672" s="3"/>
      <c r="P672" s="3" t="s">
        <v>172</v>
      </c>
      <c r="Q672" s="3" t="s">
        <v>995</v>
      </c>
      <c r="R672" s="3"/>
      <c r="S672" s="8">
        <v>0</v>
      </c>
      <c r="T672" s="115" t="s">
        <v>206</v>
      </c>
    </row>
    <row r="673" spans="1:20" s="70" customFormat="1" ht="21" customHeight="1" x14ac:dyDescent="0.2">
      <c r="A673" s="116" t="s">
        <v>940</v>
      </c>
      <c r="B673" s="2" t="s">
        <v>1980</v>
      </c>
      <c r="C673" s="2" t="s">
        <v>1981</v>
      </c>
      <c r="D673" s="3" t="s">
        <v>186</v>
      </c>
      <c r="E673" s="4">
        <v>5055</v>
      </c>
      <c r="F673" s="5" t="s">
        <v>1982</v>
      </c>
      <c r="G673" s="4" t="s">
        <v>1232</v>
      </c>
      <c r="H673" s="3">
        <v>36</v>
      </c>
      <c r="I673" s="6">
        <v>31747</v>
      </c>
      <c r="J673" s="7">
        <v>0.1</v>
      </c>
      <c r="K673" s="7">
        <v>0</v>
      </c>
      <c r="L673" s="7">
        <v>0</v>
      </c>
      <c r="M673" s="8">
        <v>0</v>
      </c>
      <c r="N673" s="8">
        <v>0</v>
      </c>
      <c r="O673" s="3"/>
      <c r="P673" s="3" t="s">
        <v>1183</v>
      </c>
      <c r="Q673" s="3" t="s">
        <v>1184</v>
      </c>
      <c r="R673" s="3"/>
      <c r="S673" s="8">
        <v>0</v>
      </c>
      <c r="T673" s="115"/>
    </row>
    <row r="674" spans="1:20" s="70" customFormat="1" ht="21" customHeight="1" x14ac:dyDescent="0.2">
      <c r="A674" s="116" t="s">
        <v>941</v>
      </c>
      <c r="B674" s="2" t="s">
        <v>1980</v>
      </c>
      <c r="C674" s="2" t="s">
        <v>1983</v>
      </c>
      <c r="D674" s="3" t="s">
        <v>186</v>
      </c>
      <c r="E674" s="4">
        <v>5056</v>
      </c>
      <c r="F674" s="5" t="s">
        <v>1984</v>
      </c>
      <c r="G674" s="4" t="s">
        <v>1591</v>
      </c>
      <c r="H674" s="3">
        <v>34</v>
      </c>
      <c r="I674" s="6">
        <v>32112</v>
      </c>
      <c r="J674" s="7">
        <v>3</v>
      </c>
      <c r="K674" s="7">
        <v>0</v>
      </c>
      <c r="L674" s="7">
        <v>0</v>
      </c>
      <c r="M674" s="8">
        <v>0</v>
      </c>
      <c r="N674" s="8">
        <v>0</v>
      </c>
      <c r="O674" s="3" t="s">
        <v>993</v>
      </c>
      <c r="P674" s="3" t="s">
        <v>172</v>
      </c>
      <c r="Q674" s="3" t="s">
        <v>994</v>
      </c>
      <c r="R674" s="3" t="s">
        <v>995</v>
      </c>
      <c r="S674" s="8">
        <v>0</v>
      </c>
      <c r="T674" s="115"/>
    </row>
    <row r="675" spans="1:20" s="70" customFormat="1" ht="21" customHeight="1" x14ac:dyDescent="0.2">
      <c r="A675" s="116" t="s">
        <v>942</v>
      </c>
      <c r="B675" s="2" t="s">
        <v>1980</v>
      </c>
      <c r="C675" s="2" t="s">
        <v>1985</v>
      </c>
      <c r="D675" s="3" t="s">
        <v>186</v>
      </c>
      <c r="E675" s="4">
        <v>5057</v>
      </c>
      <c r="F675" s="5" t="s">
        <v>1986</v>
      </c>
      <c r="G675" s="4" t="s">
        <v>1232</v>
      </c>
      <c r="H675" s="3">
        <v>36</v>
      </c>
      <c r="I675" s="6">
        <v>32478</v>
      </c>
      <c r="J675" s="7">
        <v>2.5</v>
      </c>
      <c r="K675" s="7">
        <v>0</v>
      </c>
      <c r="L675" s="7">
        <v>0</v>
      </c>
      <c r="M675" s="8">
        <v>0</v>
      </c>
      <c r="N675" s="8">
        <v>0</v>
      </c>
      <c r="O675" s="3"/>
      <c r="P675" s="3" t="s">
        <v>172</v>
      </c>
      <c r="Q675" s="3" t="s">
        <v>1097</v>
      </c>
      <c r="R675" s="3"/>
      <c r="S675" s="8">
        <v>0</v>
      </c>
      <c r="T675" s="115"/>
    </row>
    <row r="676" spans="1:20" s="70" customFormat="1" ht="21" customHeight="1" x14ac:dyDescent="0.2">
      <c r="A676" s="116" t="s">
        <v>943</v>
      </c>
      <c r="B676" s="2" t="s">
        <v>1980</v>
      </c>
      <c r="C676" s="2" t="s">
        <v>1987</v>
      </c>
      <c r="D676" s="3" t="s">
        <v>186</v>
      </c>
      <c r="E676" s="4">
        <v>5058</v>
      </c>
      <c r="F676" s="5" t="s">
        <v>1986</v>
      </c>
      <c r="G676" s="4" t="s">
        <v>1232</v>
      </c>
      <c r="H676" s="3">
        <v>36</v>
      </c>
      <c r="I676" s="6">
        <v>32478</v>
      </c>
      <c r="J676" s="7">
        <v>3</v>
      </c>
      <c r="K676" s="7">
        <v>0</v>
      </c>
      <c r="L676" s="7">
        <v>0</v>
      </c>
      <c r="M676" s="8">
        <v>0</v>
      </c>
      <c r="N676" s="8">
        <v>0</v>
      </c>
      <c r="O676" s="3"/>
      <c r="P676" s="3" t="s">
        <v>172</v>
      </c>
      <c r="Q676" s="3" t="s">
        <v>1097</v>
      </c>
      <c r="R676" s="3"/>
      <c r="S676" s="8">
        <v>0</v>
      </c>
      <c r="T676" s="115"/>
    </row>
    <row r="677" spans="1:20" s="70" customFormat="1" ht="21" customHeight="1" x14ac:dyDescent="0.2">
      <c r="A677" s="116" t="s">
        <v>944</v>
      </c>
      <c r="B677" s="2" t="s">
        <v>1988</v>
      </c>
      <c r="C677" s="2" t="s">
        <v>1989</v>
      </c>
      <c r="D677" s="3" t="s">
        <v>190</v>
      </c>
      <c r="E677" s="4">
        <v>323570</v>
      </c>
      <c r="F677" s="5" t="s">
        <v>1990</v>
      </c>
      <c r="G677" s="4" t="s">
        <v>1096</v>
      </c>
      <c r="H677" s="3">
        <v>36</v>
      </c>
      <c r="I677" s="6">
        <v>38534</v>
      </c>
      <c r="J677" s="7">
        <v>893.1</v>
      </c>
      <c r="K677" s="7">
        <v>835</v>
      </c>
      <c r="L677" s="7">
        <v>924.8</v>
      </c>
      <c r="M677" s="8">
        <v>814.6</v>
      </c>
      <c r="N677" s="8">
        <v>908.5</v>
      </c>
      <c r="O677" s="3" t="s">
        <v>993</v>
      </c>
      <c r="P677" s="3" t="s">
        <v>173</v>
      </c>
      <c r="Q677" s="3" t="s">
        <v>994</v>
      </c>
      <c r="R677" s="3" t="s">
        <v>995</v>
      </c>
      <c r="S677" s="8">
        <v>5142.1000000000004</v>
      </c>
      <c r="T677" s="115"/>
    </row>
    <row r="678" spans="1:20" s="70" customFormat="1" ht="21" customHeight="1" x14ac:dyDescent="0.2">
      <c r="A678" s="116" t="s">
        <v>945</v>
      </c>
      <c r="B678" s="2" t="s">
        <v>981</v>
      </c>
      <c r="C678" s="2" t="s">
        <v>1015</v>
      </c>
      <c r="D678" s="3" t="s">
        <v>196</v>
      </c>
      <c r="E678" s="4">
        <v>23603</v>
      </c>
      <c r="F678" s="5" t="s">
        <v>40</v>
      </c>
      <c r="G678" s="4">
        <v>117</v>
      </c>
      <c r="H678" s="3">
        <v>36</v>
      </c>
      <c r="I678" s="6">
        <v>25750</v>
      </c>
      <c r="J678" s="7">
        <v>614</v>
      </c>
      <c r="K678" s="7">
        <v>582</v>
      </c>
      <c r="L678" s="7">
        <v>582</v>
      </c>
      <c r="M678" s="8">
        <v>581</v>
      </c>
      <c r="N678" s="8">
        <v>581.70000000000005</v>
      </c>
      <c r="O678" s="3"/>
      <c r="P678" s="3" t="s">
        <v>1265</v>
      </c>
      <c r="Q678" s="3" t="s">
        <v>1266</v>
      </c>
      <c r="R678" s="3"/>
      <c r="S678" s="8">
        <v>4706.6000000000004</v>
      </c>
      <c r="T678" s="115"/>
    </row>
    <row r="679" spans="1:20" s="70" customFormat="1" ht="21" customHeight="1" x14ac:dyDescent="0.2">
      <c r="A679" s="116" t="s">
        <v>946</v>
      </c>
      <c r="B679" s="2" t="s">
        <v>2120</v>
      </c>
      <c r="C679" s="2" t="s">
        <v>2119</v>
      </c>
      <c r="D679" s="3" t="s">
        <v>193</v>
      </c>
      <c r="E679" s="4">
        <v>23780</v>
      </c>
      <c r="F679" s="5" t="s">
        <v>1416</v>
      </c>
      <c r="G679" s="4" t="s">
        <v>1298</v>
      </c>
      <c r="H679" s="3">
        <v>36</v>
      </c>
      <c r="I679" s="6">
        <v>41424</v>
      </c>
      <c r="J679" s="7">
        <v>55.5</v>
      </c>
      <c r="K679" s="7">
        <v>55.6</v>
      </c>
      <c r="L679" s="7">
        <v>55.6</v>
      </c>
      <c r="M679" s="8">
        <v>0</v>
      </c>
      <c r="N679" s="8">
        <v>0</v>
      </c>
      <c r="O679" s="3"/>
      <c r="P679" s="3" t="s">
        <v>171</v>
      </c>
      <c r="Q679" s="3" t="s">
        <v>1012</v>
      </c>
      <c r="R679" s="3" t="s">
        <v>995</v>
      </c>
      <c r="S679" s="8">
        <v>203.4</v>
      </c>
      <c r="T679" s="115"/>
    </row>
    <row r="680" spans="1:20" s="70" customFormat="1" ht="21" customHeight="1" x14ac:dyDescent="0.2">
      <c r="A680" s="116" t="s">
        <v>947</v>
      </c>
      <c r="B680" s="2" t="s">
        <v>1991</v>
      </c>
      <c r="C680" s="2" t="s">
        <v>1992</v>
      </c>
      <c r="D680" s="3" t="s">
        <v>196</v>
      </c>
      <c r="E680" s="4">
        <v>5059</v>
      </c>
      <c r="F680" s="5" t="s">
        <v>1993</v>
      </c>
      <c r="G680" s="4" t="s">
        <v>1591</v>
      </c>
      <c r="H680" s="3">
        <v>36</v>
      </c>
      <c r="I680" s="6">
        <v>2374</v>
      </c>
      <c r="J680" s="7">
        <v>0.2</v>
      </c>
      <c r="K680" s="7">
        <v>0</v>
      </c>
      <c r="L680" s="7">
        <v>0</v>
      </c>
      <c r="M680" s="8">
        <v>0</v>
      </c>
      <c r="N680" s="8">
        <v>0</v>
      </c>
      <c r="O680" s="3"/>
      <c r="P680" s="3" t="s">
        <v>1183</v>
      </c>
      <c r="Q680" s="3" t="s">
        <v>1184</v>
      </c>
      <c r="R680" s="3"/>
      <c r="S680" s="8">
        <v>0</v>
      </c>
      <c r="T680" s="115"/>
    </row>
    <row r="681" spans="1:20" s="70" customFormat="1" ht="21" customHeight="1" x14ac:dyDescent="0.2">
      <c r="A681" s="116" t="s">
        <v>948</v>
      </c>
      <c r="B681" s="2" t="s">
        <v>1991</v>
      </c>
      <c r="C681" s="2" t="s">
        <v>1994</v>
      </c>
      <c r="D681" s="3" t="s">
        <v>196</v>
      </c>
      <c r="E681" s="4">
        <v>5060</v>
      </c>
      <c r="F681" s="5" t="s">
        <v>1994</v>
      </c>
      <c r="G681" s="4" t="s">
        <v>1995</v>
      </c>
      <c r="H681" s="3">
        <v>36</v>
      </c>
      <c r="I681" s="6">
        <v>6027</v>
      </c>
      <c r="J681" s="7">
        <v>0.3</v>
      </c>
      <c r="K681" s="7">
        <v>0</v>
      </c>
      <c r="L681" s="7">
        <v>0</v>
      </c>
      <c r="M681" s="8">
        <v>0</v>
      </c>
      <c r="N681" s="8">
        <v>0</v>
      </c>
      <c r="O681" s="3"/>
      <c r="P681" s="3" t="s">
        <v>1183</v>
      </c>
      <c r="Q681" s="3" t="s">
        <v>1184</v>
      </c>
      <c r="R681" s="3"/>
      <c r="S681" s="8">
        <v>0</v>
      </c>
      <c r="T681" s="115"/>
    </row>
    <row r="682" spans="1:20" s="70" customFormat="1" ht="21" customHeight="1" x14ac:dyDescent="0.2">
      <c r="A682" s="116" t="s">
        <v>949</v>
      </c>
      <c r="B682" s="2" t="s">
        <v>1991</v>
      </c>
      <c r="C682" s="2" t="s">
        <v>1996</v>
      </c>
      <c r="D682" s="3" t="s">
        <v>196</v>
      </c>
      <c r="E682" s="4">
        <v>23604</v>
      </c>
      <c r="F682" s="5" t="s">
        <v>1997</v>
      </c>
      <c r="G682" s="4" t="s">
        <v>1315</v>
      </c>
      <c r="H682" s="3">
        <v>36</v>
      </c>
      <c r="I682" s="6">
        <v>4931</v>
      </c>
      <c r="J682" s="7">
        <v>8.5</v>
      </c>
      <c r="K682" s="7">
        <v>6.5</v>
      </c>
      <c r="L682" s="7">
        <v>6.5</v>
      </c>
      <c r="M682" s="8">
        <v>8.5</v>
      </c>
      <c r="N682" s="8">
        <v>8.5</v>
      </c>
      <c r="O682" s="3"/>
      <c r="P682" s="3" t="s">
        <v>1183</v>
      </c>
      <c r="Q682" s="3" t="s">
        <v>1184</v>
      </c>
      <c r="R682" s="3"/>
      <c r="S682" s="8">
        <v>23</v>
      </c>
      <c r="T682" s="115"/>
    </row>
    <row r="683" spans="1:20" s="70" customFormat="1" ht="21" customHeight="1" x14ac:dyDescent="0.2">
      <c r="A683" s="116" t="s">
        <v>950</v>
      </c>
      <c r="B683" s="2" t="s">
        <v>1991</v>
      </c>
      <c r="C683" s="2" t="s">
        <v>1998</v>
      </c>
      <c r="D683" s="3" t="s">
        <v>196</v>
      </c>
      <c r="E683" s="4">
        <v>23604</v>
      </c>
      <c r="F683" s="5" t="s">
        <v>1997</v>
      </c>
      <c r="G683" s="4" t="s">
        <v>1315</v>
      </c>
      <c r="H683" s="3">
        <v>36</v>
      </c>
      <c r="I683" s="6">
        <v>19207</v>
      </c>
      <c r="J683" s="7">
        <v>3</v>
      </c>
      <c r="K683" s="7">
        <v>3</v>
      </c>
      <c r="L683" s="7">
        <v>3</v>
      </c>
      <c r="M683" s="8">
        <v>3</v>
      </c>
      <c r="N683" s="8">
        <v>3</v>
      </c>
      <c r="O683" s="3"/>
      <c r="P683" s="3" t="s">
        <v>1183</v>
      </c>
      <c r="Q683" s="3" t="s">
        <v>1184</v>
      </c>
      <c r="R683" s="3"/>
      <c r="S683" s="8">
        <v>11.4</v>
      </c>
      <c r="T683" s="115"/>
    </row>
    <row r="684" spans="1:20" s="70" customFormat="1" ht="21" customHeight="1" x14ac:dyDescent="0.2">
      <c r="A684" s="116" t="s">
        <v>951</v>
      </c>
      <c r="B684" s="2" t="s">
        <v>1991</v>
      </c>
      <c r="C684" s="2" t="s">
        <v>1999</v>
      </c>
      <c r="D684" s="3" t="s">
        <v>196</v>
      </c>
      <c r="E684" s="4">
        <v>23604</v>
      </c>
      <c r="F684" s="5" t="s">
        <v>1997</v>
      </c>
      <c r="G684" s="4" t="s">
        <v>1315</v>
      </c>
      <c r="H684" s="3">
        <v>36</v>
      </c>
      <c r="I684" s="6">
        <v>6757</v>
      </c>
      <c r="J684" s="7">
        <v>13.981999999999999</v>
      </c>
      <c r="K684" s="7">
        <v>11.8</v>
      </c>
      <c r="L684" s="7">
        <v>11.8</v>
      </c>
      <c r="M684" s="8">
        <v>14</v>
      </c>
      <c r="N684" s="8">
        <v>14</v>
      </c>
      <c r="O684" s="3"/>
      <c r="P684" s="3" t="s">
        <v>1183</v>
      </c>
      <c r="Q684" s="3" t="s">
        <v>1184</v>
      </c>
      <c r="R684" s="3"/>
      <c r="S684" s="8">
        <v>0.6</v>
      </c>
      <c r="T684" s="115"/>
    </row>
    <row r="685" spans="1:20" s="70" customFormat="1" ht="21" customHeight="1" x14ac:dyDescent="0.2">
      <c r="A685" s="116" t="s">
        <v>952</v>
      </c>
      <c r="B685" s="2" t="s">
        <v>1991</v>
      </c>
      <c r="C685" s="2" t="s">
        <v>2000</v>
      </c>
      <c r="D685" s="3" t="s">
        <v>196</v>
      </c>
      <c r="E685" s="4">
        <v>23604</v>
      </c>
      <c r="F685" s="5" t="s">
        <v>1997</v>
      </c>
      <c r="G685" s="4" t="s">
        <v>1315</v>
      </c>
      <c r="H685" s="3">
        <v>36</v>
      </c>
      <c r="I685" s="6">
        <v>6757</v>
      </c>
      <c r="J685" s="7">
        <v>13.59</v>
      </c>
      <c r="K685" s="7">
        <v>11.8</v>
      </c>
      <c r="L685" s="7">
        <v>11.8</v>
      </c>
      <c r="M685" s="8">
        <v>13.6</v>
      </c>
      <c r="N685" s="8">
        <v>13.6</v>
      </c>
      <c r="O685" s="3"/>
      <c r="P685" s="3" t="s">
        <v>1183</v>
      </c>
      <c r="Q685" s="3" t="s">
        <v>1184</v>
      </c>
      <c r="R685" s="3"/>
      <c r="S685" s="8">
        <v>1</v>
      </c>
      <c r="T685" s="115"/>
    </row>
    <row r="686" spans="1:20" s="70" customFormat="1" ht="21" customHeight="1" x14ac:dyDescent="0.2">
      <c r="A686" s="116" t="s">
        <v>953</v>
      </c>
      <c r="B686" s="2" t="s">
        <v>1991</v>
      </c>
      <c r="C686" s="2" t="s">
        <v>2001</v>
      </c>
      <c r="D686" s="3" t="s">
        <v>196</v>
      </c>
      <c r="E686" s="4">
        <v>23604</v>
      </c>
      <c r="F686" s="5" t="s">
        <v>1997</v>
      </c>
      <c r="G686" s="4" t="s">
        <v>1315</v>
      </c>
      <c r="H686" s="3">
        <v>36</v>
      </c>
      <c r="I686" s="6">
        <v>6757</v>
      </c>
      <c r="J686" s="7">
        <v>18</v>
      </c>
      <c r="K686" s="7">
        <v>16.5</v>
      </c>
      <c r="L686" s="7">
        <v>16.5</v>
      </c>
      <c r="M686" s="8">
        <v>18</v>
      </c>
      <c r="N686" s="8">
        <v>18</v>
      </c>
      <c r="O686" s="3"/>
      <c r="P686" s="3" t="s">
        <v>1183</v>
      </c>
      <c r="Q686" s="3" t="s">
        <v>1184</v>
      </c>
      <c r="R686" s="3"/>
      <c r="S686" s="8">
        <v>1.4</v>
      </c>
      <c r="T686" s="115"/>
    </row>
    <row r="687" spans="1:20" s="70" customFormat="1" ht="21" customHeight="1" x14ac:dyDescent="0.2">
      <c r="A687" s="116" t="s">
        <v>954</v>
      </c>
      <c r="B687" s="2" t="s">
        <v>2002</v>
      </c>
      <c r="C687" s="2" t="s">
        <v>2003</v>
      </c>
      <c r="D687" s="3" t="s">
        <v>189</v>
      </c>
      <c r="E687" s="4">
        <v>1661</v>
      </c>
      <c r="F687" s="5" t="s">
        <v>2004</v>
      </c>
      <c r="G687" s="4" t="s">
        <v>1194</v>
      </c>
      <c r="H687" s="3">
        <v>36</v>
      </c>
      <c r="I687" s="6">
        <v>15585</v>
      </c>
      <c r="J687" s="7">
        <v>2</v>
      </c>
      <c r="K687" s="7">
        <v>2</v>
      </c>
      <c r="L687" s="7">
        <v>2</v>
      </c>
      <c r="M687" s="8">
        <v>0</v>
      </c>
      <c r="N687" s="8">
        <v>0</v>
      </c>
      <c r="O687" s="3"/>
      <c r="P687" s="3" t="s">
        <v>172</v>
      </c>
      <c r="Q687" s="3" t="s">
        <v>995</v>
      </c>
      <c r="R687" s="3"/>
      <c r="S687" s="8">
        <v>0</v>
      </c>
      <c r="T687" s="115"/>
    </row>
    <row r="688" spans="1:20" s="70" customFormat="1" ht="21" customHeight="1" x14ac:dyDescent="0.2">
      <c r="A688" s="116" t="s">
        <v>955</v>
      </c>
      <c r="B688" s="2" t="s">
        <v>2002</v>
      </c>
      <c r="C688" s="2" t="s">
        <v>2005</v>
      </c>
      <c r="D688" s="3" t="s">
        <v>189</v>
      </c>
      <c r="E688" s="4">
        <v>1661</v>
      </c>
      <c r="F688" s="5" t="s">
        <v>2004</v>
      </c>
      <c r="G688" s="4" t="s">
        <v>1194</v>
      </c>
      <c r="H688" s="3">
        <v>36</v>
      </c>
      <c r="I688" s="6">
        <v>19968</v>
      </c>
      <c r="J688" s="7">
        <v>3.5</v>
      </c>
      <c r="K688" s="7">
        <v>3.3</v>
      </c>
      <c r="L688" s="7">
        <v>3.3</v>
      </c>
      <c r="M688" s="8">
        <v>3.2</v>
      </c>
      <c r="N688" s="8">
        <v>3.2</v>
      </c>
      <c r="O688" s="3" t="s">
        <v>993</v>
      </c>
      <c r="P688" s="3" t="s">
        <v>172</v>
      </c>
      <c r="Q688" s="3" t="s">
        <v>995</v>
      </c>
      <c r="R688" s="3" t="s">
        <v>994</v>
      </c>
      <c r="S688" s="8">
        <v>0.2</v>
      </c>
      <c r="T688" s="115"/>
    </row>
    <row r="689" spans="1:20" s="70" customFormat="1" ht="21" customHeight="1" x14ac:dyDescent="0.2">
      <c r="A689" s="116" t="s">
        <v>956</v>
      </c>
      <c r="B689" s="2" t="s">
        <v>2002</v>
      </c>
      <c r="C689" s="2" t="s">
        <v>2006</v>
      </c>
      <c r="D689" s="3" t="s">
        <v>189</v>
      </c>
      <c r="E689" s="4">
        <v>1661</v>
      </c>
      <c r="F689" s="5" t="s">
        <v>2004</v>
      </c>
      <c r="G689" s="4" t="s">
        <v>1194</v>
      </c>
      <c r="H689" s="3">
        <v>36</v>
      </c>
      <c r="I689" s="6">
        <v>19968</v>
      </c>
      <c r="J689" s="7">
        <v>3.5</v>
      </c>
      <c r="K689" s="7">
        <v>3.2</v>
      </c>
      <c r="L689" s="7">
        <v>3.2</v>
      </c>
      <c r="M689" s="8">
        <v>3.2</v>
      </c>
      <c r="N689" s="8">
        <v>3.2</v>
      </c>
      <c r="O689" s="3" t="s">
        <v>993</v>
      </c>
      <c r="P689" s="3" t="s">
        <v>172</v>
      </c>
      <c r="Q689" s="3" t="s">
        <v>995</v>
      </c>
      <c r="R689" s="3" t="s">
        <v>994</v>
      </c>
      <c r="S689" s="8">
        <v>0.3</v>
      </c>
      <c r="T689" s="115"/>
    </row>
    <row r="690" spans="1:20" s="70" customFormat="1" ht="21" customHeight="1" x14ac:dyDescent="0.2">
      <c r="A690" s="116" t="s">
        <v>957</v>
      </c>
      <c r="B690" s="2" t="s">
        <v>2002</v>
      </c>
      <c r="C690" s="2" t="s">
        <v>2007</v>
      </c>
      <c r="D690" s="3" t="s">
        <v>189</v>
      </c>
      <c r="E690" s="4">
        <v>1661</v>
      </c>
      <c r="F690" s="5" t="s">
        <v>2004</v>
      </c>
      <c r="G690" s="4" t="s">
        <v>1194</v>
      </c>
      <c r="H690" s="3">
        <v>36</v>
      </c>
      <c r="I690" s="6">
        <v>22890</v>
      </c>
      <c r="J690" s="7">
        <v>5.2</v>
      </c>
      <c r="K690" s="7">
        <v>5.2</v>
      </c>
      <c r="L690" s="7">
        <v>5.2</v>
      </c>
      <c r="M690" s="8">
        <v>5.2</v>
      </c>
      <c r="N690" s="8">
        <v>5.2</v>
      </c>
      <c r="O690" s="3" t="s">
        <v>993</v>
      </c>
      <c r="P690" s="3" t="s">
        <v>172</v>
      </c>
      <c r="Q690" s="3" t="s">
        <v>995</v>
      </c>
      <c r="R690" s="3" t="s">
        <v>994</v>
      </c>
      <c r="S690" s="8">
        <v>0.3</v>
      </c>
      <c r="T690" s="115"/>
    </row>
    <row r="691" spans="1:20" s="70" customFormat="1" ht="21" customHeight="1" x14ac:dyDescent="0.2">
      <c r="A691" s="116" t="s">
        <v>958</v>
      </c>
      <c r="B691" s="2" t="s">
        <v>2002</v>
      </c>
      <c r="C691" s="2" t="s">
        <v>2008</v>
      </c>
      <c r="D691" s="3" t="s">
        <v>189</v>
      </c>
      <c r="E691" s="4">
        <v>1661</v>
      </c>
      <c r="F691" s="5" t="s">
        <v>2004</v>
      </c>
      <c r="G691" s="4" t="s">
        <v>1194</v>
      </c>
      <c r="H691" s="3">
        <v>36</v>
      </c>
      <c r="I691" s="6">
        <v>24716</v>
      </c>
      <c r="J691" s="7">
        <v>5.5</v>
      </c>
      <c r="K691" s="7">
        <v>5.5</v>
      </c>
      <c r="L691" s="7">
        <v>5.5</v>
      </c>
      <c r="M691" s="8">
        <v>5.5</v>
      </c>
      <c r="N691" s="8">
        <v>5.5</v>
      </c>
      <c r="O691" s="3" t="s">
        <v>993</v>
      </c>
      <c r="P691" s="3" t="s">
        <v>172</v>
      </c>
      <c r="Q691" s="3" t="s">
        <v>995</v>
      </c>
      <c r="R691" s="3" t="s">
        <v>994</v>
      </c>
      <c r="S691" s="8">
        <v>0</v>
      </c>
      <c r="T691" s="115"/>
    </row>
    <row r="692" spans="1:20" s="70" customFormat="1" ht="21" customHeight="1" x14ac:dyDescent="0.2">
      <c r="A692" s="116" t="s">
        <v>959</v>
      </c>
      <c r="B692" s="2" t="s">
        <v>2002</v>
      </c>
      <c r="C692" s="2" t="s">
        <v>2009</v>
      </c>
      <c r="D692" s="3" t="s">
        <v>189</v>
      </c>
      <c r="E692" s="4">
        <v>1661</v>
      </c>
      <c r="F692" s="5" t="s">
        <v>2004</v>
      </c>
      <c r="G692" s="4" t="s">
        <v>1194</v>
      </c>
      <c r="H692" s="3">
        <v>36</v>
      </c>
      <c r="I692" s="6">
        <v>27273</v>
      </c>
      <c r="J692" s="7">
        <v>5.5</v>
      </c>
      <c r="K692" s="7">
        <v>5.6</v>
      </c>
      <c r="L692" s="7">
        <v>5.6</v>
      </c>
      <c r="M692" s="8">
        <v>5.5</v>
      </c>
      <c r="N692" s="8">
        <v>5.5</v>
      </c>
      <c r="O692" s="3" t="s">
        <v>993</v>
      </c>
      <c r="P692" s="3" t="s">
        <v>172</v>
      </c>
      <c r="Q692" s="3" t="s">
        <v>995</v>
      </c>
      <c r="R692" s="3" t="s">
        <v>994</v>
      </c>
      <c r="S692" s="8">
        <v>0</v>
      </c>
      <c r="T692" s="115"/>
    </row>
    <row r="693" spans="1:20" s="70" customFormat="1" ht="21" customHeight="1" x14ac:dyDescent="0.2">
      <c r="A693" s="116" t="s">
        <v>960</v>
      </c>
      <c r="B693" s="2" t="s">
        <v>2002</v>
      </c>
      <c r="C693" s="2" t="s">
        <v>2010</v>
      </c>
      <c r="D693" s="3" t="s">
        <v>189</v>
      </c>
      <c r="E693" s="4">
        <v>1661</v>
      </c>
      <c r="F693" s="5" t="s">
        <v>2004</v>
      </c>
      <c r="G693" s="4" t="s">
        <v>1194</v>
      </c>
      <c r="H693" s="3">
        <v>36</v>
      </c>
      <c r="I693" s="6">
        <v>34578</v>
      </c>
      <c r="J693" s="7">
        <v>6.2</v>
      </c>
      <c r="K693" s="7">
        <v>6.3</v>
      </c>
      <c r="L693" s="7">
        <v>6.3</v>
      </c>
      <c r="M693" s="8">
        <v>6.3</v>
      </c>
      <c r="N693" s="8">
        <v>6.3</v>
      </c>
      <c r="O693" s="3" t="s">
        <v>993</v>
      </c>
      <c r="P693" s="3" t="s">
        <v>172</v>
      </c>
      <c r="Q693" s="3" t="s">
        <v>995</v>
      </c>
      <c r="R693" s="3" t="s">
        <v>994</v>
      </c>
      <c r="S693" s="8">
        <v>1.2</v>
      </c>
      <c r="T693" s="115"/>
    </row>
    <row r="694" spans="1:20" s="70" customFormat="1" ht="21" customHeight="1" x14ac:dyDescent="0.2">
      <c r="A694" s="116" t="s">
        <v>961</v>
      </c>
      <c r="B694" s="2" t="s">
        <v>1016</v>
      </c>
      <c r="C694" s="2" t="s">
        <v>1597</v>
      </c>
      <c r="D694" s="3" t="s">
        <v>192</v>
      </c>
      <c r="E694" s="4">
        <v>23819</v>
      </c>
      <c r="F694" s="5" t="s">
        <v>1598</v>
      </c>
      <c r="G694" s="4" t="s">
        <v>1599</v>
      </c>
      <c r="H694" s="3">
        <v>36</v>
      </c>
      <c r="I694" s="6">
        <v>37956</v>
      </c>
      <c r="J694" s="7">
        <v>11.2</v>
      </c>
      <c r="K694" s="7">
        <v>7.6</v>
      </c>
      <c r="L694" s="7">
        <v>7.6</v>
      </c>
      <c r="M694" s="8">
        <v>11.2</v>
      </c>
      <c r="N694" s="8">
        <v>11.2</v>
      </c>
      <c r="O694" s="3"/>
      <c r="P694" s="3" t="s">
        <v>172</v>
      </c>
      <c r="Q694" s="3" t="s">
        <v>1097</v>
      </c>
      <c r="R694" s="3"/>
      <c r="S694" s="8">
        <v>71.7</v>
      </c>
      <c r="T694" s="115"/>
    </row>
    <row r="695" spans="1:20" s="70" customFormat="1" ht="21" customHeight="1" x14ac:dyDescent="0.2">
      <c r="A695" s="116" t="s">
        <v>649</v>
      </c>
      <c r="B695" s="2" t="s">
        <v>2190</v>
      </c>
      <c r="C695" s="204" t="s">
        <v>2196</v>
      </c>
      <c r="D695" s="3" t="s">
        <v>189</v>
      </c>
      <c r="E695" s="4" t="s">
        <v>2197</v>
      </c>
      <c r="F695" s="5" t="s">
        <v>2198</v>
      </c>
      <c r="G695" s="4" t="s">
        <v>1682</v>
      </c>
      <c r="H695" s="3">
        <v>36</v>
      </c>
      <c r="I695" s="6">
        <v>43374</v>
      </c>
      <c r="J695" s="7">
        <v>5</v>
      </c>
      <c r="K695" s="7">
        <v>5</v>
      </c>
      <c r="L695" s="7">
        <v>5</v>
      </c>
      <c r="M695" s="8">
        <v>0</v>
      </c>
      <c r="N695" s="8">
        <v>0</v>
      </c>
      <c r="O695" s="3"/>
      <c r="P695" s="3" t="s">
        <v>2030</v>
      </c>
      <c r="Q695" s="3" t="s">
        <v>2194</v>
      </c>
      <c r="R695" s="3"/>
      <c r="S695" s="8"/>
      <c r="T695" s="115" t="s">
        <v>2195</v>
      </c>
    </row>
    <row r="696" spans="1:20" s="70" customFormat="1" ht="21" customHeight="1" x14ac:dyDescent="0.2">
      <c r="A696" s="116" t="s">
        <v>963</v>
      </c>
      <c r="B696" s="2" t="s">
        <v>1016</v>
      </c>
      <c r="C696" s="2" t="s">
        <v>1603</v>
      </c>
      <c r="D696" s="3" t="s">
        <v>192</v>
      </c>
      <c r="E696" s="4">
        <v>23797</v>
      </c>
      <c r="F696" s="5" t="s">
        <v>1601</v>
      </c>
      <c r="G696" s="4" t="s">
        <v>1602</v>
      </c>
      <c r="H696" s="3">
        <v>36</v>
      </c>
      <c r="I696" s="6">
        <v>35643</v>
      </c>
      <c r="J696" s="7">
        <v>8.8000000000000007</v>
      </c>
      <c r="K696" s="7">
        <v>8.8000000000000007</v>
      </c>
      <c r="L696" s="7">
        <v>8.8000000000000007</v>
      </c>
      <c r="M696" s="8">
        <v>8.8000000000000007</v>
      </c>
      <c r="N696" s="8">
        <v>8.8000000000000007</v>
      </c>
      <c r="O696" s="3"/>
      <c r="P696" s="3" t="s">
        <v>172</v>
      </c>
      <c r="Q696" s="3" t="s">
        <v>1097</v>
      </c>
      <c r="R696" s="3"/>
      <c r="S696" s="8"/>
      <c r="T696" s="115"/>
    </row>
    <row r="697" spans="1:20" s="70" customFormat="1" ht="21" customHeight="1" x14ac:dyDescent="0.2">
      <c r="A697" s="116" t="s">
        <v>964</v>
      </c>
      <c r="B697" s="2" t="s">
        <v>2014</v>
      </c>
      <c r="C697" s="2" t="s">
        <v>2015</v>
      </c>
      <c r="D697" s="3" t="s">
        <v>192</v>
      </c>
      <c r="E697" s="4">
        <v>23627</v>
      </c>
      <c r="F697" s="5" t="s">
        <v>1601</v>
      </c>
      <c r="G697" s="4" t="s">
        <v>1602</v>
      </c>
      <c r="H697" s="3">
        <v>36</v>
      </c>
      <c r="I697" s="6">
        <v>35947</v>
      </c>
      <c r="J697" s="7">
        <v>1.8</v>
      </c>
      <c r="K697" s="7">
        <v>1.6</v>
      </c>
      <c r="L697" s="7">
        <v>1.6</v>
      </c>
      <c r="M697" s="8">
        <v>0</v>
      </c>
      <c r="N697" s="8">
        <v>0</v>
      </c>
      <c r="O697" s="3"/>
      <c r="P697" s="3" t="s">
        <v>1183</v>
      </c>
      <c r="Q697" s="3" t="s">
        <v>1184</v>
      </c>
      <c r="R697" s="3"/>
      <c r="S697" s="8">
        <v>0</v>
      </c>
      <c r="T697" s="115"/>
    </row>
    <row r="698" spans="1:20" s="70" customFormat="1" ht="21" customHeight="1" x14ac:dyDescent="0.2">
      <c r="A698" s="116" t="s">
        <v>965</v>
      </c>
      <c r="B698" s="2" t="s">
        <v>2014</v>
      </c>
      <c r="C698" s="2" t="s">
        <v>2016</v>
      </c>
      <c r="D698" s="3" t="s">
        <v>192</v>
      </c>
      <c r="E698" s="4">
        <v>23627</v>
      </c>
      <c r="F698" s="5" t="s">
        <v>1601</v>
      </c>
      <c r="G698" s="4" t="s">
        <v>1602</v>
      </c>
      <c r="H698" s="3">
        <v>36</v>
      </c>
      <c r="I698" s="6">
        <v>35947</v>
      </c>
      <c r="J698" s="7">
        <v>1.8</v>
      </c>
      <c r="K698" s="7">
        <v>1.6</v>
      </c>
      <c r="L698" s="7">
        <v>1.6</v>
      </c>
      <c r="M698" s="8">
        <v>0</v>
      </c>
      <c r="N698" s="8">
        <v>0</v>
      </c>
      <c r="O698" s="3"/>
      <c r="P698" s="3" t="s">
        <v>1183</v>
      </c>
      <c r="Q698" s="3" t="s">
        <v>1184</v>
      </c>
      <c r="R698" s="3"/>
      <c r="S698" s="8">
        <v>0</v>
      </c>
      <c r="T698" s="115"/>
    </row>
    <row r="699" spans="1:20" s="70" customFormat="1" ht="21" customHeight="1" x14ac:dyDescent="0.2">
      <c r="A699" s="116" t="s">
        <v>966</v>
      </c>
      <c r="B699" s="2" t="s">
        <v>2014</v>
      </c>
      <c r="C699" s="2" t="s">
        <v>2017</v>
      </c>
      <c r="D699" s="3" t="s">
        <v>192</v>
      </c>
      <c r="E699" s="4">
        <v>23627</v>
      </c>
      <c r="F699" s="5" t="s">
        <v>1601</v>
      </c>
      <c r="G699" s="4" t="s">
        <v>1602</v>
      </c>
      <c r="H699" s="3">
        <v>36</v>
      </c>
      <c r="I699" s="6">
        <v>35947</v>
      </c>
      <c r="J699" s="7">
        <v>2</v>
      </c>
      <c r="K699" s="7">
        <v>1.8</v>
      </c>
      <c r="L699" s="7">
        <v>1.8</v>
      </c>
      <c r="M699" s="8">
        <v>0</v>
      </c>
      <c r="N699" s="8">
        <v>0</v>
      </c>
      <c r="O699" s="3"/>
      <c r="P699" s="3" t="s">
        <v>1183</v>
      </c>
      <c r="Q699" s="3" t="s">
        <v>1184</v>
      </c>
      <c r="R699" s="3"/>
      <c r="S699" s="8">
        <v>0</v>
      </c>
      <c r="T699" s="115"/>
    </row>
    <row r="700" spans="1:20" s="70" customFormat="1" ht="21" customHeight="1" x14ac:dyDescent="0.2">
      <c r="A700" s="116" t="s">
        <v>967</v>
      </c>
      <c r="B700" s="2" t="s">
        <v>2018</v>
      </c>
      <c r="C700" s="2" t="s">
        <v>29</v>
      </c>
      <c r="D700" s="3" t="s">
        <v>196</v>
      </c>
      <c r="E700" s="4">
        <v>23514</v>
      </c>
      <c r="F700" s="5" t="s">
        <v>2019</v>
      </c>
      <c r="G700" s="4" t="s">
        <v>1591</v>
      </c>
      <c r="H700" s="3">
        <v>36</v>
      </c>
      <c r="I700" s="6">
        <v>34759</v>
      </c>
      <c r="J700" s="7">
        <v>67</v>
      </c>
      <c r="K700" s="7">
        <v>62.9</v>
      </c>
      <c r="L700" s="7">
        <v>82.2</v>
      </c>
      <c r="M700" s="8">
        <v>61.4</v>
      </c>
      <c r="N700" s="8">
        <v>63.4</v>
      </c>
      <c r="O700" s="3"/>
      <c r="P700" s="3" t="s">
        <v>173</v>
      </c>
      <c r="Q700" s="3" t="s">
        <v>994</v>
      </c>
      <c r="R700" s="3"/>
      <c r="S700" s="8">
        <v>35.700000000000003</v>
      </c>
      <c r="T700" s="115"/>
    </row>
    <row r="701" spans="1:20" s="70" customFormat="1" ht="21" customHeight="1" x14ac:dyDescent="0.2">
      <c r="A701" s="116" t="s">
        <v>968</v>
      </c>
      <c r="B701" s="2" t="s">
        <v>2018</v>
      </c>
      <c r="C701" s="2" t="s">
        <v>1844</v>
      </c>
      <c r="D701" s="3" t="s">
        <v>196</v>
      </c>
      <c r="E701" s="4">
        <v>24024</v>
      </c>
      <c r="F701" s="5" t="s">
        <v>1844</v>
      </c>
      <c r="G701" s="4" t="s">
        <v>1845</v>
      </c>
      <c r="H701" s="3">
        <v>36</v>
      </c>
      <c r="I701" s="6">
        <v>33756</v>
      </c>
      <c r="J701" s="7">
        <v>67.3</v>
      </c>
      <c r="K701" s="7">
        <v>57.1</v>
      </c>
      <c r="L701" s="7">
        <v>71.7</v>
      </c>
      <c r="M701" s="8">
        <v>48.8</v>
      </c>
      <c r="N701" s="8">
        <v>60.1</v>
      </c>
      <c r="O701" s="3"/>
      <c r="P701" s="3" t="s">
        <v>173</v>
      </c>
      <c r="Q701" s="3" t="s">
        <v>994</v>
      </c>
      <c r="R701" s="3"/>
      <c r="S701" s="8">
        <v>35.299999999999997</v>
      </c>
      <c r="T701" s="115"/>
    </row>
    <row r="702" spans="1:20" s="70" customFormat="1" ht="21" customHeight="1" x14ac:dyDescent="0.2">
      <c r="A702" s="116" t="s">
        <v>969</v>
      </c>
      <c r="B702" s="2" t="s">
        <v>2018</v>
      </c>
      <c r="C702" s="2" t="s">
        <v>2020</v>
      </c>
      <c r="D702" s="3" t="s">
        <v>193</v>
      </c>
      <c r="E702" s="4">
        <v>23857</v>
      </c>
      <c r="F702" s="5" t="s">
        <v>1865</v>
      </c>
      <c r="G702" s="4" t="s">
        <v>1298</v>
      </c>
      <c r="H702" s="3">
        <v>36</v>
      </c>
      <c r="I702" s="6">
        <v>33451</v>
      </c>
      <c r="J702" s="7">
        <v>62.9</v>
      </c>
      <c r="K702" s="7">
        <v>59</v>
      </c>
      <c r="L702" s="7">
        <v>70.599999999999994</v>
      </c>
      <c r="M702" s="8">
        <v>56.3</v>
      </c>
      <c r="N702" s="8">
        <v>64.5</v>
      </c>
      <c r="O702" s="3" t="s">
        <v>993</v>
      </c>
      <c r="P702" s="3" t="s">
        <v>173</v>
      </c>
      <c r="Q702" s="3" t="s">
        <v>994</v>
      </c>
      <c r="R702" s="3" t="s">
        <v>995</v>
      </c>
      <c r="S702" s="8">
        <v>19.899999999999999</v>
      </c>
      <c r="T702" s="115"/>
    </row>
    <row r="703" spans="1:20" s="70" customFormat="1" ht="21" customHeight="1" x14ac:dyDescent="0.2">
      <c r="A703" s="116" t="s">
        <v>970</v>
      </c>
      <c r="B703" s="2" t="s">
        <v>2018</v>
      </c>
      <c r="C703" s="2" t="s">
        <v>2021</v>
      </c>
      <c r="D703" s="3" t="s">
        <v>186</v>
      </c>
      <c r="E703" s="4">
        <v>23639</v>
      </c>
      <c r="F703" s="5" t="s">
        <v>2022</v>
      </c>
      <c r="G703" s="4" t="s">
        <v>1560</v>
      </c>
      <c r="H703" s="3">
        <v>36</v>
      </c>
      <c r="I703" s="6">
        <v>26024</v>
      </c>
      <c r="J703" s="7">
        <v>46.5</v>
      </c>
      <c r="K703" s="7">
        <v>37.9</v>
      </c>
      <c r="L703" s="7">
        <v>51.8</v>
      </c>
      <c r="M703" s="8">
        <v>35.4</v>
      </c>
      <c r="N703" s="8">
        <v>45.1</v>
      </c>
      <c r="O703" s="3" t="s">
        <v>993</v>
      </c>
      <c r="P703" s="3" t="s">
        <v>178</v>
      </c>
      <c r="Q703" s="3" t="s">
        <v>994</v>
      </c>
      <c r="R703" s="3" t="s">
        <v>997</v>
      </c>
      <c r="S703" s="8">
        <v>0.4</v>
      </c>
      <c r="T703" s="115"/>
    </row>
    <row r="704" spans="1:20" s="70" customFormat="1" ht="21" customHeight="1" x14ac:dyDescent="0.2">
      <c r="A704" s="116" t="s">
        <v>971</v>
      </c>
      <c r="B704" s="2" t="s">
        <v>2018</v>
      </c>
      <c r="C704" s="2" t="s">
        <v>2023</v>
      </c>
      <c r="D704" s="3" t="s">
        <v>186</v>
      </c>
      <c r="E704" s="4">
        <v>23640</v>
      </c>
      <c r="F704" s="5" t="s">
        <v>2024</v>
      </c>
      <c r="G704" s="4" t="s">
        <v>1232</v>
      </c>
      <c r="H704" s="3">
        <v>36</v>
      </c>
      <c r="I704" s="6">
        <v>26054</v>
      </c>
      <c r="J704" s="7">
        <v>41.9</v>
      </c>
      <c r="K704" s="7">
        <v>33.1</v>
      </c>
      <c r="L704" s="7">
        <v>45.2</v>
      </c>
      <c r="M704" s="8">
        <v>32.700000000000003</v>
      </c>
      <c r="N704" s="8">
        <v>40.799999999999997</v>
      </c>
      <c r="O704" s="3" t="s">
        <v>993</v>
      </c>
      <c r="P704" s="3" t="s">
        <v>178</v>
      </c>
      <c r="Q704" s="3" t="s">
        <v>994</v>
      </c>
      <c r="R704" s="3" t="s">
        <v>997</v>
      </c>
      <c r="S704" s="8">
        <v>0.4</v>
      </c>
      <c r="T704" s="115"/>
    </row>
    <row r="705" spans="1:20" s="70" customFormat="1" ht="21" customHeight="1" x14ac:dyDescent="0.2">
      <c r="A705" s="116" t="s">
        <v>972</v>
      </c>
      <c r="B705" s="2" t="s">
        <v>2018</v>
      </c>
      <c r="C705" s="2" t="s">
        <v>2025</v>
      </c>
      <c r="D705" s="3" t="s">
        <v>193</v>
      </c>
      <c r="E705" s="4">
        <v>23777</v>
      </c>
      <c r="F705" s="5" t="s">
        <v>2026</v>
      </c>
      <c r="G705" s="4" t="s">
        <v>1322</v>
      </c>
      <c r="H705" s="3">
        <v>36</v>
      </c>
      <c r="I705" s="6">
        <v>33390</v>
      </c>
      <c r="J705" s="7">
        <v>65.3</v>
      </c>
      <c r="K705" s="7">
        <v>57.4</v>
      </c>
      <c r="L705" s="7">
        <v>72.099999999999994</v>
      </c>
      <c r="M705" s="8">
        <v>50.9</v>
      </c>
      <c r="N705" s="8">
        <v>62.5</v>
      </c>
      <c r="O705" s="3"/>
      <c r="P705" s="3" t="s">
        <v>173</v>
      </c>
      <c r="Q705" s="3" t="s">
        <v>994</v>
      </c>
      <c r="R705" s="3"/>
      <c r="S705" s="8">
        <v>26.2</v>
      </c>
      <c r="T705" s="115"/>
    </row>
    <row r="706" spans="1:20" s="70" customFormat="1" ht="21" customHeight="1" x14ac:dyDescent="0.2">
      <c r="A706" s="116" t="s">
        <v>973</v>
      </c>
      <c r="B706" s="2" t="s">
        <v>1017</v>
      </c>
      <c r="C706" s="2" t="s">
        <v>2093</v>
      </c>
      <c r="D706" s="3" t="s">
        <v>192</v>
      </c>
      <c r="E706" s="4">
        <v>323625</v>
      </c>
      <c r="F706" s="5" t="s">
        <v>2094</v>
      </c>
      <c r="G706" s="4" t="s">
        <v>1319</v>
      </c>
      <c r="H706" s="3">
        <v>36</v>
      </c>
      <c r="I706" s="6">
        <v>39845</v>
      </c>
      <c r="J706" s="7">
        <v>118.1</v>
      </c>
      <c r="K706" s="7">
        <v>112.5</v>
      </c>
      <c r="L706" s="7">
        <v>112.5</v>
      </c>
      <c r="M706" s="8">
        <v>118.1</v>
      </c>
      <c r="N706" s="8">
        <v>118.1</v>
      </c>
      <c r="O706" s="3"/>
      <c r="P706" s="3" t="s">
        <v>2053</v>
      </c>
      <c r="Q706" s="3" t="s">
        <v>2054</v>
      </c>
      <c r="R706" s="3"/>
      <c r="S706" s="8">
        <v>247.7</v>
      </c>
      <c r="T706" s="115"/>
    </row>
    <row r="707" spans="1:20" s="70" customFormat="1" ht="21" customHeight="1" x14ac:dyDescent="0.2">
      <c r="A707" s="116" t="s">
        <v>974</v>
      </c>
      <c r="B707" s="2" t="s">
        <v>2213</v>
      </c>
      <c r="C707" s="204" t="s">
        <v>2214</v>
      </c>
      <c r="D707" s="3" t="s">
        <v>189</v>
      </c>
      <c r="E707" s="4" t="s">
        <v>2215</v>
      </c>
      <c r="F707" s="5" t="s">
        <v>2216</v>
      </c>
      <c r="G707" s="4" t="s">
        <v>1682</v>
      </c>
      <c r="H707" s="3">
        <v>36</v>
      </c>
      <c r="I707" s="6">
        <v>43282</v>
      </c>
      <c r="J707" s="7">
        <v>25</v>
      </c>
      <c r="K707" s="7">
        <v>24.9</v>
      </c>
      <c r="L707" s="7">
        <v>24.9</v>
      </c>
      <c r="M707" s="8">
        <v>0</v>
      </c>
      <c r="N707" s="8">
        <v>0</v>
      </c>
      <c r="O707" s="3"/>
      <c r="P707" s="3" t="s">
        <v>1687</v>
      </c>
      <c r="Q707" s="3" t="s">
        <v>1688</v>
      </c>
      <c r="R707" s="3"/>
      <c r="S707" s="8"/>
      <c r="T707" s="115" t="s">
        <v>2195</v>
      </c>
    </row>
    <row r="708" spans="1:20" s="70" customFormat="1" ht="21" customHeight="1" x14ac:dyDescent="0.2">
      <c r="A708" s="116" t="s">
        <v>975</v>
      </c>
      <c r="B708" s="2" t="s">
        <v>2032</v>
      </c>
      <c r="C708" s="2" t="s">
        <v>179</v>
      </c>
      <c r="D708" s="3" t="s">
        <v>191</v>
      </c>
      <c r="E708" s="4">
        <v>23543</v>
      </c>
      <c r="F708" s="5" t="s">
        <v>179</v>
      </c>
      <c r="G708" s="4" t="s">
        <v>1275</v>
      </c>
      <c r="H708" s="3">
        <v>36</v>
      </c>
      <c r="I708" s="6">
        <v>30895</v>
      </c>
      <c r="J708" s="7">
        <v>655.1</v>
      </c>
      <c r="K708" s="7">
        <v>686.5</v>
      </c>
      <c r="L708" s="7">
        <v>686.5</v>
      </c>
      <c r="M708" s="8">
        <v>685.9</v>
      </c>
      <c r="N708" s="8">
        <v>692.5</v>
      </c>
      <c r="O708" s="3"/>
      <c r="P708" s="3" t="s">
        <v>171</v>
      </c>
      <c r="Q708" s="3" t="s">
        <v>999</v>
      </c>
      <c r="R708" s="3"/>
      <c r="S708" s="8">
        <v>593</v>
      </c>
      <c r="T708" s="115"/>
    </row>
    <row r="709" spans="1:20" s="70" customFormat="1" ht="21" customHeight="1" x14ac:dyDescent="0.2">
      <c r="A709" s="116" t="s">
        <v>976</v>
      </c>
      <c r="B709" s="2" t="s">
        <v>2027</v>
      </c>
      <c r="C709" s="2" t="s">
        <v>2028</v>
      </c>
      <c r="D709" s="3" t="s">
        <v>190</v>
      </c>
      <c r="E709" s="4">
        <v>323632</v>
      </c>
      <c r="F709" s="5" t="s">
        <v>2029</v>
      </c>
      <c r="G709" s="4" t="s">
        <v>1207</v>
      </c>
      <c r="H709" s="3">
        <v>36</v>
      </c>
      <c r="I709" s="6">
        <v>40511</v>
      </c>
      <c r="J709" s="7">
        <v>20</v>
      </c>
      <c r="K709" s="7">
        <v>0</v>
      </c>
      <c r="L709" s="7">
        <v>0</v>
      </c>
      <c r="M709" s="8">
        <v>0</v>
      </c>
      <c r="N709" s="8">
        <v>0</v>
      </c>
      <c r="O709" s="3"/>
      <c r="P709" s="3" t="s">
        <v>2030</v>
      </c>
      <c r="Q709" s="3" t="s">
        <v>2031</v>
      </c>
      <c r="R709" s="3"/>
      <c r="S709" s="8">
        <v>0</v>
      </c>
      <c r="T709" s="115"/>
    </row>
    <row r="710" spans="1:20" s="70" customFormat="1" ht="21" customHeight="1" x14ac:dyDescent="0.2">
      <c r="A710" s="116" t="s">
        <v>977</v>
      </c>
      <c r="B710" s="2" t="s">
        <v>2095</v>
      </c>
      <c r="C710" s="2" t="s">
        <v>2096</v>
      </c>
      <c r="D710" s="3" t="s">
        <v>192</v>
      </c>
      <c r="E710" s="4">
        <v>323706</v>
      </c>
      <c r="F710" s="5" t="s">
        <v>2097</v>
      </c>
      <c r="G710" s="4" t="s">
        <v>1319</v>
      </c>
      <c r="H710" s="3">
        <v>36</v>
      </c>
      <c r="I710" s="6">
        <v>41609</v>
      </c>
      <c r="J710" s="7">
        <v>93.9</v>
      </c>
      <c r="K710" s="7">
        <v>94.4</v>
      </c>
      <c r="L710" s="7">
        <v>94.4</v>
      </c>
      <c r="M710" s="8">
        <v>93.9</v>
      </c>
      <c r="N710" s="8">
        <v>93.9</v>
      </c>
      <c r="O710" s="3"/>
      <c r="P710" s="3" t="s">
        <v>2053</v>
      </c>
      <c r="Q710" s="3" t="s">
        <v>2054</v>
      </c>
      <c r="R710" s="3"/>
      <c r="S710" s="8">
        <v>289.60000000000002</v>
      </c>
      <c r="T710" s="115"/>
    </row>
    <row r="711" spans="1:20" s="70" customFormat="1" ht="21" customHeight="1" x14ac:dyDescent="0.2">
      <c r="A711" s="116" t="s">
        <v>2146</v>
      </c>
      <c r="B711" s="2" t="s">
        <v>2217</v>
      </c>
      <c r="C711" s="2" t="s">
        <v>1008</v>
      </c>
      <c r="D711" s="3" t="s">
        <v>189</v>
      </c>
      <c r="E711" s="4">
        <v>23764</v>
      </c>
      <c r="F711" s="5" t="s">
        <v>1550</v>
      </c>
      <c r="G711" s="4" t="s">
        <v>1194</v>
      </c>
      <c r="H711" s="3">
        <v>36</v>
      </c>
      <c r="I711" s="6">
        <v>38139</v>
      </c>
      <c r="J711" s="7">
        <v>60</v>
      </c>
      <c r="K711" s="7">
        <v>48.3</v>
      </c>
      <c r="L711" s="7">
        <v>51.3</v>
      </c>
      <c r="M711" s="8">
        <v>45.7</v>
      </c>
      <c r="N711" s="8">
        <v>46.4</v>
      </c>
      <c r="O711" s="3" t="s">
        <v>993</v>
      </c>
      <c r="P711" s="3" t="s">
        <v>205</v>
      </c>
      <c r="Q711" s="3" t="s">
        <v>994</v>
      </c>
      <c r="R711" s="3" t="s">
        <v>995</v>
      </c>
      <c r="S711" s="8">
        <v>36.700000000000003</v>
      </c>
      <c r="T711" s="115"/>
    </row>
    <row r="712" spans="1:20" ht="21" customHeight="1" x14ac:dyDescent="0.3">
      <c r="A712" s="116" t="s">
        <v>2218</v>
      </c>
      <c r="B712" s="2" t="s">
        <v>2041</v>
      </c>
      <c r="C712" s="2" t="s">
        <v>2042</v>
      </c>
      <c r="D712" s="3" t="s">
        <v>195</v>
      </c>
      <c r="E712" s="4">
        <v>23793</v>
      </c>
      <c r="F712" s="5" t="s">
        <v>1772</v>
      </c>
      <c r="G712" s="4" t="s">
        <v>1581</v>
      </c>
      <c r="H712" s="3">
        <v>36</v>
      </c>
      <c r="I712" s="6">
        <v>34486</v>
      </c>
      <c r="J712" s="7">
        <v>285.60000000000002</v>
      </c>
      <c r="K712" s="7">
        <v>253.7</v>
      </c>
      <c r="L712" s="7">
        <v>298.39999999999998</v>
      </c>
      <c r="M712" s="8">
        <v>249.8</v>
      </c>
      <c r="N712" s="8">
        <v>276.2</v>
      </c>
      <c r="O712" s="3"/>
      <c r="P712" s="3" t="s">
        <v>173</v>
      </c>
      <c r="Q712" s="3" t="s">
        <v>994</v>
      </c>
      <c r="R712" s="3"/>
      <c r="S712" s="8">
        <v>70.8</v>
      </c>
      <c r="T712" s="115"/>
    </row>
    <row r="713" spans="1:20" ht="21" customHeight="1" x14ac:dyDescent="0.3">
      <c r="A713" s="116" t="s">
        <v>2219</v>
      </c>
      <c r="B713" s="2" t="s">
        <v>2043</v>
      </c>
      <c r="C713" s="2" t="s">
        <v>2044</v>
      </c>
      <c r="D713" s="3" t="s">
        <v>195</v>
      </c>
      <c r="E713" s="4">
        <v>323578</v>
      </c>
      <c r="F713" s="5" t="s">
        <v>1355</v>
      </c>
      <c r="G713" s="4" t="s">
        <v>1356</v>
      </c>
      <c r="H713" s="3">
        <v>36</v>
      </c>
      <c r="I713" s="6">
        <v>32112</v>
      </c>
      <c r="J713" s="7">
        <v>1.7</v>
      </c>
      <c r="K713" s="7">
        <v>1.7</v>
      </c>
      <c r="L713" s="7">
        <v>1.7</v>
      </c>
      <c r="M713" s="8">
        <v>0</v>
      </c>
      <c r="N713" s="8">
        <v>0</v>
      </c>
      <c r="O713" s="3"/>
      <c r="P713" s="3" t="s">
        <v>1183</v>
      </c>
      <c r="Q713" s="3" t="s">
        <v>1184</v>
      </c>
      <c r="R713" s="3"/>
      <c r="S713" s="8">
        <v>6.9</v>
      </c>
      <c r="T713" s="115"/>
    </row>
    <row r="714" spans="1:20" ht="21" customHeight="1" x14ac:dyDescent="0.3">
      <c r="A714" s="116" t="s">
        <v>2220</v>
      </c>
      <c r="B714" s="2" t="s">
        <v>2105</v>
      </c>
      <c r="C714" s="2" t="s">
        <v>2106</v>
      </c>
      <c r="D714" s="3" t="s">
        <v>196</v>
      </c>
      <c r="E714" s="4">
        <v>24143</v>
      </c>
      <c r="F714" s="5" t="s">
        <v>2092</v>
      </c>
      <c r="G714" s="4">
        <v>121</v>
      </c>
      <c r="H714" s="3">
        <v>36</v>
      </c>
      <c r="I714" s="6">
        <v>36800</v>
      </c>
      <c r="J714" s="7">
        <v>6.6</v>
      </c>
      <c r="K714" s="7">
        <v>0</v>
      </c>
      <c r="L714" s="7">
        <v>0</v>
      </c>
      <c r="M714" s="8">
        <v>0</v>
      </c>
      <c r="N714" s="8">
        <v>0</v>
      </c>
      <c r="O714" s="3"/>
      <c r="P714" s="3" t="s">
        <v>2053</v>
      </c>
      <c r="Q714" s="3" t="s">
        <v>2054</v>
      </c>
      <c r="R714" s="3"/>
      <c r="S714" s="8">
        <v>4.5999999999999996</v>
      </c>
      <c r="T714" s="115"/>
    </row>
    <row r="715" spans="1:20" ht="21" customHeight="1" x14ac:dyDescent="0.3">
      <c r="A715" s="116" t="s">
        <v>2221</v>
      </c>
      <c r="B715" s="2" t="s">
        <v>2045</v>
      </c>
      <c r="C715" s="2" t="s">
        <v>2046</v>
      </c>
      <c r="D715" s="3" t="s">
        <v>190</v>
      </c>
      <c r="E715" s="4">
        <v>23798</v>
      </c>
      <c r="F715" s="5" t="s">
        <v>1805</v>
      </c>
      <c r="G715" s="4" t="s">
        <v>1806</v>
      </c>
      <c r="H715" s="3">
        <v>36</v>
      </c>
      <c r="I715" s="6">
        <v>33512</v>
      </c>
      <c r="J715" s="7">
        <v>14.4</v>
      </c>
      <c r="K715" s="7">
        <v>12.7</v>
      </c>
      <c r="L715" s="7">
        <v>12.7</v>
      </c>
      <c r="M715" s="8">
        <v>10.5</v>
      </c>
      <c r="N715" s="8">
        <v>11</v>
      </c>
      <c r="O715" s="3"/>
      <c r="P715" s="3" t="s">
        <v>171</v>
      </c>
      <c r="Q715" s="3" t="s">
        <v>1227</v>
      </c>
      <c r="R715" s="3"/>
      <c r="S715" s="8">
        <v>76.8</v>
      </c>
      <c r="T715" s="115"/>
    </row>
    <row r="716" spans="1:20" ht="21" customHeight="1" x14ac:dyDescent="0.3">
      <c r="A716" s="116" t="s">
        <v>2222</v>
      </c>
      <c r="B716" s="2" t="s">
        <v>2047</v>
      </c>
      <c r="C716" s="2" t="s">
        <v>2048</v>
      </c>
      <c r="D716" s="3" t="s">
        <v>188</v>
      </c>
      <c r="E716" s="4">
        <v>23653</v>
      </c>
      <c r="F716" s="5" t="s">
        <v>2049</v>
      </c>
      <c r="G716" s="4" t="s">
        <v>1795</v>
      </c>
      <c r="H716" s="3">
        <v>36</v>
      </c>
      <c r="I716" s="6">
        <v>30773</v>
      </c>
      <c r="J716" s="7">
        <v>59.7</v>
      </c>
      <c r="K716" s="7">
        <v>53.5</v>
      </c>
      <c r="L716" s="7">
        <v>53.5</v>
      </c>
      <c r="M716" s="8">
        <v>52</v>
      </c>
      <c r="N716" s="8">
        <v>51.6</v>
      </c>
      <c r="O716" s="3"/>
      <c r="P716" s="3" t="s">
        <v>171</v>
      </c>
      <c r="Q716" s="3" t="s">
        <v>1227</v>
      </c>
      <c r="R716" s="3"/>
      <c r="S716" s="8">
        <v>392</v>
      </c>
      <c r="T716" s="115"/>
    </row>
    <row r="717" spans="1:20" ht="21" customHeight="1" x14ac:dyDescent="0.3">
      <c r="A717" s="116"/>
      <c r="B717" s="2"/>
      <c r="C717" s="2"/>
      <c r="D717" s="3"/>
      <c r="E717" s="4"/>
      <c r="F717" s="5"/>
      <c r="G717" s="4"/>
      <c r="H717" s="3"/>
      <c r="I717" s="6"/>
      <c r="J717" s="7"/>
      <c r="K717" s="7"/>
      <c r="L717" s="7"/>
      <c r="M717" s="8"/>
      <c r="N717" s="8"/>
      <c r="O717" s="3"/>
      <c r="P717" s="3"/>
      <c r="Q717" s="3"/>
      <c r="R717" s="3"/>
      <c r="S717" s="8"/>
      <c r="T717" s="115"/>
    </row>
    <row r="718" spans="1:20" ht="21" customHeight="1" x14ac:dyDescent="0.3">
      <c r="A718" s="118"/>
      <c r="B718" s="57"/>
      <c r="C718" s="58"/>
      <c r="D718" s="59"/>
      <c r="E718" s="59"/>
      <c r="F718" s="60"/>
      <c r="G718" s="61"/>
      <c r="H718" s="59"/>
      <c r="I718" s="62"/>
      <c r="J718" s="119">
        <v>45091.7</v>
      </c>
      <c r="K718" s="119">
        <v>41127.4</v>
      </c>
      <c r="L718" s="119">
        <v>44177.8</v>
      </c>
      <c r="M718" s="119">
        <v>39294.5</v>
      </c>
      <c r="N718" s="119">
        <v>41790.400000000001</v>
      </c>
      <c r="O718" s="63"/>
      <c r="P718" s="63"/>
      <c r="Q718" s="63"/>
      <c r="R718" s="63"/>
      <c r="S718" s="119">
        <v>135585.20000000001</v>
      </c>
      <c r="T718" s="64"/>
    </row>
    <row r="720" spans="1:20" x14ac:dyDescent="0.3">
      <c r="J720" s="122"/>
      <c r="K720" s="122"/>
      <c r="L720" s="122"/>
      <c r="M720" s="122"/>
      <c r="N720" s="122"/>
      <c r="S720" s="122"/>
    </row>
    <row r="721" spans="10:19" x14ac:dyDescent="0.3">
      <c r="J721" s="122"/>
      <c r="K721" s="122"/>
      <c r="L721" s="122"/>
      <c r="M721" s="122"/>
      <c r="N721" s="122"/>
      <c r="O721" s="122"/>
      <c r="P721" s="122"/>
      <c r="Q721" s="122"/>
      <c r="R721" s="122"/>
      <c r="S721" s="122"/>
    </row>
    <row r="723" spans="10:19" x14ac:dyDescent="0.3">
      <c r="J723" s="122"/>
      <c r="K723" s="122"/>
      <c r="L723" s="122"/>
      <c r="M723" s="122"/>
      <c r="N723" s="122"/>
      <c r="O723" s="122"/>
      <c r="P723" s="122"/>
      <c r="Q723" s="122"/>
      <c r="R723" s="122"/>
      <c r="S723" s="122"/>
    </row>
  </sheetData>
  <autoFilter ref="A8:T716" xr:uid="{46D3408B-9D28-4BF4-B2BC-854C5B60D6E1}"/>
  <sortState xmlns:xlrd2="http://schemas.microsoft.com/office/spreadsheetml/2017/richdata2" ref="A670:AX680">
    <sortCondition ref="B670:B680"/>
    <sortCondition ref="C670:C680"/>
  </sortState>
  <mergeCells count="3">
    <mergeCell ref="F4:H5"/>
    <mergeCell ref="Q4:R5"/>
    <mergeCell ref="T6:T7"/>
  </mergeCells>
  <phoneticPr fontId="4" type="noConversion"/>
  <printOptions horizontalCentered="1"/>
  <pageMargins left="0.3" right="0.3" top="0.75" bottom="0.75" header="0.5" footer="0.5"/>
  <pageSetup scale="58" firstPageNumber="2" orientation="landscape" useFirstPageNumber="1" r:id="rId1"/>
  <rowBreaks count="18" manualBreakCount="18">
    <brk id="46" min="1" max="26" man="1"/>
    <brk id="84" min="1" max="26" man="1"/>
    <brk id="122" min="1" max="26" man="1"/>
    <brk id="159" min="1" max="26" man="1"/>
    <brk id="196" min="1" max="26" man="1"/>
    <brk id="233" min="1" max="26" man="1"/>
    <brk id="270" min="1" max="26" man="1"/>
    <brk id="307" min="1" max="26" man="1"/>
    <brk id="343" min="1" max="26" man="1"/>
    <brk id="379" min="1" max="26" man="1"/>
    <brk id="415" min="1" max="26" man="1"/>
    <brk id="452" min="1" max="26" man="1"/>
    <brk id="490" min="1" max="26" man="1"/>
    <brk id="527" min="1" max="26" man="1"/>
    <brk id="564" min="1" max="26" man="1"/>
    <brk id="601" min="1" max="26" man="1"/>
    <brk id="637" min="1" max="26" man="1"/>
    <brk id="674" min="1" max="26" man="1"/>
  </rowBreaks>
  <ignoredErrors>
    <ignoredError sqref="G708:G716 G354"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H29"/>
  <sheetViews>
    <sheetView zoomScaleNormal="100" workbookViewId="0">
      <selection activeCell="D26" sqref="D26"/>
    </sheetView>
  </sheetViews>
  <sheetFormatPr defaultColWidth="8.88671875" defaultRowHeight="15" x14ac:dyDescent="0.2"/>
  <cols>
    <col min="1" max="1" width="8.88671875" style="1"/>
    <col min="2" max="2" width="5.44140625" style="1" customWidth="1"/>
    <col min="3" max="3" width="26.6640625" style="1" customWidth="1"/>
    <col min="4" max="4" width="28.6640625" style="1" customWidth="1"/>
    <col min="5" max="5" width="5.21875" style="1" customWidth="1"/>
    <col min="6" max="6" width="8.6640625" style="1" customWidth="1"/>
    <col min="7" max="7" width="1.6640625" style="1" customWidth="1"/>
    <col min="8" max="8" width="70.77734375" style="1" customWidth="1"/>
    <col min="9" max="16384" width="8.88671875" style="1"/>
  </cols>
  <sheetData>
    <row r="2" spans="2:8" x14ac:dyDescent="0.2">
      <c r="B2" s="233" t="s">
        <v>985</v>
      </c>
      <c r="C2" s="234"/>
      <c r="D2" s="234"/>
      <c r="E2" s="234"/>
      <c r="F2" s="234"/>
      <c r="G2" s="234"/>
      <c r="H2" s="234"/>
    </row>
    <row r="3" spans="2:8" ht="15.75" thickBot="1" x14ac:dyDescent="0.25">
      <c r="B3" s="235"/>
      <c r="C3" s="235"/>
      <c r="D3" s="235"/>
      <c r="E3" s="235"/>
      <c r="F3" s="235"/>
      <c r="G3" s="235"/>
      <c r="H3" s="235"/>
    </row>
    <row r="4" spans="2:8" ht="20.100000000000001" customHeight="1" thickBot="1" x14ac:dyDescent="0.25">
      <c r="B4" s="49" t="s">
        <v>983</v>
      </c>
      <c r="C4" s="149" t="s">
        <v>218</v>
      </c>
      <c r="D4" s="150" t="s">
        <v>219</v>
      </c>
      <c r="E4" s="150" t="s">
        <v>185</v>
      </c>
      <c r="F4" s="150" t="s">
        <v>220</v>
      </c>
      <c r="G4" s="151"/>
      <c r="H4" s="50" t="s">
        <v>992</v>
      </c>
    </row>
    <row r="5" spans="2:8" ht="20.100000000000001" customHeight="1" x14ac:dyDescent="0.2">
      <c r="B5" s="152">
        <v>1</v>
      </c>
      <c r="C5" s="153" t="s">
        <v>2223</v>
      </c>
      <c r="D5" s="154" t="s">
        <v>2224</v>
      </c>
      <c r="E5" s="155" t="s">
        <v>187</v>
      </c>
      <c r="F5" s="155">
        <v>323749</v>
      </c>
      <c r="G5" s="156"/>
      <c r="H5" s="165" t="s">
        <v>2225</v>
      </c>
    </row>
    <row r="6" spans="2:8" ht="20.100000000000001" customHeight="1" x14ac:dyDescent="0.2">
      <c r="B6" s="54">
        <v>2</v>
      </c>
      <c r="C6" s="157" t="s">
        <v>2223</v>
      </c>
      <c r="D6" s="158" t="s">
        <v>2226</v>
      </c>
      <c r="E6" s="159" t="s">
        <v>187</v>
      </c>
      <c r="F6" s="159">
        <v>323750</v>
      </c>
      <c r="G6" s="160"/>
      <c r="H6" s="166" t="s">
        <v>2225</v>
      </c>
    </row>
    <row r="7" spans="2:8" ht="20.100000000000001" customHeight="1" x14ac:dyDescent="0.2">
      <c r="B7" s="54">
        <v>3</v>
      </c>
      <c r="C7" s="157" t="s">
        <v>2114</v>
      </c>
      <c r="D7" s="158" t="s">
        <v>2227</v>
      </c>
      <c r="E7" s="159" t="s">
        <v>192</v>
      </c>
      <c r="F7" s="159">
        <v>23790</v>
      </c>
      <c r="G7" s="160"/>
      <c r="H7" s="166" t="s">
        <v>2115</v>
      </c>
    </row>
    <row r="8" spans="2:8" ht="30" customHeight="1" x14ac:dyDescent="0.2">
      <c r="B8" s="54">
        <v>4</v>
      </c>
      <c r="C8" s="157" t="s">
        <v>2113</v>
      </c>
      <c r="D8" s="158" t="s">
        <v>2228</v>
      </c>
      <c r="E8" s="159" t="s">
        <v>189</v>
      </c>
      <c r="F8" s="159">
        <v>24151</v>
      </c>
      <c r="G8" s="160"/>
      <c r="H8" s="166" t="s">
        <v>2117</v>
      </c>
    </row>
    <row r="9" spans="2:8" ht="20.100000000000001" customHeight="1" x14ac:dyDescent="0.2">
      <c r="B9" s="54">
        <v>5</v>
      </c>
      <c r="C9" s="157" t="s">
        <v>2229</v>
      </c>
      <c r="D9" s="158" t="s">
        <v>2230</v>
      </c>
      <c r="E9" s="159" t="s">
        <v>192</v>
      </c>
      <c r="F9" s="159">
        <v>23585</v>
      </c>
      <c r="G9" s="160"/>
      <c r="H9" s="166" t="s">
        <v>2231</v>
      </c>
    </row>
    <row r="10" spans="2:8" ht="20.100000000000001" customHeight="1" x14ac:dyDescent="0.2">
      <c r="B10" s="54">
        <v>6</v>
      </c>
      <c r="C10" s="157" t="s">
        <v>2232</v>
      </c>
      <c r="D10" s="158" t="s">
        <v>2233</v>
      </c>
      <c r="E10" s="159" t="s">
        <v>186</v>
      </c>
      <c r="F10" s="159">
        <v>323721</v>
      </c>
      <c r="G10" s="160"/>
      <c r="H10" s="166" t="s">
        <v>2234</v>
      </c>
    </row>
    <row r="11" spans="2:8" ht="20.100000000000001" customHeight="1" x14ac:dyDescent="0.2">
      <c r="B11" s="54">
        <v>7</v>
      </c>
      <c r="C11" s="157" t="s">
        <v>2232</v>
      </c>
      <c r="D11" s="158" t="s">
        <v>2235</v>
      </c>
      <c r="E11" s="159" t="s">
        <v>186</v>
      </c>
      <c r="F11" s="159">
        <v>323722</v>
      </c>
      <c r="G11" s="160"/>
      <c r="H11" s="166" t="s">
        <v>2236</v>
      </c>
    </row>
    <row r="12" spans="2:8" ht="20.100000000000001" customHeight="1" x14ac:dyDescent="0.2">
      <c r="B12" s="54">
        <v>8</v>
      </c>
      <c r="C12" s="157" t="s">
        <v>2237</v>
      </c>
      <c r="D12" s="158" t="s">
        <v>2238</v>
      </c>
      <c r="E12" s="159" t="s">
        <v>187</v>
      </c>
      <c r="F12" s="159">
        <v>323718</v>
      </c>
      <c r="G12" s="160"/>
      <c r="H12" s="166" t="s">
        <v>2239</v>
      </c>
    </row>
    <row r="13" spans="2:8" ht="20.100000000000001" customHeight="1" x14ac:dyDescent="0.2">
      <c r="B13" s="54">
        <v>9</v>
      </c>
      <c r="C13" s="157" t="s">
        <v>2240</v>
      </c>
      <c r="D13" s="158" t="s">
        <v>2241</v>
      </c>
      <c r="E13" s="159" t="s">
        <v>193</v>
      </c>
      <c r="F13" s="159">
        <v>323753</v>
      </c>
      <c r="G13" s="160"/>
      <c r="H13" s="166" t="s">
        <v>2242</v>
      </c>
    </row>
    <row r="14" spans="2:8" ht="30" customHeight="1" x14ac:dyDescent="0.2">
      <c r="B14" s="54">
        <v>10</v>
      </c>
      <c r="C14" s="157" t="s">
        <v>2243</v>
      </c>
      <c r="D14" s="158" t="s">
        <v>2244</v>
      </c>
      <c r="E14" s="159" t="s">
        <v>191</v>
      </c>
      <c r="F14" s="159">
        <v>323751</v>
      </c>
      <c r="G14" s="160"/>
      <c r="H14" s="51" t="s">
        <v>2245</v>
      </c>
    </row>
    <row r="15" spans="2:8" ht="20.100000000000001" customHeight="1" x14ac:dyDescent="0.2">
      <c r="B15" s="54">
        <v>11</v>
      </c>
      <c r="C15" s="157" t="s">
        <v>2116</v>
      </c>
      <c r="D15" s="158" t="s">
        <v>2246</v>
      </c>
      <c r="E15" s="159" t="s">
        <v>187</v>
      </c>
      <c r="F15" s="159" t="s">
        <v>221</v>
      </c>
      <c r="G15" s="160"/>
      <c r="H15" s="166" t="s">
        <v>2247</v>
      </c>
    </row>
    <row r="16" spans="2:8" ht="20.100000000000001" customHeight="1" x14ac:dyDescent="0.2">
      <c r="B16" s="54">
        <v>12</v>
      </c>
      <c r="C16" s="157" t="s">
        <v>2248</v>
      </c>
      <c r="D16" s="158" t="s">
        <v>2249</v>
      </c>
      <c r="E16" s="159" t="s">
        <v>193</v>
      </c>
      <c r="F16" s="159">
        <v>23803</v>
      </c>
      <c r="G16" s="160"/>
      <c r="H16" s="166" t="s">
        <v>2124</v>
      </c>
    </row>
    <row r="17" spans="2:8" ht="20.100000000000001" customHeight="1" x14ac:dyDescent="0.2">
      <c r="B17" s="54">
        <v>13</v>
      </c>
      <c r="C17" s="157" t="s">
        <v>2250</v>
      </c>
      <c r="D17" s="158" t="s">
        <v>2251</v>
      </c>
      <c r="E17" s="159" t="s">
        <v>190</v>
      </c>
      <c r="F17" s="159">
        <v>23756</v>
      </c>
      <c r="G17" s="160"/>
      <c r="H17" s="166" t="s">
        <v>2252</v>
      </c>
    </row>
    <row r="18" spans="2:8" ht="30" customHeight="1" x14ac:dyDescent="0.2">
      <c r="B18" s="54" t="s">
        <v>191</v>
      </c>
      <c r="C18" s="157" t="s">
        <v>1087</v>
      </c>
      <c r="D18" s="158" t="s">
        <v>1088</v>
      </c>
      <c r="E18" s="159" t="s">
        <v>222</v>
      </c>
      <c r="F18" s="159" t="s">
        <v>221</v>
      </c>
      <c r="G18" s="160"/>
      <c r="H18" s="51" t="s">
        <v>2107</v>
      </c>
    </row>
    <row r="19" spans="2:8" ht="45" customHeight="1" x14ac:dyDescent="0.2">
      <c r="B19" s="54" t="s">
        <v>196</v>
      </c>
      <c r="C19" s="157" t="s">
        <v>1087</v>
      </c>
      <c r="D19" s="158" t="s">
        <v>1088</v>
      </c>
      <c r="E19" s="159" t="s">
        <v>222</v>
      </c>
      <c r="F19" s="159" t="s">
        <v>221</v>
      </c>
      <c r="G19" s="160"/>
      <c r="H19" s="51" t="s">
        <v>2253</v>
      </c>
    </row>
    <row r="20" spans="2:8" ht="30" customHeight="1" x14ac:dyDescent="0.2">
      <c r="B20" s="54" t="s">
        <v>192</v>
      </c>
      <c r="C20" s="157" t="s">
        <v>1087</v>
      </c>
      <c r="D20" s="158" t="s">
        <v>1088</v>
      </c>
      <c r="E20" s="159" t="s">
        <v>222</v>
      </c>
      <c r="F20" s="159" t="s">
        <v>221</v>
      </c>
      <c r="G20" s="160"/>
      <c r="H20" s="52" t="s">
        <v>2125</v>
      </c>
    </row>
    <row r="21" spans="2:8" ht="20.100000000000001" customHeight="1" x14ac:dyDescent="0.2">
      <c r="B21" s="54" t="s">
        <v>195</v>
      </c>
      <c r="C21" s="157" t="s">
        <v>1087</v>
      </c>
      <c r="D21" s="158" t="s">
        <v>1089</v>
      </c>
      <c r="E21" s="159" t="s">
        <v>222</v>
      </c>
      <c r="F21" s="159" t="s">
        <v>221</v>
      </c>
      <c r="G21" s="160"/>
      <c r="H21" s="52" t="s">
        <v>990</v>
      </c>
    </row>
    <row r="22" spans="2:8" ht="20.100000000000001" customHeight="1" x14ac:dyDescent="0.2">
      <c r="B22" s="54" t="s">
        <v>193</v>
      </c>
      <c r="C22" s="157" t="s">
        <v>1087</v>
      </c>
      <c r="D22" s="158" t="s">
        <v>2112</v>
      </c>
      <c r="E22" s="159" t="s">
        <v>222</v>
      </c>
      <c r="F22" s="159" t="s">
        <v>221</v>
      </c>
      <c r="G22" s="160"/>
      <c r="H22" s="52" t="s">
        <v>2111</v>
      </c>
    </row>
    <row r="23" spans="2:8" ht="20.100000000000001" customHeight="1" x14ac:dyDescent="0.2">
      <c r="B23" s="54" t="s">
        <v>186</v>
      </c>
      <c r="C23" s="157" t="s">
        <v>1087</v>
      </c>
      <c r="D23" s="158" t="s">
        <v>1090</v>
      </c>
      <c r="E23" s="159" t="s">
        <v>222</v>
      </c>
      <c r="F23" s="159" t="s">
        <v>221</v>
      </c>
      <c r="G23" s="160"/>
      <c r="H23" s="51" t="s">
        <v>223</v>
      </c>
    </row>
    <row r="24" spans="2:8" ht="20.100000000000001" customHeight="1" x14ac:dyDescent="0.2">
      <c r="B24" s="54" t="s">
        <v>194</v>
      </c>
      <c r="C24" s="157" t="s">
        <v>1087</v>
      </c>
      <c r="D24" s="158" t="s">
        <v>1091</v>
      </c>
      <c r="E24" s="159" t="s">
        <v>222</v>
      </c>
      <c r="F24" s="159" t="s">
        <v>221</v>
      </c>
      <c r="G24" s="160"/>
      <c r="H24" s="52" t="s">
        <v>991</v>
      </c>
    </row>
    <row r="25" spans="2:8" ht="20.100000000000001" customHeight="1" x14ac:dyDescent="0.2">
      <c r="B25" s="54" t="s">
        <v>224</v>
      </c>
      <c r="C25" s="157" t="s">
        <v>1087</v>
      </c>
      <c r="D25" s="158" t="s">
        <v>1092</v>
      </c>
      <c r="E25" s="159" t="s">
        <v>222</v>
      </c>
      <c r="F25" s="159" t="s">
        <v>221</v>
      </c>
      <c r="G25" s="160"/>
      <c r="H25" s="51" t="s">
        <v>988</v>
      </c>
    </row>
    <row r="26" spans="2:8" ht="20.100000000000001" customHeight="1" x14ac:dyDescent="0.2">
      <c r="B26" s="54" t="s">
        <v>207</v>
      </c>
      <c r="C26" s="157" t="s">
        <v>1087</v>
      </c>
      <c r="D26" s="158" t="s">
        <v>1093</v>
      </c>
      <c r="E26" s="159" t="s">
        <v>222</v>
      </c>
      <c r="F26" s="159" t="s">
        <v>221</v>
      </c>
      <c r="G26" s="160"/>
      <c r="H26" s="51" t="s">
        <v>2254</v>
      </c>
    </row>
    <row r="27" spans="2:8" ht="20.100000000000001" customHeight="1" x14ac:dyDescent="0.2">
      <c r="B27" s="54" t="s">
        <v>987</v>
      </c>
      <c r="C27" s="157" t="s">
        <v>1087</v>
      </c>
      <c r="D27" s="158" t="s">
        <v>1094</v>
      </c>
      <c r="E27" s="159" t="s">
        <v>222</v>
      </c>
      <c r="F27" s="159" t="s">
        <v>221</v>
      </c>
      <c r="G27" s="160"/>
      <c r="H27" s="52" t="s">
        <v>989</v>
      </c>
    </row>
    <row r="28" spans="2:8" ht="30" customHeight="1" x14ac:dyDescent="0.2">
      <c r="B28" s="54" t="s">
        <v>978</v>
      </c>
      <c r="C28" s="157" t="s">
        <v>1087</v>
      </c>
      <c r="D28" s="158" t="s">
        <v>1088</v>
      </c>
      <c r="E28" s="159" t="s">
        <v>222</v>
      </c>
      <c r="F28" s="159" t="s">
        <v>221</v>
      </c>
      <c r="G28" s="160"/>
      <c r="H28" s="51" t="s">
        <v>979</v>
      </c>
    </row>
    <row r="29" spans="2:8" ht="20.100000000000001" customHeight="1" thickBot="1" x14ac:dyDescent="0.25">
      <c r="B29" s="55" t="s">
        <v>984</v>
      </c>
      <c r="C29" s="161" t="s">
        <v>1087</v>
      </c>
      <c r="D29" s="162" t="s">
        <v>1088</v>
      </c>
      <c r="E29" s="163" t="s">
        <v>222</v>
      </c>
      <c r="F29" s="163" t="s">
        <v>221</v>
      </c>
      <c r="G29" s="164"/>
      <c r="H29" s="53" t="s">
        <v>2110</v>
      </c>
    </row>
  </sheetData>
  <mergeCells count="1">
    <mergeCell ref="B2:H3"/>
  </mergeCells>
  <phoneticPr fontId="4" type="noConversion"/>
  <pageMargins left="0.7" right="0.7" top="0.75" bottom="0.75" header="0.3" footer="0.3"/>
  <pageSetup scale="6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DA210-A58B-46EB-AF1A-F0F94BD30CF8}">
  <dimension ref="A1:AJ711"/>
  <sheetViews>
    <sheetView topLeftCell="B1" zoomScale="85" zoomScaleNormal="85" workbookViewId="0">
      <pane xSplit="2" ySplit="1" topLeftCell="D245" activePane="bottomRight" state="frozen"/>
      <selection activeCell="C1" sqref="C1"/>
      <selection pane="topRight" activeCell="D1" sqref="D1"/>
      <selection pane="bottomLeft" activeCell="C2" sqref="C2"/>
      <selection pane="bottomRight" activeCell="Y7" sqref="Y7"/>
    </sheetView>
  </sheetViews>
  <sheetFormatPr defaultColWidth="8.88671875" defaultRowHeight="15.75" x14ac:dyDescent="0.25"/>
  <cols>
    <col min="1" max="1" width="7.77734375" hidden="1" customWidth="1"/>
    <col min="2" max="2" width="14.77734375" hidden="1" customWidth="1"/>
    <col min="3" max="3" width="22.6640625" style="182" customWidth="1"/>
    <col min="4" max="4" width="5.5546875" style="182" customWidth="1"/>
    <col min="5" max="5" width="7" style="182" bestFit="1" customWidth="1"/>
    <col min="6" max="6" width="12.109375" style="182" customWidth="1"/>
    <col min="7" max="7" width="5.21875" hidden="1" customWidth="1"/>
    <col min="8" max="8" width="3.21875" hidden="1" customWidth="1"/>
    <col min="9" max="9" width="15.44140625" style="182" hidden="1" customWidth="1"/>
    <col min="10" max="14" width="10.77734375" style="182" customWidth="1"/>
    <col min="15" max="15" width="10.77734375" style="182" hidden="1" customWidth="1"/>
    <col min="16" max="16" width="17.88671875" style="182" customWidth="1"/>
    <col min="17" max="19" width="10.77734375" style="182" customWidth="1"/>
    <col min="20" max="20" width="8.88671875" style="182"/>
    <col min="21" max="21" width="16.109375" style="182" customWidth="1"/>
    <col min="22" max="22" width="15.6640625" style="182" customWidth="1"/>
    <col min="23" max="16384" width="8.88671875" style="182"/>
  </cols>
  <sheetData>
    <row r="1" spans="1:29" s="181" customFormat="1" ht="60" customHeight="1" x14ac:dyDescent="0.25">
      <c r="A1" s="168"/>
      <c r="B1" s="168" t="s">
        <v>183</v>
      </c>
      <c r="C1" s="181" t="s">
        <v>2279</v>
      </c>
      <c r="D1" s="181" t="s">
        <v>185</v>
      </c>
      <c r="E1" s="181" t="s">
        <v>174</v>
      </c>
      <c r="F1" s="181" t="s">
        <v>2263</v>
      </c>
      <c r="G1" s="168" t="s">
        <v>2262</v>
      </c>
      <c r="H1" s="168" t="s">
        <v>2264</v>
      </c>
      <c r="I1" s="181" t="s">
        <v>2256</v>
      </c>
      <c r="J1" s="181" t="s">
        <v>2257</v>
      </c>
      <c r="K1" s="181" t="s">
        <v>2261</v>
      </c>
      <c r="L1" s="181" t="s">
        <v>2260</v>
      </c>
      <c r="M1" s="181" t="s">
        <v>2259</v>
      </c>
      <c r="N1" s="181" t="s">
        <v>2258</v>
      </c>
      <c r="O1" s="181" t="s">
        <v>2266</v>
      </c>
      <c r="P1" s="181" t="s">
        <v>2265</v>
      </c>
      <c r="Q1" s="181" t="s">
        <v>2267</v>
      </c>
      <c r="R1" s="181" t="s">
        <v>2268</v>
      </c>
      <c r="S1" s="181" t="s">
        <v>2269</v>
      </c>
    </row>
    <row r="2" spans="1:29" ht="21" customHeight="1" x14ac:dyDescent="0.25">
      <c r="A2" s="167" t="s">
        <v>879</v>
      </c>
      <c r="B2" t="s">
        <v>2109</v>
      </c>
      <c r="C2" t="s">
        <v>1944</v>
      </c>
      <c r="D2" t="s">
        <v>192</v>
      </c>
      <c r="E2">
        <v>23634</v>
      </c>
      <c r="F2" t="s">
        <v>1939</v>
      </c>
      <c r="G2" t="s">
        <v>1203</v>
      </c>
      <c r="H2">
        <v>36</v>
      </c>
      <c r="I2" s="167">
        <v>32295</v>
      </c>
      <c r="J2" s="167">
        <v>0.2</v>
      </c>
      <c r="K2" s="167">
        <v>0</v>
      </c>
      <c r="L2" s="167">
        <v>0</v>
      </c>
      <c r="M2">
        <v>0</v>
      </c>
      <c r="N2">
        <v>0</v>
      </c>
      <c r="O2"/>
      <c r="P2" t="s">
        <v>232</v>
      </c>
      <c r="Q2" t="s">
        <v>263</v>
      </c>
      <c r="R2"/>
      <c r="S2">
        <v>0</v>
      </c>
    </row>
    <row r="3" spans="1:29" ht="21" customHeight="1" x14ac:dyDescent="0.25">
      <c r="A3" s="167" t="s">
        <v>901</v>
      </c>
      <c r="B3" t="s">
        <v>2109</v>
      </c>
      <c r="C3" t="s">
        <v>1843</v>
      </c>
      <c r="D3" t="s">
        <v>196</v>
      </c>
      <c r="E3">
        <v>23774</v>
      </c>
      <c r="F3" t="s">
        <v>1844</v>
      </c>
      <c r="G3" t="s">
        <v>1845</v>
      </c>
      <c r="H3">
        <v>36</v>
      </c>
      <c r="I3" s="167">
        <v>40118</v>
      </c>
      <c r="J3" s="167">
        <v>5.8</v>
      </c>
      <c r="K3" s="167">
        <v>0</v>
      </c>
      <c r="L3" s="167">
        <v>0</v>
      </c>
      <c r="M3">
        <v>0</v>
      </c>
      <c r="N3">
        <v>0</v>
      </c>
      <c r="O3"/>
      <c r="P3" t="s">
        <v>232</v>
      </c>
      <c r="Q3" t="s">
        <v>263</v>
      </c>
      <c r="R3"/>
      <c r="S3">
        <v>1.2</v>
      </c>
      <c r="U3" s="182" t="s">
        <v>2265</v>
      </c>
      <c r="V3" s="182" t="s">
        <v>2275</v>
      </c>
      <c r="W3" s="182" t="s">
        <v>2276</v>
      </c>
      <c r="X3" s="195" t="s">
        <v>2257</v>
      </c>
      <c r="Y3" s="195" t="s">
        <v>2261</v>
      </c>
      <c r="Z3" s="195" t="s">
        <v>2260</v>
      </c>
      <c r="AA3" s="195" t="s">
        <v>2259</v>
      </c>
      <c r="AB3" s="195" t="s">
        <v>2258</v>
      </c>
      <c r="AC3" s="195" t="s">
        <v>2269</v>
      </c>
    </row>
    <row r="4" spans="1:29" ht="21" customHeight="1" x14ac:dyDescent="0.25">
      <c r="A4" s="167" t="s">
        <v>967</v>
      </c>
      <c r="B4" t="s">
        <v>2018</v>
      </c>
      <c r="C4" s="198" t="s">
        <v>29</v>
      </c>
      <c r="D4" s="198" t="s">
        <v>196</v>
      </c>
      <c r="E4" s="198">
        <v>23514</v>
      </c>
      <c r="F4" s="182" t="s">
        <v>2019</v>
      </c>
      <c r="G4" t="s">
        <v>1591</v>
      </c>
      <c r="H4">
        <v>36</v>
      </c>
      <c r="I4" s="183">
        <v>34759</v>
      </c>
      <c r="J4" s="183">
        <v>67</v>
      </c>
      <c r="K4" s="183">
        <v>62.9</v>
      </c>
      <c r="L4" s="183">
        <v>82.2</v>
      </c>
      <c r="M4" s="182">
        <v>61.4</v>
      </c>
      <c r="N4" s="182">
        <v>63.4</v>
      </c>
      <c r="P4" s="184" t="s">
        <v>208</v>
      </c>
      <c r="Q4" s="185" t="s">
        <v>263</v>
      </c>
      <c r="S4" s="182">
        <v>35.700000000000003</v>
      </c>
      <c r="U4" s="170" t="s">
        <v>208</v>
      </c>
      <c r="V4" s="175" t="s">
        <v>263</v>
      </c>
      <c r="W4" s="182">
        <f>COUNTIFS($P$2:$P$685,U4,$Q$2:$Q$685,V4)</f>
        <v>49</v>
      </c>
      <c r="X4" s="182">
        <f>AVERAGEIFS($J$2:$J$685,$P$2:$P$685,U4,$Q$2:$Q$685,V4)</f>
        <v>242.00204081632657</v>
      </c>
      <c r="Y4" s="182">
        <f>AVERAGEIFS($K$2:$K$685,$P$2:$P$685,U4,$Q$2:$Q$685,V4)</f>
        <v>207.09795918367342</v>
      </c>
      <c r="Z4" s="182">
        <f>AVERAGEIFS($L$2:$L$685,$P$2:$P$685,U4,$Q$2:$Q$685,V4)</f>
        <v>247.64285714285711</v>
      </c>
      <c r="AA4" s="182">
        <f>AVERAGEIFS($M$2:$M$685,$P$2:$P$685,U4,$Q$2:$Q$685,V4)</f>
        <v>203.76938775510209</v>
      </c>
      <c r="AB4" s="182">
        <f>AVERAGEIFS($N$2:$N$685,$P$2:$P$685,U4,$Q$2:$Q$685,V4)</f>
        <v>233.43469387755096</v>
      </c>
      <c r="AC4" s="182">
        <f>AVERAGEIFS($S$2:$S$685,$P$2:$P$685,U4,$Q$2:$Q$685,V4)</f>
        <v>868.64285714285734</v>
      </c>
    </row>
    <row r="5" spans="1:29" ht="21" customHeight="1" x14ac:dyDescent="0.25">
      <c r="A5" s="167" t="s">
        <v>379</v>
      </c>
      <c r="B5" t="s">
        <v>1001</v>
      </c>
      <c r="C5" s="197" t="s">
        <v>1251</v>
      </c>
      <c r="D5" s="197" t="s">
        <v>187</v>
      </c>
      <c r="E5" s="197">
        <v>23515</v>
      </c>
      <c r="F5" s="182" t="s">
        <v>1110</v>
      </c>
      <c r="G5" t="s">
        <v>1111</v>
      </c>
      <c r="H5">
        <v>36</v>
      </c>
      <c r="I5" s="183">
        <v>35370</v>
      </c>
      <c r="J5" s="183">
        <v>322</v>
      </c>
      <c r="K5" s="183">
        <v>266.89999999999998</v>
      </c>
      <c r="L5" s="183">
        <v>348.6</v>
      </c>
      <c r="M5" s="182">
        <v>266.8</v>
      </c>
      <c r="N5" s="182">
        <v>311.3</v>
      </c>
      <c r="O5" s="182" t="s">
        <v>993</v>
      </c>
      <c r="P5" s="184" t="s">
        <v>208</v>
      </c>
      <c r="Q5" s="185" t="s">
        <v>263</v>
      </c>
      <c r="R5" s="182" t="s">
        <v>2271</v>
      </c>
      <c r="S5" s="182">
        <v>1964.7</v>
      </c>
      <c r="U5" s="171" t="s">
        <v>252</v>
      </c>
      <c r="V5" s="176" t="s">
        <v>2271</v>
      </c>
      <c r="W5" s="182">
        <f t="shared" ref="W5:W18" si="0">COUNTIFS($P$2:$P$685,U5,$Q$2:$Q$685,V5)</f>
        <v>62</v>
      </c>
      <c r="X5" s="182">
        <f t="shared" ref="X5:X18" si="1">AVERAGEIFS($J$2:$J$685,$P$2:$P$685,U5,$Q$2:$Q$685,V5)</f>
        <v>26.11774193548387</v>
      </c>
      <c r="Y5" s="182">
        <f t="shared" ref="Y5:Y18" si="2">AVERAGEIFS($K$2:$K$685,$P$2:$P$685,U5,$Q$2:$Q$685,V5)</f>
        <v>24.048387096774192</v>
      </c>
      <c r="Z5" s="182">
        <f t="shared" ref="Z5:Z18" si="3">AVERAGEIFS($L$2:$L$685,$P$2:$P$685,U5,$Q$2:$Q$685,V5)</f>
        <v>30.967741935483861</v>
      </c>
      <c r="AA5" s="182">
        <f t="shared" ref="AA5:AA18" si="4">AVERAGEIFS($M$2:$M$685,$P$2:$P$685,U5,$Q$2:$Q$685,V5)</f>
        <v>22.161290322580644</v>
      </c>
      <c r="AB5" s="182">
        <f t="shared" ref="AB5:AB18" si="5">AVERAGEIFS($N$2:$N$685,$P$2:$P$685,U5,$Q$2:$Q$685,V5)</f>
        <v>29.479032258064535</v>
      </c>
      <c r="AC5" s="182">
        <f t="shared" ref="AC5:AC18" si="6">AVERAGEIFS($S$2:$S$685,$P$2:$P$685,U5,$Q$2:$Q$685,V5)</f>
        <v>1.9677419354838712</v>
      </c>
    </row>
    <row r="6" spans="1:29" ht="21" customHeight="1" x14ac:dyDescent="0.25">
      <c r="A6" s="167" t="s">
        <v>726</v>
      </c>
      <c r="B6" t="s">
        <v>1159</v>
      </c>
      <c r="C6" s="197" t="s">
        <v>1160</v>
      </c>
      <c r="D6" s="197" t="s">
        <v>190</v>
      </c>
      <c r="E6" s="197">
        <v>23668</v>
      </c>
      <c r="F6" s="182" t="s">
        <v>1161</v>
      </c>
      <c r="G6" t="s">
        <v>1162</v>
      </c>
      <c r="H6">
        <v>36</v>
      </c>
      <c r="I6" s="183">
        <v>38108</v>
      </c>
      <c r="J6" s="183">
        <v>441</v>
      </c>
      <c r="K6" s="183">
        <v>316.60000000000002</v>
      </c>
      <c r="L6" s="183">
        <v>399.9</v>
      </c>
      <c r="M6" s="182">
        <v>331</v>
      </c>
      <c r="N6" s="182">
        <v>395.1</v>
      </c>
      <c r="O6" s="182" t="s">
        <v>993</v>
      </c>
      <c r="P6" s="184" t="s">
        <v>208</v>
      </c>
      <c r="Q6" s="185" t="s">
        <v>263</v>
      </c>
      <c r="R6" s="182" t="s">
        <v>2271</v>
      </c>
      <c r="S6" s="182">
        <v>1450.1</v>
      </c>
      <c r="U6" s="171" t="s">
        <v>252</v>
      </c>
      <c r="V6" s="177" t="s">
        <v>257</v>
      </c>
      <c r="W6" s="182">
        <f t="shared" si="0"/>
        <v>9</v>
      </c>
      <c r="X6" s="182">
        <f t="shared" si="1"/>
        <v>18.255555555555556</v>
      </c>
      <c r="Y6" s="182">
        <f t="shared" si="2"/>
        <v>17.477777777777774</v>
      </c>
      <c r="Z6" s="182">
        <f t="shared" si="3"/>
        <v>22.011111111111106</v>
      </c>
      <c r="AA6" s="182">
        <f t="shared" si="4"/>
        <v>15.677777777777777</v>
      </c>
      <c r="AB6" s="182">
        <f t="shared" si="5"/>
        <v>18.466666666666665</v>
      </c>
      <c r="AC6" s="182">
        <f t="shared" si="6"/>
        <v>0.23333333333333334</v>
      </c>
    </row>
    <row r="7" spans="1:29" ht="21" customHeight="1" x14ac:dyDescent="0.25">
      <c r="A7" s="167" t="s">
        <v>727</v>
      </c>
      <c r="B7" t="s">
        <v>1159</v>
      </c>
      <c r="C7" s="197" t="s">
        <v>1163</v>
      </c>
      <c r="D7" s="197" t="s">
        <v>190</v>
      </c>
      <c r="E7" s="197">
        <v>23670</v>
      </c>
      <c r="F7" s="182" t="s">
        <v>1161</v>
      </c>
      <c r="G7" t="s">
        <v>1162</v>
      </c>
      <c r="H7">
        <v>36</v>
      </c>
      <c r="I7" s="183">
        <v>38108</v>
      </c>
      <c r="J7" s="183">
        <v>441</v>
      </c>
      <c r="K7" s="183">
        <v>315.60000000000002</v>
      </c>
      <c r="L7" s="183">
        <v>398.6</v>
      </c>
      <c r="M7" s="182">
        <v>328.8</v>
      </c>
      <c r="N7" s="182">
        <v>399</v>
      </c>
      <c r="O7" s="182" t="s">
        <v>993</v>
      </c>
      <c r="P7" s="184" t="s">
        <v>208</v>
      </c>
      <c r="Q7" s="185" t="s">
        <v>263</v>
      </c>
      <c r="R7" s="182" t="s">
        <v>2271</v>
      </c>
      <c r="S7" s="182">
        <v>879.8</v>
      </c>
      <c r="U7" s="171" t="s">
        <v>252</v>
      </c>
      <c r="V7" s="175" t="s">
        <v>263</v>
      </c>
      <c r="W7" s="182">
        <f t="shared" si="0"/>
        <v>35</v>
      </c>
      <c r="X7" s="182">
        <f t="shared" si="1"/>
        <v>37.114285714285714</v>
      </c>
      <c r="Y7" s="182">
        <f t="shared" si="2"/>
        <v>32.51428571428572</v>
      </c>
      <c r="Z7" s="182">
        <f t="shared" si="3"/>
        <v>35.088571428571434</v>
      </c>
      <c r="AA7" s="182">
        <f t="shared" si="4"/>
        <v>29.8</v>
      </c>
      <c r="AB7" s="182">
        <f t="shared" si="5"/>
        <v>31.788571428571426</v>
      </c>
      <c r="AC7" s="182">
        <f t="shared" si="6"/>
        <v>30.768571428571438</v>
      </c>
    </row>
    <row r="8" spans="1:29" ht="21" customHeight="1" x14ac:dyDescent="0.25">
      <c r="A8" s="167" t="s">
        <v>728</v>
      </c>
      <c r="B8" t="s">
        <v>1159</v>
      </c>
      <c r="C8" s="197" t="s">
        <v>1164</v>
      </c>
      <c r="D8" s="197" t="s">
        <v>190</v>
      </c>
      <c r="E8" s="197">
        <v>23677</v>
      </c>
      <c r="F8" s="182" t="s">
        <v>1161</v>
      </c>
      <c r="G8" t="s">
        <v>1162</v>
      </c>
      <c r="H8">
        <v>36</v>
      </c>
      <c r="I8" s="183">
        <v>38108</v>
      </c>
      <c r="J8" s="183">
        <v>441</v>
      </c>
      <c r="K8" s="183">
        <v>312.8</v>
      </c>
      <c r="L8" s="183">
        <v>395.1</v>
      </c>
      <c r="M8" s="182">
        <v>329</v>
      </c>
      <c r="N8" s="182">
        <v>395</v>
      </c>
      <c r="O8" s="182" t="s">
        <v>993</v>
      </c>
      <c r="P8" s="184" t="s">
        <v>208</v>
      </c>
      <c r="Q8" s="185" t="s">
        <v>263</v>
      </c>
      <c r="R8" s="182" t="s">
        <v>2271</v>
      </c>
      <c r="S8" s="182">
        <v>1292.0999999999999</v>
      </c>
      <c r="U8" s="172" t="s">
        <v>209</v>
      </c>
      <c r="V8" s="176" t="s">
        <v>2271</v>
      </c>
      <c r="W8" s="182">
        <f t="shared" si="0"/>
        <v>22</v>
      </c>
      <c r="X8" s="182">
        <f t="shared" si="1"/>
        <v>2.95</v>
      </c>
      <c r="Y8" s="182">
        <f t="shared" si="2"/>
        <v>2.3499999999999996</v>
      </c>
      <c r="Z8" s="182">
        <f t="shared" si="3"/>
        <v>2.3499999999999996</v>
      </c>
      <c r="AA8" s="182">
        <f t="shared" si="4"/>
        <v>2.2272727272727271</v>
      </c>
      <c r="AB8" s="182">
        <f t="shared" si="5"/>
        <v>2.3272727272727272</v>
      </c>
      <c r="AC8" s="182">
        <f t="shared" si="6"/>
        <v>0.19090909090909092</v>
      </c>
    </row>
    <row r="9" spans="1:29" ht="21" customHeight="1" x14ac:dyDescent="0.25">
      <c r="A9" s="167" t="s">
        <v>632</v>
      </c>
      <c r="B9" t="s">
        <v>1571</v>
      </c>
      <c r="C9" s="197" t="s">
        <v>1572</v>
      </c>
      <c r="D9" s="197" t="s">
        <v>192</v>
      </c>
      <c r="E9" s="197">
        <v>23768</v>
      </c>
      <c r="F9" s="182" t="s">
        <v>1573</v>
      </c>
      <c r="G9" t="s">
        <v>1319</v>
      </c>
      <c r="H9">
        <v>36</v>
      </c>
      <c r="I9" s="183">
        <v>33329</v>
      </c>
      <c r="J9" s="183">
        <v>56.6</v>
      </c>
      <c r="K9" s="183">
        <v>51.5</v>
      </c>
      <c r="L9" s="183">
        <v>66.099999999999994</v>
      </c>
      <c r="M9" s="182">
        <v>49.5</v>
      </c>
      <c r="N9" s="182">
        <v>63.9</v>
      </c>
      <c r="O9" s="182" t="s">
        <v>993</v>
      </c>
      <c r="P9" s="184" t="s">
        <v>208</v>
      </c>
      <c r="Q9" s="185" t="s">
        <v>263</v>
      </c>
      <c r="R9" s="182" t="s">
        <v>2271</v>
      </c>
      <c r="S9" s="182">
        <v>78.3</v>
      </c>
      <c r="U9" s="172" t="s">
        <v>209</v>
      </c>
      <c r="V9" s="178" t="s">
        <v>272</v>
      </c>
      <c r="W9" s="182">
        <f t="shared" si="0"/>
        <v>32</v>
      </c>
      <c r="X9" s="182">
        <f t="shared" si="1"/>
        <v>4.2781250000000002</v>
      </c>
      <c r="Y9" s="182">
        <f t="shared" si="2"/>
        <v>3.3500000000000005</v>
      </c>
      <c r="Z9" s="182">
        <f t="shared" si="3"/>
        <v>3.3500000000000005</v>
      </c>
      <c r="AA9" s="182">
        <f t="shared" si="4"/>
        <v>3.3531250000000004</v>
      </c>
      <c r="AB9" s="182">
        <f t="shared" si="5"/>
        <v>3.3531250000000004</v>
      </c>
      <c r="AC9" s="182">
        <f t="shared" si="6"/>
        <v>20.237500000000001</v>
      </c>
    </row>
    <row r="10" spans="1:29" ht="21" customHeight="1" x14ac:dyDescent="0.25">
      <c r="A10" s="167" t="s">
        <v>972</v>
      </c>
      <c r="B10" t="s">
        <v>2018</v>
      </c>
      <c r="C10" s="197" t="s">
        <v>2025</v>
      </c>
      <c r="D10" s="197" t="s">
        <v>193</v>
      </c>
      <c r="E10" s="197">
        <v>23777</v>
      </c>
      <c r="F10" s="182" t="s">
        <v>2026</v>
      </c>
      <c r="G10" t="s">
        <v>1322</v>
      </c>
      <c r="H10">
        <v>36</v>
      </c>
      <c r="I10" s="183">
        <v>33390</v>
      </c>
      <c r="J10" s="183">
        <v>65.3</v>
      </c>
      <c r="K10" s="183">
        <v>57.4</v>
      </c>
      <c r="L10" s="183">
        <v>72.099999999999994</v>
      </c>
      <c r="M10" s="182">
        <v>50.9</v>
      </c>
      <c r="N10" s="182">
        <v>62.5</v>
      </c>
      <c r="P10" s="184" t="s">
        <v>208</v>
      </c>
      <c r="Q10" s="185" t="s">
        <v>263</v>
      </c>
      <c r="S10" s="182">
        <v>26.2</v>
      </c>
      <c r="U10" s="172" t="s">
        <v>209</v>
      </c>
      <c r="V10" s="175" t="s">
        <v>263</v>
      </c>
      <c r="W10" s="182">
        <f t="shared" si="0"/>
        <v>10</v>
      </c>
      <c r="X10" s="182">
        <f t="shared" si="1"/>
        <v>1.94</v>
      </c>
      <c r="Y10" s="182">
        <f t="shared" si="2"/>
        <v>1.1099999999999999</v>
      </c>
      <c r="Z10" s="182">
        <f t="shared" si="3"/>
        <v>1.1099999999999999</v>
      </c>
      <c r="AA10" s="182">
        <f t="shared" si="4"/>
        <v>0</v>
      </c>
      <c r="AB10" s="182">
        <f t="shared" si="5"/>
        <v>0</v>
      </c>
      <c r="AC10" s="182">
        <f t="shared" si="6"/>
        <v>0.16999999999999998</v>
      </c>
    </row>
    <row r="11" spans="1:29" ht="21" customHeight="1" x14ac:dyDescent="0.25">
      <c r="A11" s="167" t="s">
        <v>636</v>
      </c>
      <c r="B11" t="s">
        <v>1574</v>
      </c>
      <c r="C11" s="197" t="s">
        <v>1575</v>
      </c>
      <c r="D11" s="197" t="s">
        <v>191</v>
      </c>
      <c r="E11" s="197">
        <v>23781</v>
      </c>
      <c r="F11" s="182" t="s">
        <v>1005</v>
      </c>
      <c r="G11" t="s">
        <v>166</v>
      </c>
      <c r="H11">
        <v>36</v>
      </c>
      <c r="I11" s="183">
        <v>32905</v>
      </c>
      <c r="J11" s="183">
        <v>59.9</v>
      </c>
      <c r="K11" s="183">
        <v>49.7</v>
      </c>
      <c r="L11" s="183">
        <v>60.5</v>
      </c>
      <c r="M11" s="182">
        <v>48</v>
      </c>
      <c r="N11" s="182">
        <v>55.7</v>
      </c>
      <c r="O11" s="182" t="s">
        <v>993</v>
      </c>
      <c r="P11" s="184" t="s">
        <v>208</v>
      </c>
      <c r="Q11" s="185" t="s">
        <v>263</v>
      </c>
      <c r="R11" s="182" t="s">
        <v>2271</v>
      </c>
      <c r="S11" s="182">
        <v>60.5</v>
      </c>
      <c r="U11" s="173" t="s">
        <v>265</v>
      </c>
      <c r="V11" s="176" t="s">
        <v>2271</v>
      </c>
      <c r="W11" s="182">
        <f t="shared" si="0"/>
        <v>13</v>
      </c>
      <c r="X11" s="182">
        <f t="shared" si="1"/>
        <v>50.838461538461537</v>
      </c>
      <c r="Y11" s="182">
        <f t="shared" si="2"/>
        <v>49.215384615384622</v>
      </c>
      <c r="Z11" s="182">
        <f t="shared" si="3"/>
        <v>61.53846153846154</v>
      </c>
      <c r="AA11" s="182">
        <f t="shared" si="4"/>
        <v>47.661538461538463</v>
      </c>
      <c r="AB11" s="182">
        <f t="shared" si="5"/>
        <v>57.000000000000007</v>
      </c>
      <c r="AC11" s="182">
        <f t="shared" si="6"/>
        <v>6.1153846153846141</v>
      </c>
    </row>
    <row r="12" spans="1:29" ht="21" customHeight="1" x14ac:dyDescent="0.25">
      <c r="A12" s="167" t="s">
        <v>635</v>
      </c>
      <c r="B12" t="s">
        <v>1569</v>
      </c>
      <c r="C12" s="197" t="s">
        <v>1570</v>
      </c>
      <c r="D12" s="197" t="s">
        <v>192</v>
      </c>
      <c r="E12" s="197">
        <v>23783</v>
      </c>
      <c r="F12" s="182" t="s">
        <v>184</v>
      </c>
      <c r="G12" t="s">
        <v>1269</v>
      </c>
      <c r="H12">
        <v>36</v>
      </c>
      <c r="I12" s="183">
        <v>32994</v>
      </c>
      <c r="J12" s="183">
        <v>57.4</v>
      </c>
      <c r="K12" s="183">
        <v>51.6</v>
      </c>
      <c r="L12" s="183">
        <v>66.7</v>
      </c>
      <c r="M12" s="182">
        <v>49.8</v>
      </c>
      <c r="N12" s="182">
        <v>60</v>
      </c>
      <c r="O12" s="182" t="s">
        <v>993</v>
      </c>
      <c r="P12" s="184" t="s">
        <v>208</v>
      </c>
      <c r="Q12" s="185" t="s">
        <v>263</v>
      </c>
      <c r="R12" s="182" t="s">
        <v>2271</v>
      </c>
      <c r="S12" s="182">
        <v>63.9</v>
      </c>
      <c r="U12" s="173" t="s">
        <v>265</v>
      </c>
      <c r="V12" s="177" t="s">
        <v>257</v>
      </c>
      <c r="W12" s="182">
        <f t="shared" si="0"/>
        <v>15</v>
      </c>
      <c r="X12" s="182">
        <f t="shared" si="1"/>
        <v>44.56666666666667</v>
      </c>
      <c r="Y12" s="182">
        <f t="shared" si="2"/>
        <v>40.080000000000005</v>
      </c>
      <c r="Z12" s="182">
        <f t="shared" si="3"/>
        <v>49.946666666666673</v>
      </c>
      <c r="AA12" s="182">
        <f t="shared" si="4"/>
        <v>34.033333333333331</v>
      </c>
      <c r="AB12" s="182">
        <f t="shared" si="5"/>
        <v>43.206666666666671</v>
      </c>
      <c r="AC12" s="182">
        <f t="shared" si="6"/>
        <v>3.6066666666666669</v>
      </c>
    </row>
    <row r="13" spans="1:29" ht="21" customHeight="1" x14ac:dyDescent="0.25">
      <c r="A13" s="167" t="s">
        <v>419</v>
      </c>
      <c r="B13" t="s">
        <v>1299</v>
      </c>
      <c r="C13" s="197" t="s">
        <v>1300</v>
      </c>
      <c r="D13" s="197" t="s">
        <v>191</v>
      </c>
      <c r="E13" s="197">
        <v>23791</v>
      </c>
      <c r="F13" s="182" t="s">
        <v>1300</v>
      </c>
      <c r="G13" t="s">
        <v>1275</v>
      </c>
      <c r="H13">
        <v>36</v>
      </c>
      <c r="I13" s="183">
        <v>33786</v>
      </c>
      <c r="J13" s="183">
        <v>221.3</v>
      </c>
      <c r="K13" s="183">
        <v>225.2</v>
      </c>
      <c r="L13" s="183">
        <v>261.7</v>
      </c>
      <c r="M13" s="182">
        <v>210.8</v>
      </c>
      <c r="N13" s="182">
        <v>230.8</v>
      </c>
      <c r="O13" s="182" t="s">
        <v>993</v>
      </c>
      <c r="P13" s="184" t="s">
        <v>208</v>
      </c>
      <c r="Q13" s="185" t="s">
        <v>263</v>
      </c>
      <c r="R13" s="182" t="s">
        <v>2271</v>
      </c>
      <c r="S13" s="182">
        <v>444.9</v>
      </c>
      <c r="U13" s="173" t="s">
        <v>265</v>
      </c>
      <c r="V13" s="175" t="s">
        <v>263</v>
      </c>
      <c r="W13" s="182">
        <f t="shared" si="0"/>
        <v>24</v>
      </c>
      <c r="X13" s="182">
        <f t="shared" si="1"/>
        <v>52.349999999999994</v>
      </c>
      <c r="Y13" s="182">
        <f t="shared" si="2"/>
        <v>50.070833333333333</v>
      </c>
      <c r="Z13" s="182">
        <f t="shared" si="3"/>
        <v>58.220833333333339</v>
      </c>
      <c r="AA13" s="182">
        <f t="shared" si="4"/>
        <v>36.304166666666667</v>
      </c>
      <c r="AB13" s="182">
        <f t="shared" si="5"/>
        <v>40.670833333333327</v>
      </c>
      <c r="AC13" s="182">
        <f t="shared" si="6"/>
        <v>42.174999999999997</v>
      </c>
    </row>
    <row r="14" spans="1:29" ht="21" customHeight="1" x14ac:dyDescent="0.25">
      <c r="A14" s="167" t="s">
        <v>2218</v>
      </c>
      <c r="B14" t="s">
        <v>2041</v>
      </c>
      <c r="C14" s="197" t="s">
        <v>2042</v>
      </c>
      <c r="D14" s="197" t="s">
        <v>195</v>
      </c>
      <c r="E14" s="197">
        <v>23793</v>
      </c>
      <c r="F14" s="182" t="s">
        <v>1772</v>
      </c>
      <c r="G14" t="s">
        <v>1581</v>
      </c>
      <c r="H14">
        <v>36</v>
      </c>
      <c r="I14" s="183">
        <v>34486</v>
      </c>
      <c r="J14" s="183">
        <v>285.60000000000002</v>
      </c>
      <c r="K14" s="183">
        <v>253.7</v>
      </c>
      <c r="L14" s="183">
        <v>298.39999999999998</v>
      </c>
      <c r="M14" s="182">
        <v>249.8</v>
      </c>
      <c r="N14" s="182">
        <v>276.2</v>
      </c>
      <c r="P14" s="184" t="s">
        <v>208</v>
      </c>
      <c r="Q14" s="185" t="s">
        <v>263</v>
      </c>
      <c r="S14" s="182">
        <v>70.8</v>
      </c>
      <c r="U14" s="174" t="s">
        <v>2274</v>
      </c>
      <c r="V14" s="179" t="s">
        <v>2273</v>
      </c>
      <c r="W14" s="182">
        <f t="shared" si="0"/>
        <v>3</v>
      </c>
      <c r="X14" s="182">
        <f t="shared" si="1"/>
        <v>325.86666666666673</v>
      </c>
      <c r="Y14" s="182">
        <f t="shared" si="2"/>
        <v>331.76666666666665</v>
      </c>
      <c r="Z14" s="182">
        <f t="shared" si="3"/>
        <v>331.76666666666665</v>
      </c>
      <c r="AA14" s="182">
        <f t="shared" si="4"/>
        <v>278.96666666666664</v>
      </c>
      <c r="AB14" s="182">
        <f t="shared" si="5"/>
        <v>281.16666666666669</v>
      </c>
      <c r="AC14" s="182">
        <f t="shared" si="6"/>
        <v>230.66666666666666</v>
      </c>
    </row>
    <row r="15" spans="1:29" ht="21" customHeight="1" x14ac:dyDescent="0.25">
      <c r="A15" s="167" t="s">
        <v>742</v>
      </c>
      <c r="B15" t="s">
        <v>1712</v>
      </c>
      <c r="C15" s="197" t="s">
        <v>1726</v>
      </c>
      <c r="D15" s="197" t="s">
        <v>189</v>
      </c>
      <c r="E15" s="197">
        <v>23794</v>
      </c>
      <c r="F15" s="182" t="s">
        <v>1635</v>
      </c>
      <c r="G15">
        <v>103</v>
      </c>
      <c r="H15">
        <v>36</v>
      </c>
      <c r="I15" s="183">
        <v>34455</v>
      </c>
      <c r="J15" s="183">
        <v>170</v>
      </c>
      <c r="K15" s="183">
        <v>135.5</v>
      </c>
      <c r="L15" s="183">
        <v>168.4</v>
      </c>
      <c r="M15" s="182">
        <v>138.6</v>
      </c>
      <c r="N15" s="182">
        <v>162.69999999999999</v>
      </c>
      <c r="O15" s="182" t="s">
        <v>993</v>
      </c>
      <c r="P15" s="184" t="s">
        <v>208</v>
      </c>
      <c r="Q15" s="185" t="s">
        <v>263</v>
      </c>
      <c r="R15" s="182" t="s">
        <v>2271</v>
      </c>
      <c r="S15" s="182">
        <v>636.1</v>
      </c>
      <c r="U15" s="174" t="s">
        <v>2274</v>
      </c>
      <c r="V15" s="176" t="s">
        <v>2271</v>
      </c>
      <c r="W15" s="182">
        <f t="shared" si="0"/>
        <v>11</v>
      </c>
      <c r="X15" s="182">
        <f t="shared" si="1"/>
        <v>546.5090909090909</v>
      </c>
      <c r="Y15" s="182">
        <f t="shared" si="2"/>
        <v>526.26363636363635</v>
      </c>
      <c r="Z15" s="182">
        <f t="shared" si="3"/>
        <v>526.26363636363635</v>
      </c>
      <c r="AA15" s="182">
        <f t="shared" si="4"/>
        <v>513.0454545454545</v>
      </c>
      <c r="AB15" s="182">
        <f t="shared" si="5"/>
        <v>521.10909090909092</v>
      </c>
      <c r="AC15" s="182">
        <f t="shared" si="6"/>
        <v>357.60909090909087</v>
      </c>
    </row>
    <row r="16" spans="1:29" ht="21" customHeight="1" x14ac:dyDescent="0.25">
      <c r="A16" s="167" t="s">
        <v>396</v>
      </c>
      <c r="B16" t="s">
        <v>1252</v>
      </c>
      <c r="C16" s="197" t="s">
        <v>155</v>
      </c>
      <c r="D16" s="197" t="s">
        <v>190</v>
      </c>
      <c r="E16" s="197">
        <v>23796</v>
      </c>
      <c r="F16" s="182" t="s">
        <v>155</v>
      </c>
      <c r="G16" t="s">
        <v>1207</v>
      </c>
      <c r="H16">
        <v>36</v>
      </c>
      <c r="I16" s="183">
        <v>34304</v>
      </c>
      <c r="J16" s="183">
        <v>96.9</v>
      </c>
      <c r="K16" s="183">
        <v>79</v>
      </c>
      <c r="L16" s="183">
        <v>79</v>
      </c>
      <c r="M16" s="182">
        <v>77</v>
      </c>
      <c r="N16" s="182">
        <v>82.7</v>
      </c>
      <c r="O16" s="182" t="s">
        <v>993</v>
      </c>
      <c r="P16" s="184" t="s">
        <v>208</v>
      </c>
      <c r="Q16" s="185" t="s">
        <v>263</v>
      </c>
      <c r="R16" s="182" t="s">
        <v>2271</v>
      </c>
      <c r="S16" s="182">
        <v>4.2</v>
      </c>
      <c r="U16" s="174" t="s">
        <v>2274</v>
      </c>
      <c r="V16" s="175" t="s">
        <v>263</v>
      </c>
      <c r="W16" s="182">
        <f t="shared" si="0"/>
        <v>21</v>
      </c>
      <c r="X16" s="182">
        <f t="shared" si="1"/>
        <v>253.07142857142853</v>
      </c>
      <c r="Y16" s="182">
        <f t="shared" si="2"/>
        <v>246.60476190476186</v>
      </c>
      <c r="Z16" s="182">
        <f t="shared" si="3"/>
        <v>246.60476190476186</v>
      </c>
      <c r="AA16" s="182">
        <f t="shared" si="4"/>
        <v>240.91428571428565</v>
      </c>
      <c r="AB16" s="182">
        <f t="shared" si="5"/>
        <v>242.34285714285718</v>
      </c>
      <c r="AC16" s="182">
        <f t="shared" si="6"/>
        <v>305.70476190476194</v>
      </c>
    </row>
    <row r="17" spans="1:36" ht="21" customHeight="1" x14ac:dyDescent="0.25">
      <c r="A17" s="167" t="s">
        <v>400</v>
      </c>
      <c r="B17" t="s">
        <v>1252</v>
      </c>
      <c r="C17" s="197" t="s">
        <v>2013</v>
      </c>
      <c r="D17" s="197" t="s">
        <v>190</v>
      </c>
      <c r="E17" s="197">
        <v>23799</v>
      </c>
      <c r="F17" s="182" t="s">
        <v>2012</v>
      </c>
      <c r="G17" t="s">
        <v>1096</v>
      </c>
      <c r="H17">
        <v>36</v>
      </c>
      <c r="I17" s="183">
        <v>34578</v>
      </c>
      <c r="J17" s="183">
        <v>338.8</v>
      </c>
      <c r="K17" s="183">
        <v>291.3</v>
      </c>
      <c r="L17" s="183">
        <v>380.5</v>
      </c>
      <c r="M17" s="182">
        <v>281</v>
      </c>
      <c r="N17" s="182">
        <v>333.1</v>
      </c>
      <c r="O17" s="182" t="s">
        <v>993</v>
      </c>
      <c r="P17" s="184" t="s">
        <v>208</v>
      </c>
      <c r="Q17" s="185" t="s">
        <v>263</v>
      </c>
      <c r="R17" s="182" t="s">
        <v>2271</v>
      </c>
      <c r="S17" s="182">
        <v>389.2</v>
      </c>
      <c r="U17" s="174" t="s">
        <v>2274</v>
      </c>
      <c r="V17" s="180" t="s">
        <v>2</v>
      </c>
      <c r="W17" s="182">
        <f t="shared" si="0"/>
        <v>11</v>
      </c>
      <c r="X17" s="182">
        <f t="shared" si="1"/>
        <v>28.40909090909091</v>
      </c>
      <c r="Y17" s="182">
        <f t="shared" si="2"/>
        <v>24.718181818181815</v>
      </c>
      <c r="Z17" s="182">
        <f t="shared" si="3"/>
        <v>24.718181818181815</v>
      </c>
      <c r="AA17" s="182">
        <f t="shared" si="4"/>
        <v>19.963636363636365</v>
      </c>
      <c r="AB17" s="182">
        <f t="shared" si="5"/>
        <v>20.327272727272728</v>
      </c>
      <c r="AC17" s="182">
        <f t="shared" si="6"/>
        <v>170.76363636363638</v>
      </c>
    </row>
    <row r="18" spans="1:36" ht="21" customHeight="1" x14ac:dyDescent="0.25">
      <c r="A18" s="167" t="s">
        <v>399</v>
      </c>
      <c r="B18" t="s">
        <v>1252</v>
      </c>
      <c r="C18" s="197" t="s">
        <v>2011</v>
      </c>
      <c r="D18" s="197" t="s">
        <v>190</v>
      </c>
      <c r="E18" s="197">
        <v>23801</v>
      </c>
      <c r="F18" s="182" t="s">
        <v>2012</v>
      </c>
      <c r="G18" t="s">
        <v>1096</v>
      </c>
      <c r="H18">
        <v>36</v>
      </c>
      <c r="I18" s="183">
        <v>33664</v>
      </c>
      <c r="J18" s="183">
        <v>107.2</v>
      </c>
      <c r="K18" s="183">
        <v>82.1</v>
      </c>
      <c r="L18" s="183">
        <v>107.2</v>
      </c>
      <c r="M18" s="182">
        <v>80.3</v>
      </c>
      <c r="N18" s="182">
        <v>105.5</v>
      </c>
      <c r="O18" s="182" t="s">
        <v>993</v>
      </c>
      <c r="P18" s="184" t="s">
        <v>208</v>
      </c>
      <c r="Q18" s="185" t="s">
        <v>263</v>
      </c>
      <c r="R18" s="182" t="s">
        <v>2271</v>
      </c>
      <c r="S18" s="182">
        <v>25.1</v>
      </c>
      <c r="U18" s="174" t="s">
        <v>2274</v>
      </c>
      <c r="V18" s="182" t="s">
        <v>2272</v>
      </c>
      <c r="W18" s="182">
        <f t="shared" si="0"/>
        <v>2</v>
      </c>
      <c r="X18" s="182">
        <f t="shared" si="1"/>
        <v>38.299999999999997</v>
      </c>
      <c r="Y18" s="182">
        <f t="shared" si="2"/>
        <v>37.9</v>
      </c>
      <c r="Z18" s="182">
        <f t="shared" si="3"/>
        <v>37.9</v>
      </c>
      <c r="AA18" s="182">
        <f t="shared" si="4"/>
        <v>0</v>
      </c>
      <c r="AB18" s="182">
        <f t="shared" si="5"/>
        <v>0</v>
      </c>
      <c r="AC18" s="182">
        <f t="shared" si="6"/>
        <v>101.7</v>
      </c>
    </row>
    <row r="19" spans="1:36" ht="21" customHeight="1" x14ac:dyDescent="0.25">
      <c r="A19" s="167" t="s">
        <v>633</v>
      </c>
      <c r="B19" t="s">
        <v>1562</v>
      </c>
      <c r="C19" s="197" t="s">
        <v>1563</v>
      </c>
      <c r="D19" s="197" t="s">
        <v>190</v>
      </c>
      <c r="E19" s="197">
        <v>23802</v>
      </c>
      <c r="F19" s="182" t="s">
        <v>1564</v>
      </c>
      <c r="G19" t="s">
        <v>1182</v>
      </c>
      <c r="H19">
        <v>36</v>
      </c>
      <c r="I19" s="183">
        <v>34881</v>
      </c>
      <c r="J19" s="183">
        <v>147</v>
      </c>
      <c r="K19" s="183">
        <v>131.19999999999999</v>
      </c>
      <c r="L19" s="183">
        <v>134</v>
      </c>
      <c r="M19" s="182">
        <v>130.69999999999999</v>
      </c>
      <c r="N19" s="182">
        <v>135.19999999999999</v>
      </c>
      <c r="O19" s="182" t="s">
        <v>993</v>
      </c>
      <c r="P19" s="184" t="s">
        <v>208</v>
      </c>
      <c r="Q19" s="185" t="s">
        <v>263</v>
      </c>
      <c r="R19" s="182" t="s">
        <v>2271</v>
      </c>
      <c r="S19" s="182">
        <v>694.2</v>
      </c>
      <c r="V19" s="182" t="s">
        <v>2277</v>
      </c>
      <c r="W19" s="182">
        <f>SUM(W4:W18)</f>
        <v>319</v>
      </c>
    </row>
    <row r="20" spans="1:36" ht="21" customHeight="1" x14ac:dyDescent="0.25">
      <c r="A20" s="167" t="s">
        <v>350</v>
      </c>
      <c r="B20" t="s">
        <v>1191</v>
      </c>
      <c r="C20" s="197" t="s">
        <v>1197</v>
      </c>
      <c r="D20" s="197" t="s">
        <v>187</v>
      </c>
      <c r="E20" s="197">
        <v>23816</v>
      </c>
      <c r="F20" s="182" t="s">
        <v>1198</v>
      </c>
      <c r="G20" t="s">
        <v>161</v>
      </c>
      <c r="H20">
        <v>36</v>
      </c>
      <c r="I20" s="183">
        <v>34731</v>
      </c>
      <c r="J20" s="183">
        <v>60.6</v>
      </c>
      <c r="K20" s="183">
        <v>58.7</v>
      </c>
      <c r="L20" s="183">
        <v>58.7</v>
      </c>
      <c r="M20" s="182">
        <v>57.5</v>
      </c>
      <c r="N20" s="182">
        <v>60.8</v>
      </c>
      <c r="O20" s="182" t="s">
        <v>993</v>
      </c>
      <c r="P20" s="184" t="s">
        <v>208</v>
      </c>
      <c r="Q20" s="185" t="s">
        <v>263</v>
      </c>
      <c r="R20" s="182" t="s">
        <v>2271</v>
      </c>
      <c r="S20" s="205">
        <f>603.1/2</f>
        <v>301.55</v>
      </c>
      <c r="X20" s="196"/>
      <c r="AE20" s="196"/>
    </row>
    <row r="21" spans="1:36" ht="21" customHeight="1" x14ac:dyDescent="0.25">
      <c r="A21" s="167" t="s">
        <v>351</v>
      </c>
      <c r="B21" t="s">
        <v>1191</v>
      </c>
      <c r="C21" s="197" t="s">
        <v>1199</v>
      </c>
      <c r="D21" s="197" t="s">
        <v>187</v>
      </c>
      <c r="E21" s="197">
        <v>23817</v>
      </c>
      <c r="F21" s="182" t="s">
        <v>1198</v>
      </c>
      <c r="G21" t="s">
        <v>161</v>
      </c>
      <c r="H21">
        <v>36</v>
      </c>
      <c r="I21" s="183">
        <v>34731</v>
      </c>
      <c r="J21" s="183">
        <v>60.6</v>
      </c>
      <c r="K21" s="183">
        <v>58.3</v>
      </c>
      <c r="L21" s="183">
        <v>58.3</v>
      </c>
      <c r="M21" s="182">
        <v>56.4</v>
      </c>
      <c r="N21" s="182">
        <v>59.4</v>
      </c>
      <c r="O21" s="182" t="s">
        <v>993</v>
      </c>
      <c r="P21" s="184" t="s">
        <v>208</v>
      </c>
      <c r="Q21" s="185" t="s">
        <v>263</v>
      </c>
      <c r="R21" s="182" t="s">
        <v>2271</v>
      </c>
      <c r="S21" s="205">
        <f>603.1/2</f>
        <v>301.55</v>
      </c>
      <c r="V21" s="182" t="s">
        <v>2265</v>
      </c>
      <c r="W21" s="182" t="s">
        <v>2276</v>
      </c>
      <c r="X21" s="195" t="s">
        <v>2257</v>
      </c>
      <c r="Y21" s="195" t="s">
        <v>2261</v>
      </c>
      <c r="Z21" s="195" t="s">
        <v>2260</v>
      </c>
      <c r="AA21" s="195" t="s">
        <v>2259</v>
      </c>
      <c r="AB21" s="195" t="s">
        <v>2258</v>
      </c>
      <c r="AC21" s="195" t="s">
        <v>2269</v>
      </c>
      <c r="AE21" s="195"/>
      <c r="AF21" s="195"/>
      <c r="AG21" s="195"/>
      <c r="AH21" s="195"/>
      <c r="AI21" s="195"/>
      <c r="AJ21" s="195"/>
    </row>
    <row r="22" spans="1:36" ht="21" customHeight="1" x14ac:dyDescent="0.25">
      <c r="A22" s="167" t="s">
        <v>627</v>
      </c>
      <c r="B22" t="s">
        <v>2033</v>
      </c>
      <c r="C22" s="197" t="s">
        <v>2037</v>
      </c>
      <c r="D22" s="197" t="s">
        <v>187</v>
      </c>
      <c r="E22" s="197">
        <v>23820</v>
      </c>
      <c r="F22" s="182" t="s">
        <v>177</v>
      </c>
      <c r="G22" t="s">
        <v>161</v>
      </c>
      <c r="H22">
        <v>36</v>
      </c>
      <c r="I22" s="183">
        <v>38108</v>
      </c>
      <c r="J22" s="183">
        <v>250</v>
      </c>
      <c r="K22" s="183">
        <v>231.2</v>
      </c>
      <c r="L22" s="183">
        <v>276.7</v>
      </c>
      <c r="M22" s="182">
        <v>221.8</v>
      </c>
      <c r="N22" s="182">
        <v>272.5</v>
      </c>
      <c r="O22" s="182" t="s">
        <v>993</v>
      </c>
      <c r="P22" s="184" t="s">
        <v>208</v>
      </c>
      <c r="Q22" s="185" t="s">
        <v>263</v>
      </c>
      <c r="R22" s="182" t="s">
        <v>2271</v>
      </c>
      <c r="S22" s="182">
        <v>1347.4</v>
      </c>
      <c r="V22" s="170" t="s">
        <v>208</v>
      </c>
      <c r="W22" s="182">
        <f>COUNTIFS($P$2:$P$685,V22)</f>
        <v>49</v>
      </c>
      <c r="X22" s="182">
        <f>AVERAGEIFS($J$2:$J$685,$P$2:$P$685,V22)</f>
        <v>242.00204081632657</v>
      </c>
      <c r="Y22" s="182">
        <f>AVERAGEIFS($K$2:$K$685,$P$2:$P$685,V22)</f>
        <v>207.09795918367342</v>
      </c>
      <c r="Z22" s="182">
        <f>AVERAGEIFS($L$2:$L$685,$P$2:$P$685,V22)</f>
        <v>247.64285714285711</v>
      </c>
      <c r="AA22" s="182">
        <f>AVERAGEIFS($M$2:$M$685,$P$2:$P$685,V22)</f>
        <v>203.76938775510209</v>
      </c>
      <c r="AB22" s="182">
        <f>AVERAGEIFS($N$2:$N$685,$P$2:$P$685,V22)</f>
        <v>233.43469387755096</v>
      </c>
      <c r="AC22" s="182">
        <f>AVERAGEIFS($S$2:$S$685,$P$2:$P$685,V22)</f>
        <v>868.64285714285734</v>
      </c>
    </row>
    <row r="23" spans="1:36" ht="21" customHeight="1" x14ac:dyDescent="0.25">
      <c r="A23" s="167" t="s">
        <v>348</v>
      </c>
      <c r="B23" t="s">
        <v>1191</v>
      </c>
      <c r="C23" s="197" t="s">
        <v>1192</v>
      </c>
      <c r="D23" s="197" t="s">
        <v>189</v>
      </c>
      <c r="E23" s="197">
        <v>23823</v>
      </c>
      <c r="F23" s="182" t="s">
        <v>1193</v>
      </c>
      <c r="G23" t="s">
        <v>1194</v>
      </c>
      <c r="H23">
        <v>36</v>
      </c>
      <c r="I23" s="183">
        <v>32752</v>
      </c>
      <c r="J23" s="183">
        <v>83.6</v>
      </c>
      <c r="K23" s="183">
        <v>54.9</v>
      </c>
      <c r="L23" s="183">
        <v>55.1</v>
      </c>
      <c r="M23" s="182">
        <v>51.5</v>
      </c>
      <c r="N23" s="182">
        <v>59.7</v>
      </c>
      <c r="P23" s="184" t="s">
        <v>208</v>
      </c>
      <c r="Q23" s="185" t="s">
        <v>263</v>
      </c>
      <c r="S23" s="182">
        <v>262</v>
      </c>
      <c r="V23" s="171" t="s">
        <v>252</v>
      </c>
      <c r="W23" s="182">
        <f>COUNTIFS($P$2:$P$685,V23)</f>
        <v>106</v>
      </c>
      <c r="X23" s="182">
        <f>AVERAGEIFS($J$2:$J$685,$P$2:$P$685,V23)</f>
        <v>29.081132075471697</v>
      </c>
      <c r="Y23" s="182">
        <f>AVERAGEIFS($K$2:$K$685,$P$2:$P$685,V23)</f>
        <v>26.285849056603766</v>
      </c>
      <c r="Z23" s="182">
        <f>AVERAGEIFS($L$2:$L$685,$P$2:$P$685,V23)</f>
        <v>31.567924528301873</v>
      </c>
      <c r="AA23" s="182">
        <f>AVERAGEIFS($M$2:$M$685,$P$2:$P$685,V23)</f>
        <v>24.133018867924527</v>
      </c>
      <c r="AB23" s="182">
        <f>AVERAGEIFS($N$2:$N$685,$P$2:$P$685,V23)</f>
        <v>29.306603773584929</v>
      </c>
      <c r="AC23" s="182">
        <f>AVERAGEIFS($S$2:$S$685,$P$2:$P$685,V23)</f>
        <v>11.330188679245285</v>
      </c>
    </row>
    <row r="24" spans="1:36" ht="21" customHeight="1" x14ac:dyDescent="0.25">
      <c r="A24" s="167" t="s">
        <v>969</v>
      </c>
      <c r="B24" t="s">
        <v>2018</v>
      </c>
      <c r="C24" s="197" t="s">
        <v>2020</v>
      </c>
      <c r="D24" s="197" t="s">
        <v>193</v>
      </c>
      <c r="E24" s="197">
        <v>23857</v>
      </c>
      <c r="F24" s="182" t="s">
        <v>1865</v>
      </c>
      <c r="G24" t="s">
        <v>1298</v>
      </c>
      <c r="H24">
        <v>36</v>
      </c>
      <c r="I24" s="183">
        <v>33451</v>
      </c>
      <c r="J24" s="183">
        <v>62.9</v>
      </c>
      <c r="K24" s="183">
        <v>59</v>
      </c>
      <c r="L24" s="183">
        <v>70.599999999999994</v>
      </c>
      <c r="M24" s="182">
        <v>56.3</v>
      </c>
      <c r="N24" s="182">
        <v>64.5</v>
      </c>
      <c r="O24" s="182" t="s">
        <v>993</v>
      </c>
      <c r="P24" s="184" t="s">
        <v>208</v>
      </c>
      <c r="Q24" s="185" t="s">
        <v>263</v>
      </c>
      <c r="R24" s="182" t="s">
        <v>2271</v>
      </c>
      <c r="S24" s="182">
        <v>19.899999999999999</v>
      </c>
      <c r="V24" s="172" t="s">
        <v>209</v>
      </c>
      <c r="W24" s="182">
        <f>COUNTIFS($P$2:$P$685,V24)</f>
        <v>64</v>
      </c>
      <c r="X24" s="182">
        <f>AVERAGEIFS($J$2:$J$685,$P$2:$P$685,V24)</f>
        <v>3.4562499999999985</v>
      </c>
      <c r="Y24" s="182">
        <f>AVERAGEIFS($K$2:$K$685,$P$2:$P$685,V24)</f>
        <v>2.65625</v>
      </c>
      <c r="Z24" s="182">
        <f>AVERAGEIFS($L$2:$L$685,$P$2:$P$685,V24)</f>
        <v>2.65625</v>
      </c>
      <c r="AA24" s="182">
        <f>AVERAGEIFS($M$2:$M$685,$P$2:$P$685,V24)</f>
        <v>2.4421875000000002</v>
      </c>
      <c r="AB24" s="182">
        <f>AVERAGEIFS($N$2:$N$685,$P$2:$P$685,V24)</f>
        <v>2.4765625</v>
      </c>
      <c r="AC24" s="182">
        <f>AVERAGEIFS($S$2:$S$685,$P$2:$P$685,V24)</f>
        <v>10.2109375</v>
      </c>
    </row>
    <row r="25" spans="1:36" ht="21" customHeight="1" x14ac:dyDescent="0.25">
      <c r="A25" s="167" t="s">
        <v>356</v>
      </c>
      <c r="B25" t="s">
        <v>1204</v>
      </c>
      <c r="C25" s="197" t="s">
        <v>1205</v>
      </c>
      <c r="D25" s="197" t="s">
        <v>190</v>
      </c>
      <c r="E25" s="197">
        <v>23900</v>
      </c>
      <c r="F25" s="182" t="s">
        <v>1206</v>
      </c>
      <c r="G25" t="s">
        <v>1207</v>
      </c>
      <c r="H25">
        <v>36</v>
      </c>
      <c r="I25" s="183">
        <v>33604</v>
      </c>
      <c r="J25" s="183">
        <v>72</v>
      </c>
      <c r="K25" s="183">
        <v>69</v>
      </c>
      <c r="L25" s="183">
        <v>86.6</v>
      </c>
      <c r="M25" s="182">
        <v>68.3</v>
      </c>
      <c r="N25" s="182">
        <v>78.7</v>
      </c>
      <c r="O25" s="182" t="s">
        <v>993</v>
      </c>
      <c r="P25" s="184" t="s">
        <v>208</v>
      </c>
      <c r="Q25" s="185" t="s">
        <v>263</v>
      </c>
      <c r="R25" s="182" t="s">
        <v>2271</v>
      </c>
      <c r="S25" s="182">
        <v>131.19999999999999</v>
      </c>
      <c r="V25" s="173" t="s">
        <v>265</v>
      </c>
      <c r="W25" s="182">
        <f>COUNTIFS($P$2:$P$685,V25)</f>
        <v>52</v>
      </c>
      <c r="X25" s="182">
        <f>AVERAGEIFS($J$2:$J$685,$P$2:$P$685,V25)</f>
        <v>49.726923076923086</v>
      </c>
      <c r="Y25" s="182">
        <f>AVERAGEIFS($K$2:$K$685,$P$2:$P$685,V25)</f>
        <v>46.974999999999994</v>
      </c>
      <c r="Z25" s="182">
        <f>AVERAGEIFS($L$2:$L$685,$P$2:$P$685,V25)</f>
        <v>56.66346153846154</v>
      </c>
      <c r="AA25" s="182">
        <f>AVERAGEIFS($M$2:$M$685,$P$2:$P$685,V25)</f>
        <v>38.488461538461529</v>
      </c>
      <c r="AB25" s="182">
        <f>AVERAGEIFS($N$2:$N$685,$P$2:$P$685,V25)</f>
        <v>45.484615384615388</v>
      </c>
      <c r="AC25" s="182">
        <f>AVERAGEIFS($S$2:$S$685,$P$2:$P$685,V25)</f>
        <v>22.034615384615385</v>
      </c>
    </row>
    <row r="26" spans="1:36" ht="21" customHeight="1" x14ac:dyDescent="0.25">
      <c r="A26" s="167" t="s">
        <v>394</v>
      </c>
      <c r="B26" t="s">
        <v>1252</v>
      </c>
      <c r="C26" s="197" t="s">
        <v>1254</v>
      </c>
      <c r="D26" s="197" t="s">
        <v>195</v>
      </c>
      <c r="E26" s="197">
        <v>23902</v>
      </c>
      <c r="F26" s="182" t="s">
        <v>1254</v>
      </c>
      <c r="G26" t="s">
        <v>1188</v>
      </c>
      <c r="H26">
        <v>36</v>
      </c>
      <c r="I26" s="183">
        <v>33786</v>
      </c>
      <c r="J26" s="183">
        <v>102.1</v>
      </c>
      <c r="K26" s="183">
        <v>82.2</v>
      </c>
      <c r="L26" s="183">
        <v>107.9</v>
      </c>
      <c r="M26" s="182">
        <v>81.2</v>
      </c>
      <c r="N26" s="182">
        <v>92.3</v>
      </c>
      <c r="O26" s="182" t="s">
        <v>993</v>
      </c>
      <c r="P26" s="184" t="s">
        <v>208</v>
      </c>
      <c r="Q26" s="185" t="s">
        <v>263</v>
      </c>
      <c r="R26" s="182" t="s">
        <v>2271</v>
      </c>
      <c r="S26" s="182">
        <v>1.7</v>
      </c>
      <c r="V26" s="174" t="s">
        <v>2274</v>
      </c>
      <c r="W26" s="182">
        <f>COUNTIFS($P$2:$P$685,V26)</f>
        <v>48</v>
      </c>
      <c r="X26" s="182">
        <f>AVERAGEIFS($J$2:$J$685,$P$2:$P$685,V26)</f>
        <v>264.43333333333345</v>
      </c>
      <c r="Y26" s="182">
        <f>AVERAGEIFS($K$2:$K$685,$P$2:$P$685,V26)</f>
        <v>256.47083333333347</v>
      </c>
      <c r="Z26" s="182">
        <f>AVERAGEIFS($L$2:$L$685,$P$2:$P$685,V26)</f>
        <v>256.47083333333347</v>
      </c>
      <c r="AA26" s="182">
        <f>AVERAGEIFS($M$2:$M$685,$P$2:$P$685,V26)</f>
        <v>244.98333333333338</v>
      </c>
      <c r="AB26" s="182">
        <f>AVERAGEIFS($N$2:$N$685,$P$2:$P$685,V26)</f>
        <v>247.6770833333334</v>
      </c>
      <c r="AC26" s="182">
        <f>AVERAGEIFS($S$2:$S$685,$P$2:$P$685,V26)</f>
        <v>273.48541666666665</v>
      </c>
      <c r="AE26" s="203"/>
      <c r="AF26" s="203"/>
      <c r="AG26" s="203"/>
      <c r="AH26" s="203"/>
      <c r="AI26" s="203"/>
      <c r="AJ26" s="203"/>
    </row>
    <row r="27" spans="1:36" ht="21" customHeight="1" x14ac:dyDescent="0.25">
      <c r="A27" s="167" t="s">
        <v>409</v>
      </c>
      <c r="B27" t="s">
        <v>1281</v>
      </c>
      <c r="C27" s="197" t="s">
        <v>1282</v>
      </c>
      <c r="D27" s="197" t="s">
        <v>192</v>
      </c>
      <c r="E27" s="197">
        <v>23970</v>
      </c>
      <c r="F27" s="182" t="s">
        <v>1268</v>
      </c>
      <c r="G27" t="s">
        <v>1269</v>
      </c>
      <c r="H27">
        <v>36</v>
      </c>
      <c r="I27" s="183">
        <v>34639</v>
      </c>
      <c r="J27" s="183">
        <v>1254</v>
      </c>
      <c r="K27" s="183">
        <v>956.4</v>
      </c>
      <c r="L27" s="183">
        <v>1130.9000000000001</v>
      </c>
      <c r="M27" s="182">
        <v>988</v>
      </c>
      <c r="N27" s="182">
        <v>1130.9000000000001</v>
      </c>
      <c r="P27" s="184" t="s">
        <v>208</v>
      </c>
      <c r="Q27" s="185" t="s">
        <v>263</v>
      </c>
      <c r="S27" s="182">
        <v>4912.1000000000004</v>
      </c>
      <c r="U27"/>
      <c r="V27"/>
      <c r="AE27" s="206"/>
      <c r="AF27" s="206"/>
      <c r="AG27" s="206"/>
      <c r="AH27" s="206"/>
      <c r="AI27" s="206"/>
      <c r="AJ27" s="206"/>
    </row>
    <row r="28" spans="1:36" ht="21" customHeight="1" x14ac:dyDescent="0.25">
      <c r="A28" s="167" t="s">
        <v>634</v>
      </c>
      <c r="B28" t="s">
        <v>1565</v>
      </c>
      <c r="C28" s="197" t="s">
        <v>1566</v>
      </c>
      <c r="D28" s="197" t="s">
        <v>191</v>
      </c>
      <c r="E28" s="197">
        <v>23982</v>
      </c>
      <c r="F28" s="182" t="s">
        <v>1567</v>
      </c>
      <c r="G28" t="s">
        <v>1568</v>
      </c>
      <c r="H28">
        <v>36</v>
      </c>
      <c r="I28" s="183">
        <v>34304</v>
      </c>
      <c r="J28" s="183">
        <v>90.6</v>
      </c>
      <c r="K28" s="183">
        <v>79.400000000000006</v>
      </c>
      <c r="L28" s="183">
        <v>88.5</v>
      </c>
      <c r="M28" s="182">
        <v>76.8</v>
      </c>
      <c r="N28" s="182">
        <v>88</v>
      </c>
      <c r="O28" s="182" t="s">
        <v>993</v>
      </c>
      <c r="P28" s="184" t="s">
        <v>208</v>
      </c>
      <c r="Q28" s="185" t="s">
        <v>263</v>
      </c>
      <c r="R28" s="182" t="s">
        <v>2271</v>
      </c>
      <c r="S28" s="182">
        <v>126.8</v>
      </c>
      <c r="U28"/>
      <c r="V28" s="182" t="s">
        <v>2275</v>
      </c>
      <c r="W28" s="182" t="s">
        <v>2276</v>
      </c>
      <c r="X28" s="195" t="s">
        <v>2257</v>
      </c>
      <c r="Y28" s="195" t="s">
        <v>2261</v>
      </c>
      <c r="Z28" s="195" t="s">
        <v>2260</v>
      </c>
      <c r="AA28" s="195" t="s">
        <v>2259</v>
      </c>
      <c r="AB28" s="195" t="s">
        <v>2258</v>
      </c>
      <c r="AC28" s="195" t="s">
        <v>2269</v>
      </c>
      <c r="AE28" s="207"/>
      <c r="AF28" s="207"/>
      <c r="AG28" s="207"/>
      <c r="AH28" s="207"/>
      <c r="AI28" s="207"/>
      <c r="AJ28" s="207"/>
    </row>
    <row r="29" spans="1:36" ht="21" customHeight="1" x14ac:dyDescent="0.25">
      <c r="A29" s="167" t="s">
        <v>388</v>
      </c>
      <c r="B29" t="s">
        <v>1252</v>
      </c>
      <c r="C29" s="197" t="s">
        <v>1862</v>
      </c>
      <c r="D29" s="197" t="s">
        <v>193</v>
      </c>
      <c r="E29" s="197">
        <v>23983</v>
      </c>
      <c r="F29" s="182" t="s">
        <v>1862</v>
      </c>
      <c r="G29" t="s">
        <v>1438</v>
      </c>
      <c r="H29">
        <v>36</v>
      </c>
      <c r="I29" s="183">
        <v>34759</v>
      </c>
      <c r="J29" s="183">
        <v>107.8</v>
      </c>
      <c r="K29" s="183">
        <v>80.2</v>
      </c>
      <c r="L29" s="183">
        <v>94.9</v>
      </c>
      <c r="M29" s="182">
        <v>81.3</v>
      </c>
      <c r="N29" s="182">
        <v>91.7</v>
      </c>
      <c r="O29" s="182" t="s">
        <v>993</v>
      </c>
      <c r="P29" s="184" t="s">
        <v>208</v>
      </c>
      <c r="Q29" s="185" t="s">
        <v>263</v>
      </c>
      <c r="R29" s="182" t="s">
        <v>2271</v>
      </c>
      <c r="S29" s="182">
        <v>10.8</v>
      </c>
      <c r="U29"/>
      <c r="V29" s="175" t="s">
        <v>263</v>
      </c>
      <c r="W29" s="182">
        <f>COUNTIFS($Q$2:$Q$685,V29)</f>
        <v>141</v>
      </c>
      <c r="X29" s="182">
        <f>AVERAGEIFS($J$2:$J$685,$Q$2:$Q$685,V29)</f>
        <v>140.09503546099293</v>
      </c>
      <c r="Y29" s="182">
        <f>AVERAGEIFS($K$2:$K$685,$Q$2:$Q$685,V29)</f>
        <v>125.37092198581563</v>
      </c>
      <c r="Z29" s="182">
        <f>AVERAGEIFS($L$2:$L$685,$Q$2:$Q$685,V29)</f>
        <v>141.48723404255324</v>
      </c>
      <c r="AA29" s="182">
        <f>AVERAGEIFS($M$2:$M$685,$Q$2:$Q$685,V29)</f>
        <v>120.27092198581566</v>
      </c>
      <c r="AB29" s="182">
        <f>AVERAGEIFS($N$2:$N$685,$Q$2:$Q$685,V29)</f>
        <v>132.02978723404252</v>
      </c>
      <c r="AC29" s="182">
        <f>AVERAGEIFS($S$2:$S$685,$Q$2:$Q$685,V29)</f>
        <v>362.2361702127659</v>
      </c>
      <c r="AE29" s="203"/>
      <c r="AF29" s="203"/>
      <c r="AG29" s="203"/>
      <c r="AH29" s="203"/>
      <c r="AI29" s="203"/>
      <c r="AJ29" s="203"/>
    </row>
    <row r="30" spans="1:36" ht="21" customHeight="1" x14ac:dyDescent="0.25">
      <c r="A30" s="167" t="s">
        <v>401</v>
      </c>
      <c r="B30" t="s">
        <v>1252</v>
      </c>
      <c r="C30" s="197" t="s">
        <v>1939</v>
      </c>
      <c r="D30" s="197" t="s">
        <v>192</v>
      </c>
      <c r="E30" s="197">
        <v>23985</v>
      </c>
      <c r="F30" s="182" t="s">
        <v>1939</v>
      </c>
      <c r="G30" t="s">
        <v>1203</v>
      </c>
      <c r="H30">
        <v>36</v>
      </c>
      <c r="I30" s="183">
        <v>34213</v>
      </c>
      <c r="J30" s="183">
        <v>102.7</v>
      </c>
      <c r="K30" s="183">
        <v>86.8</v>
      </c>
      <c r="L30" s="183">
        <v>107.3</v>
      </c>
      <c r="M30" s="182">
        <v>85.3</v>
      </c>
      <c r="N30" s="182">
        <v>98.9</v>
      </c>
      <c r="O30" s="182" t="s">
        <v>993</v>
      </c>
      <c r="P30" s="184" t="s">
        <v>208</v>
      </c>
      <c r="Q30" s="185" t="s">
        <v>263</v>
      </c>
      <c r="R30" s="182" t="s">
        <v>2271</v>
      </c>
      <c r="S30" s="182">
        <v>32.5</v>
      </c>
      <c r="U30"/>
      <c r="V30" s="176" t="s">
        <v>2271</v>
      </c>
      <c r="W30" s="182">
        <f t="shared" ref="W30:W35" si="7">COUNTIFS($Q$2:$Q$685,V30)</f>
        <v>108</v>
      </c>
      <c r="X30" s="182">
        <f t="shared" ref="X30:X35" si="8">AVERAGEIFS($J$2:$J$685,$Q$2:$Q$685,V30)</f>
        <v>77.376851851851853</v>
      </c>
      <c r="Y30" s="182">
        <f t="shared" ref="Y30:Y35" si="9">AVERAGEIFS($K$2:$K$685,$Q$2:$Q$685,V30)</f>
        <v>73.80925925925925</v>
      </c>
      <c r="Z30" s="182">
        <f t="shared" ref="Z30:Z35" si="10">AVERAGEIFS($L$2:$L$685,$Q$2:$Q$685,V30)</f>
        <v>79.264814814814841</v>
      </c>
      <c r="AA30" s="182">
        <f t="shared" ref="AA30:AA35" si="11">AVERAGEIFS($M$2:$M$685,$Q$2:$Q$685,V30)</f>
        <v>71.167592592592598</v>
      </c>
      <c r="AB30" s="182">
        <f t="shared" ref="AB30:AB35" si="12">AVERAGEIFS($N$2:$N$685,$Q$2:$Q$685,V30)</f>
        <v>77.334259259259269</v>
      </c>
      <c r="AC30" s="182">
        <f t="shared" ref="AC30:AC35" si="13">AVERAGEIFS($S$2:$S$685,$Q$2:$Q$685,V30)</f>
        <v>38.327777777777776</v>
      </c>
      <c r="AE30" s="203"/>
      <c r="AF30" s="203"/>
      <c r="AG30" s="203"/>
      <c r="AH30" s="203"/>
      <c r="AI30" s="203"/>
      <c r="AJ30" s="203"/>
    </row>
    <row r="31" spans="1:36" ht="21" customHeight="1" x14ac:dyDescent="0.25">
      <c r="A31" s="167" t="s">
        <v>968</v>
      </c>
      <c r="B31" t="s">
        <v>2018</v>
      </c>
      <c r="C31" s="197" t="s">
        <v>1844</v>
      </c>
      <c r="D31" s="197" t="s">
        <v>196</v>
      </c>
      <c r="E31" s="197">
        <v>24024</v>
      </c>
      <c r="F31" s="182" t="s">
        <v>1844</v>
      </c>
      <c r="G31" t="s">
        <v>1845</v>
      </c>
      <c r="H31">
        <v>36</v>
      </c>
      <c r="I31" s="183">
        <v>33756</v>
      </c>
      <c r="J31" s="183">
        <v>67.3</v>
      </c>
      <c r="K31" s="183">
        <v>57.1</v>
      </c>
      <c r="L31" s="183">
        <v>71.7</v>
      </c>
      <c r="M31" s="182">
        <v>48.8</v>
      </c>
      <c r="N31" s="182">
        <v>60.1</v>
      </c>
      <c r="P31" s="184" t="s">
        <v>208</v>
      </c>
      <c r="Q31" s="185" t="s">
        <v>263</v>
      </c>
      <c r="S31" s="182">
        <v>35.299999999999997</v>
      </c>
      <c r="U31"/>
      <c r="V31" s="177" t="s">
        <v>257</v>
      </c>
      <c r="W31" s="182">
        <f t="shared" si="7"/>
        <v>24</v>
      </c>
      <c r="X31" s="182">
        <f t="shared" si="8"/>
        <v>34.699999999999996</v>
      </c>
      <c r="Y31" s="182">
        <f t="shared" si="9"/>
        <v>31.604166666666668</v>
      </c>
      <c r="Z31" s="182">
        <f t="shared" si="10"/>
        <v>39.470833333333331</v>
      </c>
      <c r="AA31" s="182">
        <f t="shared" si="11"/>
        <v>27.150000000000009</v>
      </c>
      <c r="AB31" s="182">
        <f t="shared" si="12"/>
        <v>33.929166666666667</v>
      </c>
      <c r="AC31" s="182">
        <f t="shared" si="13"/>
        <v>2.3416666666666663</v>
      </c>
      <c r="AE31" s="203"/>
      <c r="AF31" s="203"/>
      <c r="AG31" s="203"/>
      <c r="AH31" s="203"/>
      <c r="AI31" s="203"/>
      <c r="AJ31" s="203"/>
    </row>
    <row r="32" spans="1:36" ht="21" customHeight="1" x14ac:dyDescent="0.25">
      <c r="A32" s="167" t="s">
        <v>421</v>
      </c>
      <c r="B32" t="s">
        <v>2179</v>
      </c>
      <c r="C32" s="197" t="s">
        <v>1255</v>
      </c>
      <c r="D32" s="197" t="s">
        <v>191</v>
      </c>
      <c r="E32" s="197">
        <v>24026</v>
      </c>
      <c r="F32" s="182" t="s">
        <v>1256</v>
      </c>
      <c r="G32" t="s">
        <v>166</v>
      </c>
      <c r="H32">
        <v>36</v>
      </c>
      <c r="I32" s="183">
        <v>34121</v>
      </c>
      <c r="J32" s="183">
        <v>68.5</v>
      </c>
      <c r="K32" s="183">
        <v>59</v>
      </c>
      <c r="L32" s="183">
        <v>75</v>
      </c>
      <c r="M32" s="182">
        <v>59.1</v>
      </c>
      <c r="N32" s="182">
        <v>68.5</v>
      </c>
      <c r="O32" s="182" t="s">
        <v>993</v>
      </c>
      <c r="P32" s="184" t="s">
        <v>208</v>
      </c>
      <c r="Q32" s="185" t="s">
        <v>263</v>
      </c>
      <c r="R32" s="182" t="s">
        <v>2271</v>
      </c>
      <c r="S32" s="182">
        <v>24.1</v>
      </c>
      <c r="U32"/>
      <c r="V32" s="178" t="s">
        <v>272</v>
      </c>
      <c r="W32" s="182">
        <f t="shared" si="7"/>
        <v>32</v>
      </c>
      <c r="X32" s="182">
        <f t="shared" si="8"/>
        <v>4.2781250000000002</v>
      </c>
      <c r="Y32" s="182">
        <f t="shared" si="9"/>
        <v>3.3500000000000005</v>
      </c>
      <c r="Z32" s="182">
        <f t="shared" si="10"/>
        <v>3.3500000000000005</v>
      </c>
      <c r="AA32" s="182">
        <f t="shared" si="11"/>
        <v>3.3531250000000004</v>
      </c>
      <c r="AB32" s="182">
        <f t="shared" si="12"/>
        <v>3.3531250000000004</v>
      </c>
      <c r="AC32" s="182">
        <f t="shared" si="13"/>
        <v>20.237500000000001</v>
      </c>
      <c r="AE32" s="203"/>
      <c r="AF32" s="203"/>
      <c r="AG32" s="203"/>
      <c r="AH32" s="203"/>
      <c r="AI32" s="203"/>
      <c r="AJ32" s="203"/>
    </row>
    <row r="33" spans="1:36" ht="21" customHeight="1" x14ac:dyDescent="0.25">
      <c r="A33" s="167" t="s">
        <v>355</v>
      </c>
      <c r="B33" t="s">
        <v>1200</v>
      </c>
      <c r="C33" s="197" t="s">
        <v>1201</v>
      </c>
      <c r="D33" s="197" t="s">
        <v>192</v>
      </c>
      <c r="E33" s="197">
        <v>24060</v>
      </c>
      <c r="F33" s="182" t="s">
        <v>1202</v>
      </c>
      <c r="G33" t="s">
        <v>1203</v>
      </c>
      <c r="H33">
        <v>36</v>
      </c>
      <c r="I33" s="183">
        <v>34182</v>
      </c>
      <c r="J33" s="183">
        <v>122.6</v>
      </c>
      <c r="K33" s="183">
        <v>89</v>
      </c>
      <c r="L33" s="183">
        <v>116.8</v>
      </c>
      <c r="M33" s="182">
        <v>93.2</v>
      </c>
      <c r="N33" s="182">
        <v>106.1</v>
      </c>
      <c r="O33" s="182" t="s">
        <v>993</v>
      </c>
      <c r="P33" s="184" t="s">
        <v>208</v>
      </c>
      <c r="Q33" s="185" t="s">
        <v>263</v>
      </c>
      <c r="R33" s="182" t="s">
        <v>2271</v>
      </c>
      <c r="S33" s="182">
        <v>150.5</v>
      </c>
      <c r="U33"/>
      <c r="V33" s="179" t="s">
        <v>2273</v>
      </c>
      <c r="W33" s="182">
        <f t="shared" si="7"/>
        <v>3</v>
      </c>
      <c r="X33" s="182">
        <f t="shared" si="8"/>
        <v>325.86666666666673</v>
      </c>
      <c r="Y33" s="182">
        <f t="shared" si="9"/>
        <v>331.76666666666665</v>
      </c>
      <c r="Z33" s="182">
        <f t="shared" si="10"/>
        <v>331.76666666666665</v>
      </c>
      <c r="AA33" s="182">
        <f t="shared" si="11"/>
        <v>278.96666666666664</v>
      </c>
      <c r="AB33" s="182">
        <f t="shared" si="12"/>
        <v>281.16666666666669</v>
      </c>
      <c r="AC33" s="182">
        <f t="shared" si="13"/>
        <v>230.66666666666666</v>
      </c>
      <c r="AE33" s="203"/>
      <c r="AF33" s="203"/>
      <c r="AG33" s="203"/>
      <c r="AH33" s="203"/>
      <c r="AI33" s="203"/>
      <c r="AJ33" s="203"/>
    </row>
    <row r="34" spans="1:36" ht="21" customHeight="1" x14ac:dyDescent="0.25">
      <c r="A34" s="167" t="s">
        <v>380</v>
      </c>
      <c r="B34" t="s">
        <v>1001</v>
      </c>
      <c r="C34" s="197" t="s">
        <v>1002</v>
      </c>
      <c r="D34" s="197" t="s">
        <v>187</v>
      </c>
      <c r="E34" s="197">
        <v>323558</v>
      </c>
      <c r="F34" s="182" t="s">
        <v>1242</v>
      </c>
      <c r="G34" t="s">
        <v>1243</v>
      </c>
      <c r="H34">
        <v>36</v>
      </c>
      <c r="I34" s="183">
        <v>38443</v>
      </c>
      <c r="J34" s="183">
        <v>185</v>
      </c>
      <c r="K34" s="183">
        <v>160.5</v>
      </c>
      <c r="L34" s="183">
        <v>199</v>
      </c>
      <c r="M34" s="182">
        <v>154.69999999999999</v>
      </c>
      <c r="N34" s="182">
        <v>200.3</v>
      </c>
      <c r="O34" s="182" t="s">
        <v>993</v>
      </c>
      <c r="P34" s="184" t="s">
        <v>208</v>
      </c>
      <c r="Q34" s="185" t="s">
        <v>263</v>
      </c>
      <c r="R34" s="182" t="s">
        <v>257</v>
      </c>
      <c r="S34" s="182">
        <v>1141.4000000000001</v>
      </c>
      <c r="U34"/>
      <c r="V34" s="180" t="s">
        <v>2</v>
      </c>
      <c r="W34" s="182">
        <f t="shared" si="7"/>
        <v>11</v>
      </c>
      <c r="X34" s="182">
        <f t="shared" si="8"/>
        <v>28.40909090909091</v>
      </c>
      <c r="Y34" s="182">
        <f t="shared" si="9"/>
        <v>24.718181818181815</v>
      </c>
      <c r="Z34" s="182">
        <f t="shared" si="10"/>
        <v>24.718181818181815</v>
      </c>
      <c r="AA34" s="182">
        <f t="shared" si="11"/>
        <v>19.963636363636365</v>
      </c>
      <c r="AB34" s="182">
        <f t="shared" si="12"/>
        <v>20.327272727272728</v>
      </c>
      <c r="AC34" s="182">
        <f t="shared" si="13"/>
        <v>170.76363636363638</v>
      </c>
      <c r="AE34" s="203"/>
      <c r="AF34" s="203"/>
      <c r="AG34" s="203"/>
      <c r="AH34" s="203"/>
      <c r="AI34" s="203"/>
      <c r="AJ34" s="203"/>
    </row>
    <row r="35" spans="1:36" ht="21" customHeight="1" x14ac:dyDescent="0.25">
      <c r="A35" s="167" t="s">
        <v>381</v>
      </c>
      <c r="B35" t="s">
        <v>1001</v>
      </c>
      <c r="C35" s="197" t="s">
        <v>1003</v>
      </c>
      <c r="D35" s="197" t="s">
        <v>187</v>
      </c>
      <c r="E35" s="197">
        <v>323559</v>
      </c>
      <c r="F35" s="182" t="s">
        <v>1242</v>
      </c>
      <c r="G35" t="s">
        <v>1243</v>
      </c>
      <c r="H35">
        <v>36</v>
      </c>
      <c r="I35" s="183">
        <v>38447</v>
      </c>
      <c r="J35" s="183">
        <v>185</v>
      </c>
      <c r="K35" s="183">
        <v>162.4</v>
      </c>
      <c r="L35" s="183">
        <v>201.4</v>
      </c>
      <c r="M35" s="182">
        <v>153.1</v>
      </c>
      <c r="N35" s="182">
        <v>197.3</v>
      </c>
      <c r="O35" s="182" t="s">
        <v>993</v>
      </c>
      <c r="P35" s="184" t="s">
        <v>208</v>
      </c>
      <c r="Q35" s="185" t="s">
        <v>263</v>
      </c>
      <c r="R35" s="182" t="s">
        <v>257</v>
      </c>
      <c r="S35" s="182">
        <v>1092.8</v>
      </c>
      <c r="U35"/>
      <c r="V35" s="182" t="s">
        <v>2272</v>
      </c>
      <c r="W35" s="182">
        <f t="shared" si="7"/>
        <v>2</v>
      </c>
      <c r="X35" s="182">
        <f t="shared" si="8"/>
        <v>38.299999999999997</v>
      </c>
      <c r="Y35" s="182">
        <f t="shared" si="9"/>
        <v>37.9</v>
      </c>
      <c r="Z35" s="182">
        <f t="shared" si="10"/>
        <v>37.9</v>
      </c>
      <c r="AA35" s="182">
        <f t="shared" si="11"/>
        <v>0</v>
      </c>
      <c r="AB35" s="182">
        <f t="shared" si="12"/>
        <v>0</v>
      </c>
      <c r="AC35" s="182">
        <f t="shared" si="13"/>
        <v>101.7</v>
      </c>
      <c r="AE35" s="203"/>
      <c r="AF35" s="203"/>
      <c r="AG35" s="203"/>
      <c r="AH35" s="203"/>
      <c r="AI35" s="203"/>
      <c r="AJ35" s="203"/>
    </row>
    <row r="36" spans="1:36" ht="21" customHeight="1" x14ac:dyDescent="0.25">
      <c r="A36" s="167" t="s">
        <v>701</v>
      </c>
      <c r="B36" t="s">
        <v>1007</v>
      </c>
      <c r="C36" s="197" t="s">
        <v>1680</v>
      </c>
      <c r="D36" s="197" t="s">
        <v>189</v>
      </c>
      <c r="E36" s="197">
        <v>323563</v>
      </c>
      <c r="F36" s="182" t="s">
        <v>1681</v>
      </c>
      <c r="G36" t="s">
        <v>1682</v>
      </c>
      <c r="H36">
        <v>36</v>
      </c>
      <c r="I36" s="183">
        <v>38504</v>
      </c>
      <c r="J36" s="183">
        <v>82</v>
      </c>
      <c r="K36" s="183">
        <v>78</v>
      </c>
      <c r="L36" s="183">
        <v>78</v>
      </c>
      <c r="M36" s="182">
        <v>75.5</v>
      </c>
      <c r="N36" s="182">
        <v>77.900000000000006</v>
      </c>
      <c r="O36" s="182" t="s">
        <v>993</v>
      </c>
      <c r="P36" s="184" t="s">
        <v>208</v>
      </c>
      <c r="Q36" s="185" t="s">
        <v>263</v>
      </c>
      <c r="R36" s="182" t="s">
        <v>257</v>
      </c>
      <c r="S36" s="182">
        <v>162.19999999999999</v>
      </c>
      <c r="U36"/>
      <c r="V36"/>
      <c r="AE36" s="206"/>
      <c r="AF36" s="206"/>
      <c r="AG36" s="206"/>
      <c r="AH36" s="206"/>
      <c r="AI36" s="206"/>
      <c r="AJ36" s="206"/>
    </row>
    <row r="37" spans="1:36" ht="21" customHeight="1" x14ac:dyDescent="0.25">
      <c r="A37" s="167" t="s">
        <v>664</v>
      </c>
      <c r="B37" t="s">
        <v>1007</v>
      </c>
      <c r="C37" s="197" t="s">
        <v>1195</v>
      </c>
      <c r="D37" s="197" t="s">
        <v>189</v>
      </c>
      <c r="E37" s="197">
        <v>323564</v>
      </c>
      <c r="F37" s="182" t="s">
        <v>1193</v>
      </c>
      <c r="G37" t="s">
        <v>1194</v>
      </c>
      <c r="H37">
        <v>36</v>
      </c>
      <c r="I37" s="183">
        <v>38473</v>
      </c>
      <c r="J37" s="183">
        <v>96</v>
      </c>
      <c r="K37" s="183">
        <v>79.900000000000006</v>
      </c>
      <c r="L37" s="183">
        <v>91.4</v>
      </c>
      <c r="M37" s="182">
        <v>76.5</v>
      </c>
      <c r="N37" s="182">
        <v>77.900000000000006</v>
      </c>
      <c r="P37" s="184" t="s">
        <v>208</v>
      </c>
      <c r="Q37" s="185" t="s">
        <v>263</v>
      </c>
      <c r="S37" s="182">
        <v>121.8</v>
      </c>
    </row>
    <row r="38" spans="1:36" ht="21" customHeight="1" x14ac:dyDescent="0.25">
      <c r="A38" s="167" t="s">
        <v>731</v>
      </c>
      <c r="B38" t="s">
        <v>1712</v>
      </c>
      <c r="C38" s="197" t="s">
        <v>1716</v>
      </c>
      <c r="D38" s="197" t="s">
        <v>187</v>
      </c>
      <c r="E38" s="197">
        <v>323568</v>
      </c>
      <c r="F38" s="182" t="s">
        <v>177</v>
      </c>
      <c r="G38" t="s">
        <v>161</v>
      </c>
      <c r="H38">
        <v>36</v>
      </c>
      <c r="I38" s="183">
        <v>38718</v>
      </c>
      <c r="J38" s="183">
        <v>288</v>
      </c>
      <c r="K38" s="183">
        <v>246.2</v>
      </c>
      <c r="L38" s="183">
        <v>270.2</v>
      </c>
      <c r="M38" s="182">
        <v>235.4</v>
      </c>
      <c r="N38" s="182">
        <v>260</v>
      </c>
      <c r="O38" s="182" t="s">
        <v>993</v>
      </c>
      <c r="P38" s="184" t="s">
        <v>208</v>
      </c>
      <c r="Q38" s="185" t="s">
        <v>263</v>
      </c>
      <c r="R38" s="182" t="s">
        <v>2271</v>
      </c>
      <c r="S38" s="205">
        <f>2140.4/2</f>
        <v>1070.2</v>
      </c>
    </row>
    <row r="39" spans="1:36" ht="21" customHeight="1" x14ac:dyDescent="0.25">
      <c r="A39" s="167" t="s">
        <v>732</v>
      </c>
      <c r="B39" t="s">
        <v>1712</v>
      </c>
      <c r="C39" s="197" t="s">
        <v>1717</v>
      </c>
      <c r="D39" s="197" t="s">
        <v>187</v>
      </c>
      <c r="E39" s="197">
        <v>323569</v>
      </c>
      <c r="F39" s="182" t="s">
        <v>177</v>
      </c>
      <c r="G39" t="s">
        <v>161</v>
      </c>
      <c r="H39">
        <v>36</v>
      </c>
      <c r="I39" s="183">
        <v>38718</v>
      </c>
      <c r="J39" s="183">
        <v>288</v>
      </c>
      <c r="K39" s="183">
        <v>246.2</v>
      </c>
      <c r="L39" s="183">
        <v>270.2</v>
      </c>
      <c r="M39" s="182">
        <v>235.4</v>
      </c>
      <c r="N39" s="182">
        <v>260</v>
      </c>
      <c r="O39" s="182" t="s">
        <v>993</v>
      </c>
      <c r="P39" s="184" t="s">
        <v>208</v>
      </c>
      <c r="Q39" s="185" t="s">
        <v>263</v>
      </c>
      <c r="R39" s="182" t="s">
        <v>2271</v>
      </c>
      <c r="S39" s="205">
        <f>2140.4/2</f>
        <v>1070.2</v>
      </c>
    </row>
    <row r="40" spans="1:36" ht="21" customHeight="1" x14ac:dyDescent="0.25">
      <c r="A40" s="167" t="s">
        <v>944</v>
      </c>
      <c r="B40" t="s">
        <v>1988</v>
      </c>
      <c r="C40" s="197" t="s">
        <v>1989</v>
      </c>
      <c r="D40" s="197" t="s">
        <v>190</v>
      </c>
      <c r="E40" s="197">
        <v>323570</v>
      </c>
      <c r="F40" s="182" t="s">
        <v>1990</v>
      </c>
      <c r="G40" t="s">
        <v>1096</v>
      </c>
      <c r="H40">
        <v>36</v>
      </c>
      <c r="I40" s="183">
        <v>38534</v>
      </c>
      <c r="J40" s="183">
        <v>893.1</v>
      </c>
      <c r="K40" s="183">
        <v>835</v>
      </c>
      <c r="L40" s="183">
        <v>924.8</v>
      </c>
      <c r="M40" s="182">
        <v>814.6</v>
      </c>
      <c r="N40" s="182">
        <v>908.5</v>
      </c>
      <c r="O40" s="182" t="s">
        <v>993</v>
      </c>
      <c r="P40" s="184" t="s">
        <v>208</v>
      </c>
      <c r="Q40" s="185" t="s">
        <v>263</v>
      </c>
      <c r="R40" s="182" t="s">
        <v>2271</v>
      </c>
      <c r="S40" s="182">
        <v>5142.1000000000004</v>
      </c>
    </row>
    <row r="41" spans="1:36" ht="21" customHeight="1" x14ac:dyDescent="0.25">
      <c r="A41" s="167" t="s">
        <v>278</v>
      </c>
      <c r="B41" t="s">
        <v>1098</v>
      </c>
      <c r="C41" s="197" t="s">
        <v>1099</v>
      </c>
      <c r="D41" s="197" t="s">
        <v>187</v>
      </c>
      <c r="E41" s="197">
        <v>323581</v>
      </c>
      <c r="F41" s="182" t="s">
        <v>177</v>
      </c>
      <c r="G41" t="s">
        <v>161</v>
      </c>
      <c r="H41">
        <v>36</v>
      </c>
      <c r="I41" s="183">
        <v>38808</v>
      </c>
      <c r="J41" s="183">
        <v>320</v>
      </c>
      <c r="K41" s="183">
        <v>292.60000000000002</v>
      </c>
      <c r="L41" s="183">
        <v>355.3</v>
      </c>
      <c r="M41" s="182">
        <v>290.10000000000002</v>
      </c>
      <c r="N41" s="182">
        <v>332.5</v>
      </c>
      <c r="O41" s="182" t="s">
        <v>993</v>
      </c>
      <c r="P41" s="184" t="s">
        <v>208</v>
      </c>
      <c r="Q41" s="185" t="s">
        <v>263</v>
      </c>
      <c r="R41" s="182" t="s">
        <v>2271</v>
      </c>
      <c r="S41" s="205">
        <f>3584.2/2</f>
        <v>1792.1</v>
      </c>
    </row>
    <row r="42" spans="1:36" ht="21" customHeight="1" x14ac:dyDescent="0.25">
      <c r="A42" s="167" t="s">
        <v>279</v>
      </c>
      <c r="B42" t="s">
        <v>1098</v>
      </c>
      <c r="C42" s="197" t="s">
        <v>1100</v>
      </c>
      <c r="D42" s="197" t="s">
        <v>187</v>
      </c>
      <c r="E42" s="197">
        <v>323582</v>
      </c>
      <c r="F42" s="182" t="s">
        <v>177</v>
      </c>
      <c r="G42" t="s">
        <v>161</v>
      </c>
      <c r="H42">
        <v>36</v>
      </c>
      <c r="I42" s="183">
        <v>38808</v>
      </c>
      <c r="J42" s="183">
        <v>320</v>
      </c>
      <c r="K42" s="183">
        <v>292.60000000000002</v>
      </c>
      <c r="L42" s="183">
        <v>355.3</v>
      </c>
      <c r="M42" s="182">
        <v>290.10000000000002</v>
      </c>
      <c r="N42" s="182">
        <v>332.5</v>
      </c>
      <c r="O42" s="182" t="s">
        <v>993</v>
      </c>
      <c r="P42" s="184" t="s">
        <v>208</v>
      </c>
      <c r="Q42" s="185" t="s">
        <v>263</v>
      </c>
      <c r="R42" s="182" t="s">
        <v>2271</v>
      </c>
      <c r="S42" s="205">
        <f>3584.2/2</f>
        <v>1792.1</v>
      </c>
    </row>
    <row r="43" spans="1:36" ht="21" customHeight="1" x14ac:dyDescent="0.25">
      <c r="A43" s="167" t="s">
        <v>665</v>
      </c>
      <c r="B43" t="s">
        <v>1007</v>
      </c>
      <c r="C43" s="197" t="s">
        <v>1683</v>
      </c>
      <c r="D43" s="197" t="s">
        <v>189</v>
      </c>
      <c r="E43" s="197">
        <v>323624</v>
      </c>
      <c r="F43" s="182" t="s">
        <v>1684</v>
      </c>
      <c r="G43">
        <v>103</v>
      </c>
      <c r="H43">
        <v>36</v>
      </c>
      <c r="I43" s="183">
        <v>40026</v>
      </c>
      <c r="J43" s="183">
        <v>375</v>
      </c>
      <c r="K43" s="183">
        <v>315.60000000000002</v>
      </c>
      <c r="L43" s="183">
        <v>389.8</v>
      </c>
      <c r="M43" s="182">
        <v>325.89999999999998</v>
      </c>
      <c r="N43" s="182">
        <v>362.3</v>
      </c>
      <c r="O43" s="182" t="s">
        <v>993</v>
      </c>
      <c r="P43" s="184" t="s">
        <v>208</v>
      </c>
      <c r="Q43" s="185" t="s">
        <v>263</v>
      </c>
      <c r="R43" s="182" t="s">
        <v>2271</v>
      </c>
      <c r="S43" s="182">
        <v>2478.1999999999998</v>
      </c>
    </row>
    <row r="44" spans="1:36" ht="21" customHeight="1" x14ac:dyDescent="0.25">
      <c r="A44" s="167" t="s">
        <v>422</v>
      </c>
      <c r="B44" t="s">
        <v>1301</v>
      </c>
      <c r="C44" s="197" t="s">
        <v>1302</v>
      </c>
      <c r="D44" s="197" t="s">
        <v>190</v>
      </c>
      <c r="E44" s="197">
        <v>323656</v>
      </c>
      <c r="F44" s="182" t="s">
        <v>155</v>
      </c>
      <c r="G44" t="s">
        <v>1207</v>
      </c>
      <c r="H44">
        <v>36</v>
      </c>
      <c r="I44" s="183">
        <v>40423</v>
      </c>
      <c r="J44" s="183">
        <v>335</v>
      </c>
      <c r="K44" s="183">
        <v>294.2</v>
      </c>
      <c r="L44" s="183">
        <v>360.2</v>
      </c>
      <c r="M44" s="182">
        <v>299.8</v>
      </c>
      <c r="N44" s="182">
        <v>333</v>
      </c>
      <c r="O44" s="182" t="s">
        <v>993</v>
      </c>
      <c r="P44" s="184" t="s">
        <v>208</v>
      </c>
      <c r="Q44" s="185" t="s">
        <v>263</v>
      </c>
      <c r="R44" s="182" t="s">
        <v>2271</v>
      </c>
      <c r="S44" s="182">
        <v>1355.4</v>
      </c>
    </row>
    <row r="45" spans="1:36" ht="21" customHeight="1" x14ac:dyDescent="0.25">
      <c r="A45" s="167" t="s">
        <v>423</v>
      </c>
      <c r="B45" t="s">
        <v>1301</v>
      </c>
      <c r="C45" s="197" t="s">
        <v>1303</v>
      </c>
      <c r="D45" s="197" t="s">
        <v>190</v>
      </c>
      <c r="E45" s="197">
        <v>323658</v>
      </c>
      <c r="F45" s="182" t="s">
        <v>155</v>
      </c>
      <c r="G45" t="s">
        <v>1207</v>
      </c>
      <c r="H45">
        <v>36</v>
      </c>
      <c r="I45" s="183">
        <v>40423</v>
      </c>
      <c r="J45" s="183">
        <v>335</v>
      </c>
      <c r="K45" s="183">
        <v>298.2</v>
      </c>
      <c r="L45" s="183">
        <v>365.1</v>
      </c>
      <c r="M45" s="182">
        <v>299.8</v>
      </c>
      <c r="N45" s="182">
        <v>333</v>
      </c>
      <c r="O45" s="182" t="s">
        <v>993</v>
      </c>
      <c r="P45" s="184" t="s">
        <v>208</v>
      </c>
      <c r="Q45" s="185" t="s">
        <v>263</v>
      </c>
      <c r="R45" s="182" t="s">
        <v>2271</v>
      </c>
      <c r="S45" s="182">
        <v>843.1</v>
      </c>
    </row>
    <row r="46" spans="1:36" ht="21" customHeight="1" x14ac:dyDescent="0.25">
      <c r="A46" s="167" t="s">
        <v>276</v>
      </c>
      <c r="B46" t="s">
        <v>1101</v>
      </c>
      <c r="C46" s="197" t="s">
        <v>1102</v>
      </c>
      <c r="D46" s="197" t="s">
        <v>187</v>
      </c>
      <c r="E46" s="197">
        <v>323677</v>
      </c>
      <c r="F46" s="182" t="s">
        <v>177</v>
      </c>
      <c r="G46" t="s">
        <v>161</v>
      </c>
      <c r="H46">
        <v>36</v>
      </c>
      <c r="I46" s="183">
        <v>40725</v>
      </c>
      <c r="J46" s="183">
        <v>330</v>
      </c>
      <c r="K46" s="183">
        <v>288</v>
      </c>
      <c r="L46" s="183">
        <v>376.3</v>
      </c>
      <c r="M46" s="182">
        <v>286.5</v>
      </c>
      <c r="N46" s="182">
        <v>331.8</v>
      </c>
      <c r="O46" s="182" t="s">
        <v>993</v>
      </c>
      <c r="P46" s="184" t="s">
        <v>208</v>
      </c>
      <c r="Q46" s="185" t="s">
        <v>263</v>
      </c>
      <c r="R46" s="182" t="s">
        <v>2271</v>
      </c>
      <c r="S46" s="205">
        <f>2750.3/2</f>
        <v>1375.15</v>
      </c>
    </row>
    <row r="47" spans="1:36" ht="21" customHeight="1" x14ac:dyDescent="0.25">
      <c r="A47" s="167" t="s">
        <v>277</v>
      </c>
      <c r="B47" t="s">
        <v>1101</v>
      </c>
      <c r="C47" s="197" t="s">
        <v>1103</v>
      </c>
      <c r="D47" s="197" t="s">
        <v>187</v>
      </c>
      <c r="E47" s="197">
        <v>323678</v>
      </c>
      <c r="F47" s="182" t="s">
        <v>177</v>
      </c>
      <c r="G47" t="s">
        <v>161</v>
      </c>
      <c r="H47">
        <v>36</v>
      </c>
      <c r="I47" s="183">
        <v>40725</v>
      </c>
      <c r="J47" s="183">
        <v>330</v>
      </c>
      <c r="K47" s="183">
        <v>288</v>
      </c>
      <c r="L47" s="183">
        <v>376.3</v>
      </c>
      <c r="M47" s="182">
        <v>286.5</v>
      </c>
      <c r="N47" s="182">
        <v>331.8</v>
      </c>
      <c r="O47" s="182" t="s">
        <v>993</v>
      </c>
      <c r="P47" s="184" t="s">
        <v>208</v>
      </c>
      <c r="Q47" s="185" t="s">
        <v>263</v>
      </c>
      <c r="R47" s="182" t="s">
        <v>2271</v>
      </c>
      <c r="S47" s="205">
        <f>2750.3/2</f>
        <v>1375.15</v>
      </c>
    </row>
    <row r="48" spans="1:36" ht="21" customHeight="1" x14ac:dyDescent="0.25">
      <c r="A48" s="167" t="s">
        <v>424</v>
      </c>
      <c r="B48" t="s">
        <v>1555</v>
      </c>
      <c r="C48" s="197" t="s">
        <v>2180</v>
      </c>
      <c r="D48" s="197" t="s">
        <v>189</v>
      </c>
      <c r="E48" s="197">
        <v>323695</v>
      </c>
      <c r="F48" s="182" t="s">
        <v>1556</v>
      </c>
      <c r="G48" t="s">
        <v>1194</v>
      </c>
      <c r="H48">
        <v>36</v>
      </c>
      <c r="I48" s="183">
        <v>33298</v>
      </c>
      <c r="J48" s="183">
        <v>55</v>
      </c>
      <c r="K48" s="183">
        <v>51.6</v>
      </c>
      <c r="L48" s="183">
        <v>60.1</v>
      </c>
      <c r="M48" s="182">
        <v>43.7</v>
      </c>
      <c r="N48" s="182">
        <v>53.9</v>
      </c>
      <c r="O48" s="182" t="s">
        <v>993</v>
      </c>
      <c r="P48" s="184" t="s">
        <v>208</v>
      </c>
      <c r="Q48" s="185" t="s">
        <v>263</v>
      </c>
      <c r="R48" s="182" t="s">
        <v>2271</v>
      </c>
      <c r="S48" s="182">
        <v>331</v>
      </c>
    </row>
    <row r="49" spans="1:19" ht="21" customHeight="1" x14ac:dyDescent="0.25">
      <c r="A49" s="167" t="s">
        <v>406</v>
      </c>
      <c r="B49" t="s">
        <v>2162</v>
      </c>
      <c r="C49" s="197" t="s">
        <v>2163</v>
      </c>
      <c r="D49" s="197" t="s">
        <v>186</v>
      </c>
      <c r="E49" s="197">
        <v>323721</v>
      </c>
      <c r="F49" s="182" t="s">
        <v>2164</v>
      </c>
      <c r="G49" t="s">
        <v>1232</v>
      </c>
      <c r="H49">
        <v>36</v>
      </c>
      <c r="I49" s="183">
        <v>43160</v>
      </c>
      <c r="J49" s="183">
        <v>385</v>
      </c>
      <c r="K49" s="183">
        <v>340</v>
      </c>
      <c r="L49" s="183">
        <v>380.5</v>
      </c>
      <c r="M49" s="182">
        <v>309.3</v>
      </c>
      <c r="N49" s="182">
        <v>377.8</v>
      </c>
      <c r="O49" s="182" t="s">
        <v>993</v>
      </c>
      <c r="P49" s="184" t="s">
        <v>208</v>
      </c>
      <c r="Q49" s="185" t="s">
        <v>263</v>
      </c>
      <c r="R49" s="182" t="s">
        <v>2271</v>
      </c>
      <c r="S49" s="182">
        <v>686.8</v>
      </c>
    </row>
    <row r="50" spans="1:19" ht="21" customHeight="1" x14ac:dyDescent="0.25">
      <c r="A50" s="167" t="s">
        <v>407</v>
      </c>
      <c r="B50" t="s">
        <v>2162</v>
      </c>
      <c r="C50" s="197" t="s">
        <v>2166</v>
      </c>
      <c r="D50" s="197" t="s">
        <v>186</v>
      </c>
      <c r="E50" s="197">
        <v>323722</v>
      </c>
      <c r="F50" s="182" t="s">
        <v>2164</v>
      </c>
      <c r="G50" t="s">
        <v>1232</v>
      </c>
      <c r="H50">
        <v>36</v>
      </c>
      <c r="I50" s="183">
        <v>43160</v>
      </c>
      <c r="J50" s="183">
        <v>385</v>
      </c>
      <c r="K50" s="183">
        <v>340</v>
      </c>
      <c r="L50" s="183">
        <v>380.5</v>
      </c>
      <c r="M50" s="182">
        <v>312.39999999999998</v>
      </c>
      <c r="N50" s="182">
        <v>377.2</v>
      </c>
      <c r="O50" s="182" t="s">
        <v>993</v>
      </c>
      <c r="P50" s="184" t="s">
        <v>208</v>
      </c>
      <c r="Q50" s="185" t="s">
        <v>263</v>
      </c>
      <c r="R50" s="182" t="s">
        <v>2271</v>
      </c>
      <c r="S50" s="182">
        <v>667.3</v>
      </c>
    </row>
    <row r="51" spans="1:19" customFormat="1" ht="21" customHeight="1" x14ac:dyDescent="0.25">
      <c r="A51" s="167" t="s">
        <v>416</v>
      </c>
      <c r="B51" t="s">
        <v>1292</v>
      </c>
      <c r="C51" s="201" t="s">
        <v>1293</v>
      </c>
      <c r="D51" s="201" t="s">
        <v>187</v>
      </c>
      <c r="E51" s="201">
        <v>23786</v>
      </c>
      <c r="F51" s="201" t="s">
        <v>1294</v>
      </c>
      <c r="G51" t="s">
        <v>1162</v>
      </c>
      <c r="H51">
        <v>34</v>
      </c>
      <c r="I51" s="183">
        <v>33725</v>
      </c>
      <c r="J51" s="183">
        <v>800</v>
      </c>
      <c r="K51" s="183">
        <v>790.8</v>
      </c>
      <c r="L51" s="183">
        <v>924.9</v>
      </c>
      <c r="M51" s="182">
        <v>786.5</v>
      </c>
      <c r="N51" s="182">
        <v>826.4</v>
      </c>
      <c r="O51" s="182" t="s">
        <v>993</v>
      </c>
      <c r="P51" s="184" t="s">
        <v>208</v>
      </c>
      <c r="Q51" s="185" t="s">
        <v>263</v>
      </c>
      <c r="R51" s="182" t="s">
        <v>271</v>
      </c>
      <c r="S51" s="182">
        <v>4289.8</v>
      </c>
    </row>
    <row r="52" spans="1:19" customFormat="1" ht="21" customHeight="1" x14ac:dyDescent="0.25">
      <c r="A52" s="167" t="s">
        <v>342</v>
      </c>
      <c r="B52" t="s">
        <v>1176</v>
      </c>
      <c r="C52" s="200" t="s">
        <v>2157</v>
      </c>
      <c r="D52" s="200" t="s">
        <v>192</v>
      </c>
      <c r="E52" s="200">
        <v>23790</v>
      </c>
      <c r="F52" s="182" t="s">
        <v>1177</v>
      </c>
      <c r="G52" t="s">
        <v>1178</v>
      </c>
      <c r="H52">
        <v>36</v>
      </c>
      <c r="I52" s="183">
        <v>36951</v>
      </c>
      <c r="J52" s="183">
        <v>47.7</v>
      </c>
      <c r="K52" s="183">
        <v>43.8</v>
      </c>
      <c r="L52" s="183">
        <v>57.2</v>
      </c>
      <c r="M52" s="182">
        <v>0</v>
      </c>
      <c r="N52" s="182">
        <v>0</v>
      </c>
      <c r="O52" s="182" t="s">
        <v>993</v>
      </c>
      <c r="P52" s="184" t="s">
        <v>208</v>
      </c>
      <c r="Q52" s="185" t="s">
        <v>263</v>
      </c>
      <c r="R52" s="182" t="s">
        <v>257</v>
      </c>
      <c r="S52" s="182">
        <v>3.5</v>
      </c>
    </row>
    <row r="53" spans="1:19" customFormat="1" ht="21" customHeight="1" x14ac:dyDescent="0.25">
      <c r="A53" s="167" t="s">
        <v>715</v>
      </c>
      <c r="B53" t="s">
        <v>1007</v>
      </c>
      <c r="C53" s="197" t="s">
        <v>1662</v>
      </c>
      <c r="D53" s="197" t="s">
        <v>189</v>
      </c>
      <c r="E53" s="197">
        <v>23522</v>
      </c>
      <c r="F53" s="182" t="s">
        <v>1660</v>
      </c>
      <c r="G53">
        <v>103</v>
      </c>
      <c r="H53">
        <v>36</v>
      </c>
      <c r="I53" s="183">
        <v>32721</v>
      </c>
      <c r="J53" s="183">
        <v>79.5</v>
      </c>
      <c r="K53" s="183">
        <v>81.2</v>
      </c>
      <c r="L53" s="183">
        <v>106.1</v>
      </c>
      <c r="M53" s="182">
        <v>78.099999999999994</v>
      </c>
      <c r="N53" s="182">
        <v>99.9</v>
      </c>
      <c r="O53" s="182"/>
      <c r="P53" s="186" t="s">
        <v>252</v>
      </c>
      <c r="Q53" s="187" t="s">
        <v>2271</v>
      </c>
      <c r="R53" s="182"/>
      <c r="S53" s="182">
        <v>4.2</v>
      </c>
    </row>
    <row r="54" spans="1:19" customFormat="1" ht="21" customHeight="1" x14ac:dyDescent="0.25">
      <c r="A54" s="167" t="s">
        <v>716</v>
      </c>
      <c r="B54" t="s">
        <v>1007</v>
      </c>
      <c r="C54" s="197" t="s">
        <v>1663</v>
      </c>
      <c r="D54" s="197" t="s">
        <v>189</v>
      </c>
      <c r="E54" s="197">
        <v>23547</v>
      </c>
      <c r="F54" s="182" t="s">
        <v>1660</v>
      </c>
      <c r="G54">
        <v>103</v>
      </c>
      <c r="H54">
        <v>36</v>
      </c>
      <c r="I54" s="183">
        <v>32721</v>
      </c>
      <c r="J54" s="183">
        <v>79.5</v>
      </c>
      <c r="K54" s="183">
        <v>81.3</v>
      </c>
      <c r="L54" s="183">
        <v>106.2</v>
      </c>
      <c r="M54" s="182">
        <v>75.8</v>
      </c>
      <c r="N54" s="182">
        <v>98</v>
      </c>
      <c r="O54" s="182"/>
      <c r="P54" s="186" t="s">
        <v>252</v>
      </c>
      <c r="Q54" s="187" t="s">
        <v>2271</v>
      </c>
      <c r="R54" s="182"/>
      <c r="S54" s="182">
        <v>1.3</v>
      </c>
    </row>
    <row r="55" spans="1:19" customFormat="1" ht="21" customHeight="1" x14ac:dyDescent="0.25">
      <c r="A55" s="167" t="s">
        <v>717</v>
      </c>
      <c r="B55" t="s">
        <v>1007</v>
      </c>
      <c r="C55" s="197" t="s">
        <v>1664</v>
      </c>
      <c r="D55" s="197" t="s">
        <v>189</v>
      </c>
      <c r="E55" s="197">
        <v>23601</v>
      </c>
      <c r="F55" s="182" t="s">
        <v>1660</v>
      </c>
      <c r="G55">
        <v>103</v>
      </c>
      <c r="H55">
        <v>36</v>
      </c>
      <c r="I55" s="183">
        <v>32721</v>
      </c>
      <c r="J55" s="183">
        <v>79.5</v>
      </c>
      <c r="K55" s="183">
        <v>81.3</v>
      </c>
      <c r="L55" s="183">
        <v>106.2</v>
      </c>
      <c r="M55" s="182">
        <v>78.599999999999994</v>
      </c>
      <c r="N55" s="182">
        <v>99.4</v>
      </c>
      <c r="O55" s="182"/>
      <c r="P55" s="186" t="s">
        <v>252</v>
      </c>
      <c r="Q55" s="187" t="s">
        <v>2271</v>
      </c>
      <c r="R55" s="182"/>
      <c r="S55" s="182">
        <v>7.4</v>
      </c>
    </row>
    <row r="56" spans="1:19" ht="21" customHeight="1" x14ac:dyDescent="0.25">
      <c r="A56" s="167" t="s">
        <v>673</v>
      </c>
      <c r="B56" t="s">
        <v>1007</v>
      </c>
      <c r="C56" s="197" t="s">
        <v>1632</v>
      </c>
      <c r="D56" s="197" t="s">
        <v>189</v>
      </c>
      <c r="E56" s="197">
        <v>23688</v>
      </c>
      <c r="F56" s="182" t="s">
        <v>1631</v>
      </c>
      <c r="G56" t="s">
        <v>1194</v>
      </c>
      <c r="H56">
        <v>36</v>
      </c>
      <c r="I56" s="183">
        <v>26451</v>
      </c>
      <c r="J56" s="183">
        <v>55</v>
      </c>
      <c r="K56" s="183">
        <v>52.7</v>
      </c>
      <c r="L56" s="183">
        <v>68.8</v>
      </c>
      <c r="M56" s="182">
        <v>51.4</v>
      </c>
      <c r="N56" s="182">
        <v>61.7</v>
      </c>
      <c r="P56" s="186" t="s">
        <v>252</v>
      </c>
      <c r="Q56" s="187" t="s">
        <v>2271</v>
      </c>
      <c r="S56" s="182">
        <v>2.1</v>
      </c>
    </row>
    <row r="57" spans="1:19" ht="21" customHeight="1" x14ac:dyDescent="0.25">
      <c r="A57" s="167" t="s">
        <v>674</v>
      </c>
      <c r="B57" t="s">
        <v>1007</v>
      </c>
      <c r="C57" s="197" t="s">
        <v>1633</v>
      </c>
      <c r="D57" s="197" t="s">
        <v>189</v>
      </c>
      <c r="E57" s="197">
        <v>23689</v>
      </c>
      <c r="F57" s="182" t="s">
        <v>1631</v>
      </c>
      <c r="G57" t="s">
        <v>1194</v>
      </c>
      <c r="H57">
        <v>36</v>
      </c>
      <c r="I57" s="183">
        <v>26451</v>
      </c>
      <c r="J57" s="183">
        <v>55</v>
      </c>
      <c r="K57" s="183">
        <v>54.7</v>
      </c>
      <c r="L57" s="183">
        <v>71.5</v>
      </c>
      <c r="M57" s="182">
        <v>52.9</v>
      </c>
      <c r="N57" s="182">
        <v>68</v>
      </c>
      <c r="P57" s="186" t="s">
        <v>252</v>
      </c>
      <c r="Q57" s="187" t="s">
        <v>2271</v>
      </c>
      <c r="S57" s="182">
        <v>2.5</v>
      </c>
    </row>
    <row r="58" spans="1:19" ht="21" customHeight="1" x14ac:dyDescent="0.25">
      <c r="A58" s="167" t="s">
        <v>718</v>
      </c>
      <c r="B58" t="s">
        <v>1007</v>
      </c>
      <c r="C58" s="197" t="s">
        <v>1665</v>
      </c>
      <c r="D58" s="197" t="s">
        <v>189</v>
      </c>
      <c r="E58" s="197">
        <v>23714</v>
      </c>
      <c r="F58" s="182" t="s">
        <v>1666</v>
      </c>
      <c r="G58">
        <v>103</v>
      </c>
      <c r="H58">
        <v>36</v>
      </c>
      <c r="I58" s="183">
        <v>26146</v>
      </c>
      <c r="J58" s="183">
        <v>52.4</v>
      </c>
      <c r="K58" s="183">
        <v>49</v>
      </c>
      <c r="L58" s="183">
        <v>64</v>
      </c>
      <c r="M58" s="182">
        <v>48.9</v>
      </c>
      <c r="N58" s="182">
        <v>64.8</v>
      </c>
      <c r="P58" s="186" t="s">
        <v>252</v>
      </c>
      <c r="Q58" s="187" t="s">
        <v>2271</v>
      </c>
      <c r="S58" s="182">
        <v>1.9</v>
      </c>
    </row>
    <row r="59" spans="1:19" ht="21" customHeight="1" x14ac:dyDescent="0.25">
      <c r="A59" s="167" t="s">
        <v>710</v>
      </c>
      <c r="B59" t="s">
        <v>1007</v>
      </c>
      <c r="C59" s="197" t="s">
        <v>1009</v>
      </c>
      <c r="D59" s="197" t="s">
        <v>189</v>
      </c>
      <c r="E59" s="197">
        <v>24213</v>
      </c>
      <c r="F59" s="182" t="s">
        <v>1660</v>
      </c>
      <c r="G59">
        <v>103</v>
      </c>
      <c r="H59">
        <v>36</v>
      </c>
      <c r="I59" s="183">
        <v>37469</v>
      </c>
      <c r="J59" s="183">
        <v>50</v>
      </c>
      <c r="K59" s="183">
        <v>45.4</v>
      </c>
      <c r="L59" s="183">
        <v>45.4</v>
      </c>
      <c r="M59" s="182">
        <v>43.2</v>
      </c>
      <c r="N59" s="182">
        <v>46.7</v>
      </c>
      <c r="P59" s="186" t="s">
        <v>252</v>
      </c>
      <c r="Q59" s="187" t="s">
        <v>2271</v>
      </c>
      <c r="S59" s="182">
        <v>4.0999999999999996</v>
      </c>
    </row>
    <row r="60" spans="1:19" ht="21" customHeight="1" x14ac:dyDescent="0.25">
      <c r="A60" s="167" t="s">
        <v>711</v>
      </c>
      <c r="B60" t="s">
        <v>1007</v>
      </c>
      <c r="C60" s="197" t="s">
        <v>1010</v>
      </c>
      <c r="D60" s="197" t="s">
        <v>189</v>
      </c>
      <c r="E60" s="197">
        <v>24214</v>
      </c>
      <c r="F60" s="182" t="s">
        <v>1660</v>
      </c>
      <c r="G60">
        <v>103</v>
      </c>
      <c r="H60">
        <v>36</v>
      </c>
      <c r="I60" s="183">
        <v>37469</v>
      </c>
      <c r="J60" s="183">
        <v>50</v>
      </c>
      <c r="K60" s="183">
        <v>43.9</v>
      </c>
      <c r="L60" s="183">
        <v>43.9</v>
      </c>
      <c r="M60" s="182">
        <v>42.8</v>
      </c>
      <c r="N60" s="182">
        <v>45.6</v>
      </c>
      <c r="P60" s="186" t="s">
        <v>252</v>
      </c>
      <c r="Q60" s="187" t="s">
        <v>2271</v>
      </c>
      <c r="S60" s="182">
        <v>4</v>
      </c>
    </row>
    <row r="61" spans="1:19" ht="21" customHeight="1" x14ac:dyDescent="0.25">
      <c r="A61" s="167" t="s">
        <v>672</v>
      </c>
      <c r="B61" t="s">
        <v>1007</v>
      </c>
      <c r="C61" s="200" t="s">
        <v>1630</v>
      </c>
      <c r="D61" s="200" t="s">
        <v>189</v>
      </c>
      <c r="E61" s="200">
        <v>23712</v>
      </c>
      <c r="F61" s="182" t="s">
        <v>1631</v>
      </c>
      <c r="G61" t="s">
        <v>1194</v>
      </c>
      <c r="H61">
        <v>36</v>
      </c>
      <c r="I61" s="183">
        <v>24563</v>
      </c>
      <c r="J61" s="183">
        <v>16</v>
      </c>
      <c r="K61" s="183">
        <v>14.6</v>
      </c>
      <c r="L61" s="183">
        <v>19.100000000000001</v>
      </c>
      <c r="M61" s="182">
        <v>11.6</v>
      </c>
      <c r="N61" s="182">
        <v>13.5</v>
      </c>
      <c r="P61" s="186" t="s">
        <v>252</v>
      </c>
      <c r="Q61" s="187" t="s">
        <v>2271</v>
      </c>
      <c r="S61" s="182">
        <v>0</v>
      </c>
    </row>
    <row r="62" spans="1:19" ht="21" customHeight="1" x14ac:dyDescent="0.25">
      <c r="A62" s="167" t="s">
        <v>704</v>
      </c>
      <c r="B62" t="s">
        <v>1007</v>
      </c>
      <c r="C62" s="200" t="s">
        <v>1651</v>
      </c>
      <c r="D62" s="200" t="s">
        <v>189</v>
      </c>
      <c r="E62" s="200">
        <v>23713</v>
      </c>
      <c r="F62" s="182" t="s">
        <v>1652</v>
      </c>
      <c r="G62">
        <v>103</v>
      </c>
      <c r="H62">
        <v>36</v>
      </c>
      <c r="I62" s="183">
        <v>24442</v>
      </c>
      <c r="J62" s="183">
        <v>16</v>
      </c>
      <c r="K62" s="183">
        <v>14.1</v>
      </c>
      <c r="L62" s="183">
        <v>18.399999999999999</v>
      </c>
      <c r="M62" s="182">
        <v>12.2</v>
      </c>
      <c r="N62" s="182">
        <v>15.7</v>
      </c>
      <c r="P62" s="186" t="s">
        <v>252</v>
      </c>
      <c r="Q62" s="187" t="s">
        <v>2271</v>
      </c>
      <c r="S62" s="182">
        <v>-0.1</v>
      </c>
    </row>
    <row r="63" spans="1:19" ht="21" customHeight="1" x14ac:dyDescent="0.25">
      <c r="A63" s="167" t="s">
        <v>708</v>
      </c>
      <c r="B63" t="s">
        <v>1007</v>
      </c>
      <c r="C63" s="202" t="s">
        <v>1659</v>
      </c>
      <c r="D63" s="200" t="s">
        <v>189</v>
      </c>
      <c r="E63" s="200">
        <v>23715</v>
      </c>
      <c r="F63" s="182" t="s">
        <v>1660</v>
      </c>
      <c r="G63">
        <v>103</v>
      </c>
      <c r="H63">
        <v>36</v>
      </c>
      <c r="I63" s="183">
        <v>26115</v>
      </c>
      <c r="J63" s="183">
        <v>52.9</v>
      </c>
      <c r="K63" s="183">
        <v>48.9</v>
      </c>
      <c r="L63" s="183">
        <v>63.9</v>
      </c>
      <c r="M63" s="182">
        <v>0</v>
      </c>
      <c r="N63" s="182">
        <v>64.5</v>
      </c>
      <c r="P63" s="186" t="s">
        <v>252</v>
      </c>
      <c r="Q63" s="187" t="s">
        <v>2271</v>
      </c>
      <c r="S63" s="182">
        <v>1.8</v>
      </c>
    </row>
    <row r="64" spans="1:19" ht="21" customHeight="1" x14ac:dyDescent="0.25">
      <c r="A64" s="167" t="s">
        <v>696</v>
      </c>
      <c r="B64" t="s">
        <v>1007</v>
      </c>
      <c r="C64" s="200" t="s">
        <v>1645</v>
      </c>
      <c r="D64" s="200" t="s">
        <v>189</v>
      </c>
      <c r="E64" s="200">
        <v>23718</v>
      </c>
      <c r="F64" s="182" t="s">
        <v>1646</v>
      </c>
      <c r="G64">
        <v>103</v>
      </c>
      <c r="H64">
        <v>36</v>
      </c>
      <c r="I64" s="183">
        <v>24532</v>
      </c>
      <c r="J64" s="183">
        <v>16</v>
      </c>
      <c r="K64" s="183">
        <v>13.8</v>
      </c>
      <c r="L64" s="183">
        <v>18</v>
      </c>
      <c r="M64" s="182">
        <v>12.1</v>
      </c>
      <c r="N64" s="182">
        <v>11.8</v>
      </c>
      <c r="P64" s="186" t="s">
        <v>252</v>
      </c>
      <c r="Q64" s="187" t="s">
        <v>2271</v>
      </c>
      <c r="S64" s="182">
        <v>0.1</v>
      </c>
    </row>
    <row r="65" spans="1:19" ht="21" customHeight="1" x14ac:dyDescent="0.25">
      <c r="A65" s="167" t="s">
        <v>714</v>
      </c>
      <c r="B65" t="s">
        <v>1007</v>
      </c>
      <c r="C65" s="200" t="s">
        <v>1657</v>
      </c>
      <c r="D65" s="200" t="s">
        <v>189</v>
      </c>
      <c r="E65" s="200">
        <v>23719</v>
      </c>
      <c r="F65" s="182" t="s">
        <v>1658</v>
      </c>
      <c r="G65">
        <v>103</v>
      </c>
      <c r="H65">
        <v>36</v>
      </c>
      <c r="I65" s="183">
        <v>23590</v>
      </c>
      <c r="J65" s="183">
        <v>14</v>
      </c>
      <c r="K65" s="183">
        <v>12.3</v>
      </c>
      <c r="L65" s="183">
        <v>16.100000000000001</v>
      </c>
      <c r="M65" s="182">
        <v>10</v>
      </c>
      <c r="N65" s="182">
        <v>13.1</v>
      </c>
      <c r="P65" s="186" t="s">
        <v>252</v>
      </c>
      <c r="Q65" s="187" t="s">
        <v>2271</v>
      </c>
      <c r="S65" s="182">
        <v>1.8</v>
      </c>
    </row>
    <row r="66" spans="1:19" ht="21" customHeight="1" x14ac:dyDescent="0.25">
      <c r="A66" s="167" t="s">
        <v>707</v>
      </c>
      <c r="B66" t="s">
        <v>1007</v>
      </c>
      <c r="C66" s="200" t="s">
        <v>1655</v>
      </c>
      <c r="D66" s="200" t="s">
        <v>189</v>
      </c>
      <c r="E66" s="200">
        <v>23720</v>
      </c>
      <c r="F66" s="182" t="s">
        <v>1656</v>
      </c>
      <c r="G66">
        <v>103</v>
      </c>
      <c r="H66">
        <v>36</v>
      </c>
      <c r="I66" s="183">
        <v>23071</v>
      </c>
      <c r="J66" s="183">
        <v>11.5</v>
      </c>
      <c r="K66" s="183">
        <v>10.3</v>
      </c>
      <c r="L66" s="183">
        <v>13.5</v>
      </c>
      <c r="M66" s="182">
        <v>8.8000000000000007</v>
      </c>
      <c r="N66" s="182">
        <v>11.9</v>
      </c>
      <c r="P66" s="186" t="s">
        <v>252</v>
      </c>
      <c r="Q66" s="187" t="s">
        <v>2271</v>
      </c>
      <c r="S66" s="182">
        <v>1.5</v>
      </c>
    </row>
    <row r="67" spans="1:19" ht="21" customHeight="1" x14ac:dyDescent="0.25">
      <c r="A67" s="167" t="s">
        <v>284</v>
      </c>
      <c r="B67" t="s">
        <v>1104</v>
      </c>
      <c r="C67" s="200" t="s">
        <v>1109</v>
      </c>
      <c r="D67" s="200" t="s">
        <v>187</v>
      </c>
      <c r="E67" s="200">
        <v>24077</v>
      </c>
      <c r="F67" s="182" t="s">
        <v>1110</v>
      </c>
      <c r="G67" t="s">
        <v>1111</v>
      </c>
      <c r="H67">
        <v>36</v>
      </c>
      <c r="I67" s="182">
        <v>26085</v>
      </c>
      <c r="J67" s="183">
        <v>20</v>
      </c>
      <c r="K67" s="183">
        <v>19.100000000000001</v>
      </c>
      <c r="L67" s="183">
        <v>24.9</v>
      </c>
      <c r="M67" s="182">
        <v>18.8</v>
      </c>
      <c r="N67" s="182">
        <v>24.4</v>
      </c>
      <c r="P67" s="186" t="s">
        <v>252</v>
      </c>
      <c r="Q67" s="187" t="s">
        <v>2271</v>
      </c>
      <c r="S67" s="182">
        <v>0.3</v>
      </c>
    </row>
    <row r="68" spans="1:19" ht="21" customHeight="1" x14ac:dyDescent="0.25">
      <c r="A68" s="167" t="s">
        <v>285</v>
      </c>
      <c r="B68" t="s">
        <v>1104</v>
      </c>
      <c r="C68" s="200" t="s">
        <v>1112</v>
      </c>
      <c r="D68" s="200" t="s">
        <v>187</v>
      </c>
      <c r="E68" s="200">
        <v>24078</v>
      </c>
      <c r="F68" s="182" t="s">
        <v>1110</v>
      </c>
      <c r="G68" t="s">
        <v>1111</v>
      </c>
      <c r="H68">
        <v>36</v>
      </c>
      <c r="I68" s="183">
        <v>26085</v>
      </c>
      <c r="J68" s="183">
        <v>20</v>
      </c>
      <c r="K68" s="183">
        <v>17.100000000000001</v>
      </c>
      <c r="L68" s="183">
        <v>22.3</v>
      </c>
      <c r="M68" s="182">
        <v>19.399999999999999</v>
      </c>
      <c r="N68" s="182">
        <v>24.9</v>
      </c>
      <c r="P68" s="186" t="s">
        <v>252</v>
      </c>
      <c r="Q68" s="187" t="s">
        <v>2271</v>
      </c>
      <c r="S68" s="182">
        <v>0.2</v>
      </c>
    </row>
    <row r="69" spans="1:19" ht="21" customHeight="1" x14ac:dyDescent="0.25">
      <c r="A69" s="167" t="s">
        <v>286</v>
      </c>
      <c r="B69" t="s">
        <v>1104</v>
      </c>
      <c r="C69" s="200" t="s">
        <v>1113</v>
      </c>
      <c r="D69" s="200" t="s">
        <v>187</v>
      </c>
      <c r="E69" s="200">
        <v>24079</v>
      </c>
      <c r="F69" s="182" t="s">
        <v>1110</v>
      </c>
      <c r="G69" t="s">
        <v>1111</v>
      </c>
      <c r="H69">
        <v>36</v>
      </c>
      <c r="I69" s="183">
        <v>26085</v>
      </c>
      <c r="J69" s="183">
        <v>20</v>
      </c>
      <c r="K69" s="183">
        <v>17.2</v>
      </c>
      <c r="L69" s="183">
        <v>22.5</v>
      </c>
      <c r="M69" s="182">
        <v>17.7</v>
      </c>
      <c r="N69" s="182">
        <v>22.9</v>
      </c>
      <c r="P69" s="186" t="s">
        <v>252</v>
      </c>
      <c r="Q69" s="187" t="s">
        <v>2271</v>
      </c>
      <c r="S69" s="182">
        <v>0.2</v>
      </c>
    </row>
    <row r="70" spans="1:19" ht="21" customHeight="1" x14ac:dyDescent="0.25">
      <c r="A70" s="167" t="s">
        <v>287</v>
      </c>
      <c r="B70" t="s">
        <v>1104</v>
      </c>
      <c r="C70" s="200" t="s">
        <v>1114</v>
      </c>
      <c r="D70" s="200" t="s">
        <v>187</v>
      </c>
      <c r="E70" s="200">
        <v>24080</v>
      </c>
      <c r="F70" s="182" t="s">
        <v>1110</v>
      </c>
      <c r="G70" t="s">
        <v>1111</v>
      </c>
      <c r="H70">
        <v>36</v>
      </c>
      <c r="I70" s="183">
        <v>26085</v>
      </c>
      <c r="J70" s="183">
        <v>20</v>
      </c>
      <c r="K70" s="183">
        <v>17.100000000000001</v>
      </c>
      <c r="L70" s="183">
        <v>22.3</v>
      </c>
      <c r="M70" s="182">
        <v>16.7</v>
      </c>
      <c r="N70" s="182">
        <v>21.3</v>
      </c>
      <c r="P70" s="186" t="s">
        <v>252</v>
      </c>
      <c r="Q70" s="187" t="s">
        <v>2271</v>
      </c>
      <c r="S70" s="182">
        <v>0.1</v>
      </c>
    </row>
    <row r="71" spans="1:19" ht="21" customHeight="1" x14ac:dyDescent="0.25">
      <c r="A71" s="167" t="s">
        <v>288</v>
      </c>
      <c r="B71" t="s">
        <v>1104</v>
      </c>
      <c r="C71" s="200" t="s">
        <v>1115</v>
      </c>
      <c r="D71" s="200" t="s">
        <v>187</v>
      </c>
      <c r="E71" s="200">
        <v>24084</v>
      </c>
      <c r="F71" s="182" t="s">
        <v>1110</v>
      </c>
      <c r="G71" t="s">
        <v>1111</v>
      </c>
      <c r="H71">
        <v>36</v>
      </c>
      <c r="I71" s="183">
        <v>26085</v>
      </c>
      <c r="J71" s="183">
        <v>20</v>
      </c>
      <c r="K71" s="183">
        <v>16.5</v>
      </c>
      <c r="L71" s="183">
        <v>21.6</v>
      </c>
      <c r="M71" s="182">
        <v>17.2</v>
      </c>
      <c r="N71" s="182">
        <v>22.3</v>
      </c>
      <c r="P71" s="186" t="s">
        <v>252</v>
      </c>
      <c r="Q71" s="187" t="s">
        <v>2271</v>
      </c>
      <c r="S71" s="182">
        <v>0.1</v>
      </c>
    </row>
    <row r="72" spans="1:19" ht="21" customHeight="1" x14ac:dyDescent="0.25">
      <c r="A72" s="167" t="s">
        <v>289</v>
      </c>
      <c r="B72" t="s">
        <v>1104</v>
      </c>
      <c r="C72" s="200" t="s">
        <v>1116</v>
      </c>
      <c r="D72" s="200" t="s">
        <v>187</v>
      </c>
      <c r="E72" s="200">
        <v>24111</v>
      </c>
      <c r="F72" s="182" t="s">
        <v>1110</v>
      </c>
      <c r="G72" t="s">
        <v>1111</v>
      </c>
      <c r="H72">
        <v>36</v>
      </c>
      <c r="I72" s="183">
        <v>26085</v>
      </c>
      <c r="J72" s="183">
        <v>20</v>
      </c>
      <c r="K72" s="183">
        <v>18</v>
      </c>
      <c r="L72" s="183">
        <v>23.5</v>
      </c>
      <c r="M72" s="182">
        <v>16.600000000000001</v>
      </c>
      <c r="N72" s="182">
        <v>21.4</v>
      </c>
      <c r="P72" s="186" t="s">
        <v>252</v>
      </c>
      <c r="Q72" s="187" t="s">
        <v>2271</v>
      </c>
      <c r="S72" s="182">
        <v>0.1</v>
      </c>
    </row>
    <row r="73" spans="1:19" ht="21" customHeight="1" x14ac:dyDescent="0.25">
      <c r="A73" s="167" t="s">
        <v>290</v>
      </c>
      <c r="B73" t="s">
        <v>1104</v>
      </c>
      <c r="C73" s="200" t="s">
        <v>1117</v>
      </c>
      <c r="D73" s="200" t="s">
        <v>187</v>
      </c>
      <c r="E73" s="200">
        <v>24112</v>
      </c>
      <c r="F73" s="182" t="s">
        <v>1110</v>
      </c>
      <c r="G73" t="s">
        <v>1111</v>
      </c>
      <c r="H73">
        <v>36</v>
      </c>
      <c r="I73" s="183">
        <v>26085</v>
      </c>
      <c r="J73" s="183">
        <v>20</v>
      </c>
      <c r="K73" s="183">
        <v>17.600000000000001</v>
      </c>
      <c r="L73" s="183">
        <v>23</v>
      </c>
      <c r="M73" s="182">
        <v>17.600000000000001</v>
      </c>
      <c r="N73" s="182">
        <v>22.4</v>
      </c>
      <c r="P73" s="186" t="s">
        <v>252</v>
      </c>
      <c r="Q73" s="187" t="s">
        <v>2271</v>
      </c>
      <c r="S73" s="182">
        <v>0.1</v>
      </c>
    </row>
    <row r="74" spans="1:19" ht="21" customHeight="1" x14ac:dyDescent="0.25">
      <c r="A74" s="167" t="s">
        <v>291</v>
      </c>
      <c r="B74" t="s">
        <v>1104</v>
      </c>
      <c r="C74" s="200" t="s">
        <v>1118</v>
      </c>
      <c r="D74" s="200" t="s">
        <v>187</v>
      </c>
      <c r="E74" s="200">
        <v>24113</v>
      </c>
      <c r="F74" s="182" t="s">
        <v>1110</v>
      </c>
      <c r="G74" t="s">
        <v>1111</v>
      </c>
      <c r="H74">
        <v>36</v>
      </c>
      <c r="I74" s="183">
        <v>26085</v>
      </c>
      <c r="J74" s="183">
        <v>20</v>
      </c>
      <c r="K74" s="183">
        <v>16.100000000000001</v>
      </c>
      <c r="L74" s="183">
        <v>21</v>
      </c>
      <c r="M74" s="182">
        <v>15.9</v>
      </c>
      <c r="N74" s="182">
        <v>20.9</v>
      </c>
      <c r="P74" s="186" t="s">
        <v>252</v>
      </c>
      <c r="Q74" s="187" t="s">
        <v>2271</v>
      </c>
      <c r="S74" s="182">
        <v>0</v>
      </c>
    </row>
    <row r="75" spans="1:19" ht="21" customHeight="1" x14ac:dyDescent="0.25">
      <c r="A75" s="167" t="s">
        <v>292</v>
      </c>
      <c r="B75" t="s">
        <v>1104</v>
      </c>
      <c r="C75" s="200" t="s">
        <v>1119</v>
      </c>
      <c r="D75" s="200" t="s">
        <v>187</v>
      </c>
      <c r="E75" s="200">
        <v>24114</v>
      </c>
      <c r="F75" s="182" t="s">
        <v>1110</v>
      </c>
      <c r="G75" t="s">
        <v>1111</v>
      </c>
      <c r="H75">
        <v>36</v>
      </c>
      <c r="I75" s="183">
        <v>26085</v>
      </c>
      <c r="J75" s="183">
        <v>20</v>
      </c>
      <c r="K75" s="183">
        <v>17.899999999999999</v>
      </c>
      <c r="L75" s="183">
        <v>23.4</v>
      </c>
      <c r="M75" s="182">
        <v>17</v>
      </c>
      <c r="N75" s="182">
        <v>22.5</v>
      </c>
      <c r="O75" s="182" t="s">
        <v>993</v>
      </c>
      <c r="P75" s="186" t="s">
        <v>252</v>
      </c>
      <c r="Q75" s="187" t="s">
        <v>2271</v>
      </c>
      <c r="R75" s="182" t="s">
        <v>263</v>
      </c>
      <c r="S75" s="182">
        <v>1.9</v>
      </c>
    </row>
    <row r="76" spans="1:19" ht="21" customHeight="1" x14ac:dyDescent="0.25">
      <c r="A76" s="167" t="s">
        <v>293</v>
      </c>
      <c r="B76" t="s">
        <v>1104</v>
      </c>
      <c r="C76" s="200" t="s">
        <v>1120</v>
      </c>
      <c r="D76" s="200" t="s">
        <v>187</v>
      </c>
      <c r="E76" s="200">
        <v>24115</v>
      </c>
      <c r="F76" s="182" t="s">
        <v>1110</v>
      </c>
      <c r="G76" t="s">
        <v>1111</v>
      </c>
      <c r="H76">
        <v>36</v>
      </c>
      <c r="I76" s="183">
        <v>26085</v>
      </c>
      <c r="J76" s="183">
        <v>20</v>
      </c>
      <c r="K76" s="183">
        <v>18.8</v>
      </c>
      <c r="L76" s="183">
        <v>24.6</v>
      </c>
      <c r="M76" s="182">
        <v>18.3</v>
      </c>
      <c r="N76" s="182">
        <v>24.1</v>
      </c>
      <c r="O76" s="182" t="s">
        <v>993</v>
      </c>
      <c r="P76" s="186" t="s">
        <v>252</v>
      </c>
      <c r="Q76" s="187" t="s">
        <v>2271</v>
      </c>
      <c r="R76" s="182" t="s">
        <v>263</v>
      </c>
      <c r="S76" s="182">
        <v>1.8</v>
      </c>
    </row>
    <row r="77" spans="1:19" ht="21" customHeight="1" x14ac:dyDescent="0.25">
      <c r="A77" s="167" t="s">
        <v>294</v>
      </c>
      <c r="B77" t="s">
        <v>1104</v>
      </c>
      <c r="C77" s="200" t="s">
        <v>1121</v>
      </c>
      <c r="D77" s="200" t="s">
        <v>187</v>
      </c>
      <c r="E77" s="200">
        <v>24116</v>
      </c>
      <c r="F77" s="182" t="s">
        <v>1110</v>
      </c>
      <c r="G77" t="s">
        <v>1111</v>
      </c>
      <c r="H77">
        <v>36</v>
      </c>
      <c r="I77" s="183">
        <v>26085</v>
      </c>
      <c r="J77" s="183">
        <v>20</v>
      </c>
      <c r="K77" s="183">
        <v>20.6</v>
      </c>
      <c r="L77" s="183">
        <v>26.9</v>
      </c>
      <c r="M77" s="182">
        <v>19.100000000000001</v>
      </c>
      <c r="N77" s="182">
        <v>24.9</v>
      </c>
      <c r="O77" s="182" t="s">
        <v>993</v>
      </c>
      <c r="P77" s="186" t="s">
        <v>252</v>
      </c>
      <c r="Q77" s="187" t="s">
        <v>2271</v>
      </c>
      <c r="R77" s="182" t="s">
        <v>263</v>
      </c>
      <c r="S77" s="182">
        <v>1.9</v>
      </c>
    </row>
    <row r="78" spans="1:19" ht="21" customHeight="1" x14ac:dyDescent="0.25">
      <c r="A78" s="167" t="s">
        <v>295</v>
      </c>
      <c r="B78" t="s">
        <v>1104</v>
      </c>
      <c r="C78" s="200" t="s">
        <v>1122</v>
      </c>
      <c r="D78" s="200" t="s">
        <v>187</v>
      </c>
      <c r="E78" s="200">
        <v>24117</v>
      </c>
      <c r="F78" s="182" t="s">
        <v>1110</v>
      </c>
      <c r="G78" t="s">
        <v>1111</v>
      </c>
      <c r="H78">
        <v>36</v>
      </c>
      <c r="I78" s="183">
        <v>26085</v>
      </c>
      <c r="J78" s="183">
        <v>20</v>
      </c>
      <c r="K78" s="183">
        <v>19.3</v>
      </c>
      <c r="L78" s="183">
        <v>25.2</v>
      </c>
      <c r="M78" s="182">
        <v>17.3</v>
      </c>
      <c r="N78" s="182">
        <v>23.1</v>
      </c>
      <c r="O78" s="182" t="s">
        <v>993</v>
      </c>
      <c r="P78" s="186" t="s">
        <v>252</v>
      </c>
      <c r="Q78" s="187" t="s">
        <v>2271</v>
      </c>
      <c r="R78" s="182" t="s">
        <v>263</v>
      </c>
      <c r="S78" s="182">
        <v>0.8</v>
      </c>
    </row>
    <row r="79" spans="1:19" ht="21" customHeight="1" x14ac:dyDescent="0.25">
      <c r="A79" s="167" t="s">
        <v>296</v>
      </c>
      <c r="B79" t="s">
        <v>1104</v>
      </c>
      <c r="C79" s="200" t="s">
        <v>1123</v>
      </c>
      <c r="D79" s="200" t="s">
        <v>187</v>
      </c>
      <c r="E79" s="200">
        <v>24118</v>
      </c>
      <c r="F79" s="182" t="s">
        <v>1110</v>
      </c>
      <c r="G79" t="s">
        <v>1111</v>
      </c>
      <c r="H79">
        <v>36</v>
      </c>
      <c r="I79" s="183">
        <v>26085</v>
      </c>
      <c r="J79" s="183">
        <v>20</v>
      </c>
      <c r="K79" s="183">
        <v>18.600000000000001</v>
      </c>
      <c r="L79" s="183">
        <v>24.3</v>
      </c>
      <c r="M79" s="182">
        <v>18</v>
      </c>
      <c r="N79" s="182">
        <v>23.4</v>
      </c>
      <c r="O79" s="182" t="s">
        <v>993</v>
      </c>
      <c r="P79" s="186" t="s">
        <v>252</v>
      </c>
      <c r="Q79" s="187" t="s">
        <v>2271</v>
      </c>
      <c r="R79" s="182" t="s">
        <v>263</v>
      </c>
      <c r="S79" s="182">
        <v>0.6</v>
      </c>
    </row>
    <row r="80" spans="1:19" ht="21" customHeight="1" x14ac:dyDescent="0.25">
      <c r="A80" s="167" t="s">
        <v>297</v>
      </c>
      <c r="B80" t="s">
        <v>1104</v>
      </c>
      <c r="C80" s="200" t="s">
        <v>1124</v>
      </c>
      <c r="D80" s="200" t="s">
        <v>187</v>
      </c>
      <c r="E80" s="200">
        <v>24119</v>
      </c>
      <c r="F80" s="182" t="s">
        <v>1110</v>
      </c>
      <c r="G80" t="s">
        <v>1111</v>
      </c>
      <c r="H80">
        <v>36</v>
      </c>
      <c r="I80" s="183">
        <v>26085</v>
      </c>
      <c r="J80" s="183">
        <v>20</v>
      </c>
      <c r="K80" s="183">
        <v>20.3</v>
      </c>
      <c r="L80" s="183">
        <v>26.5</v>
      </c>
      <c r="M80" s="182">
        <v>19.5</v>
      </c>
      <c r="N80" s="182">
        <v>24.9</v>
      </c>
      <c r="O80" s="182" t="s">
        <v>993</v>
      </c>
      <c r="P80" s="186" t="s">
        <v>252</v>
      </c>
      <c r="Q80" s="187" t="s">
        <v>2271</v>
      </c>
      <c r="R80" s="182" t="s">
        <v>263</v>
      </c>
      <c r="S80" s="182">
        <v>1</v>
      </c>
    </row>
    <row r="81" spans="1:19" ht="21" customHeight="1" x14ac:dyDescent="0.25">
      <c r="A81" s="167" t="s">
        <v>298</v>
      </c>
      <c r="B81" t="s">
        <v>1104</v>
      </c>
      <c r="C81" s="200" t="s">
        <v>1125</v>
      </c>
      <c r="D81" s="200" t="s">
        <v>187</v>
      </c>
      <c r="E81" s="200">
        <v>24120</v>
      </c>
      <c r="F81" s="182" t="s">
        <v>1110</v>
      </c>
      <c r="G81" t="s">
        <v>1111</v>
      </c>
      <c r="H81">
        <v>36</v>
      </c>
      <c r="I81" s="183">
        <v>26085</v>
      </c>
      <c r="J81" s="183">
        <v>20</v>
      </c>
      <c r="K81" s="183">
        <v>19.600000000000001</v>
      </c>
      <c r="L81" s="183">
        <v>25.6</v>
      </c>
      <c r="M81" s="182">
        <v>19.100000000000001</v>
      </c>
      <c r="N81" s="182">
        <v>24.7</v>
      </c>
      <c r="O81" s="182" t="s">
        <v>993</v>
      </c>
      <c r="P81" s="186" t="s">
        <v>252</v>
      </c>
      <c r="Q81" s="187" t="s">
        <v>2271</v>
      </c>
      <c r="R81" s="182" t="s">
        <v>263</v>
      </c>
      <c r="S81" s="182">
        <v>1</v>
      </c>
    </row>
    <row r="82" spans="1:19" ht="21" customHeight="1" x14ac:dyDescent="0.25">
      <c r="A82" s="167" t="s">
        <v>299</v>
      </c>
      <c r="B82" t="s">
        <v>1104</v>
      </c>
      <c r="C82" s="200" t="s">
        <v>1126</v>
      </c>
      <c r="D82" s="200" t="s">
        <v>187</v>
      </c>
      <c r="E82" s="200">
        <v>24121</v>
      </c>
      <c r="F82" s="182" t="s">
        <v>1110</v>
      </c>
      <c r="G82" t="s">
        <v>1111</v>
      </c>
      <c r="H82">
        <v>36</v>
      </c>
      <c r="I82" s="183">
        <v>26085</v>
      </c>
      <c r="J82" s="183">
        <v>20</v>
      </c>
      <c r="K82" s="183">
        <v>17.7</v>
      </c>
      <c r="L82" s="183">
        <v>23.1</v>
      </c>
      <c r="M82" s="182">
        <v>17.7</v>
      </c>
      <c r="N82" s="182">
        <v>22.9</v>
      </c>
      <c r="O82" s="182" t="s">
        <v>993</v>
      </c>
      <c r="P82" s="186" t="s">
        <v>252</v>
      </c>
      <c r="Q82" s="187" t="s">
        <v>2271</v>
      </c>
      <c r="R82" s="182" t="s">
        <v>263</v>
      </c>
      <c r="S82" s="182">
        <v>0.4</v>
      </c>
    </row>
    <row r="83" spans="1:19" ht="21" customHeight="1" x14ac:dyDescent="0.25">
      <c r="A83" s="167" t="s">
        <v>300</v>
      </c>
      <c r="B83" t="s">
        <v>1104</v>
      </c>
      <c r="C83" s="200" t="s">
        <v>1127</v>
      </c>
      <c r="D83" s="200" t="s">
        <v>187</v>
      </c>
      <c r="E83" s="200">
        <v>24122</v>
      </c>
      <c r="F83" s="182" t="s">
        <v>1110</v>
      </c>
      <c r="G83" t="s">
        <v>1111</v>
      </c>
      <c r="H83">
        <v>36</v>
      </c>
      <c r="I83" s="183">
        <v>26115</v>
      </c>
      <c r="J83" s="183">
        <v>20</v>
      </c>
      <c r="K83" s="183">
        <v>17.7</v>
      </c>
      <c r="L83" s="183">
        <v>23.1</v>
      </c>
      <c r="M83" s="182">
        <v>16.899999999999999</v>
      </c>
      <c r="N83" s="182">
        <v>21.9</v>
      </c>
      <c r="O83" s="182" t="s">
        <v>993</v>
      </c>
      <c r="P83" s="186" t="s">
        <v>252</v>
      </c>
      <c r="Q83" s="187" t="s">
        <v>2271</v>
      </c>
      <c r="R83" s="182" t="s">
        <v>263</v>
      </c>
      <c r="S83" s="182">
        <v>0.9</v>
      </c>
    </row>
    <row r="84" spans="1:19" ht="21" customHeight="1" x14ac:dyDescent="0.25">
      <c r="A84" s="167" t="s">
        <v>301</v>
      </c>
      <c r="B84" t="s">
        <v>1104</v>
      </c>
      <c r="C84" s="200" t="s">
        <v>1128</v>
      </c>
      <c r="D84" s="200" t="s">
        <v>187</v>
      </c>
      <c r="E84" s="200">
        <v>24123</v>
      </c>
      <c r="F84" s="182" t="s">
        <v>1110</v>
      </c>
      <c r="G84" t="s">
        <v>1111</v>
      </c>
      <c r="H84">
        <v>36</v>
      </c>
      <c r="I84" s="183">
        <v>26115</v>
      </c>
      <c r="J84" s="183">
        <v>20</v>
      </c>
      <c r="K84" s="183">
        <v>17.7</v>
      </c>
      <c r="L84" s="183">
        <v>23.1</v>
      </c>
      <c r="M84" s="182">
        <v>17.100000000000001</v>
      </c>
      <c r="N84" s="182">
        <v>22.6</v>
      </c>
      <c r="O84" s="182" t="s">
        <v>993</v>
      </c>
      <c r="P84" s="186" t="s">
        <v>252</v>
      </c>
      <c r="Q84" s="187" t="s">
        <v>2271</v>
      </c>
      <c r="R84" s="182" t="s">
        <v>263</v>
      </c>
      <c r="S84" s="182">
        <v>0.7</v>
      </c>
    </row>
    <row r="85" spans="1:19" ht="21" customHeight="1" x14ac:dyDescent="0.25">
      <c r="A85" s="167" t="s">
        <v>302</v>
      </c>
      <c r="B85" t="s">
        <v>1104</v>
      </c>
      <c r="C85" s="200" t="s">
        <v>1129</v>
      </c>
      <c r="D85" s="200" t="s">
        <v>187</v>
      </c>
      <c r="E85" s="200">
        <v>24124</v>
      </c>
      <c r="F85" s="182" t="s">
        <v>1110</v>
      </c>
      <c r="G85" t="s">
        <v>1111</v>
      </c>
      <c r="H85">
        <v>36</v>
      </c>
      <c r="I85" s="183">
        <v>26115</v>
      </c>
      <c r="J85" s="183">
        <v>20</v>
      </c>
      <c r="K85" s="183">
        <v>19.8</v>
      </c>
      <c r="L85" s="183">
        <v>25.9</v>
      </c>
      <c r="M85" s="182">
        <v>18</v>
      </c>
      <c r="N85" s="182">
        <v>23.8</v>
      </c>
      <c r="O85" s="182" t="s">
        <v>993</v>
      </c>
      <c r="P85" s="186" t="s">
        <v>252</v>
      </c>
      <c r="Q85" s="187" t="s">
        <v>2271</v>
      </c>
      <c r="R85" s="182" t="s">
        <v>263</v>
      </c>
      <c r="S85" s="182">
        <v>1</v>
      </c>
    </row>
    <row r="86" spans="1:19" ht="21" customHeight="1" x14ac:dyDescent="0.25">
      <c r="A86" s="167" t="s">
        <v>303</v>
      </c>
      <c r="B86" t="s">
        <v>1104</v>
      </c>
      <c r="C86" s="200" t="s">
        <v>1130</v>
      </c>
      <c r="D86" s="200" t="s">
        <v>187</v>
      </c>
      <c r="E86" s="200">
        <v>24125</v>
      </c>
      <c r="F86" s="182" t="s">
        <v>1110</v>
      </c>
      <c r="G86" t="s">
        <v>1111</v>
      </c>
      <c r="H86">
        <v>36</v>
      </c>
      <c r="I86" s="183">
        <v>26115</v>
      </c>
      <c r="J86" s="183">
        <v>20</v>
      </c>
      <c r="K86" s="183">
        <v>17.899999999999999</v>
      </c>
      <c r="L86" s="183">
        <v>23.4</v>
      </c>
      <c r="M86" s="182">
        <v>16.2</v>
      </c>
      <c r="N86" s="182">
        <v>21.4</v>
      </c>
      <c r="O86" s="182" t="s">
        <v>993</v>
      </c>
      <c r="P86" s="186" t="s">
        <v>252</v>
      </c>
      <c r="Q86" s="187" t="s">
        <v>2271</v>
      </c>
      <c r="R86" s="182" t="s">
        <v>263</v>
      </c>
      <c r="S86" s="182">
        <v>1</v>
      </c>
    </row>
    <row r="87" spans="1:19" ht="21" customHeight="1" x14ac:dyDescent="0.25">
      <c r="A87" s="167" t="s">
        <v>304</v>
      </c>
      <c r="B87" t="s">
        <v>1104</v>
      </c>
      <c r="C87" s="200" t="s">
        <v>1131</v>
      </c>
      <c r="D87" s="200" t="s">
        <v>187</v>
      </c>
      <c r="E87" s="200">
        <v>24126</v>
      </c>
      <c r="F87" s="182" t="s">
        <v>1110</v>
      </c>
      <c r="G87" t="s">
        <v>1111</v>
      </c>
      <c r="H87">
        <v>36</v>
      </c>
      <c r="I87" s="183">
        <v>26115</v>
      </c>
      <c r="J87" s="183">
        <v>20</v>
      </c>
      <c r="K87" s="183">
        <v>19</v>
      </c>
      <c r="L87" s="183">
        <v>24.8</v>
      </c>
      <c r="M87" s="182">
        <v>17.3</v>
      </c>
      <c r="N87" s="182">
        <v>22.8</v>
      </c>
      <c r="O87" s="182" t="s">
        <v>993</v>
      </c>
      <c r="P87" s="186" t="s">
        <v>252</v>
      </c>
      <c r="Q87" s="187" t="s">
        <v>2271</v>
      </c>
      <c r="R87" s="182" t="s">
        <v>263</v>
      </c>
      <c r="S87" s="182">
        <v>1.4</v>
      </c>
    </row>
    <row r="88" spans="1:19" ht="21" customHeight="1" x14ac:dyDescent="0.25">
      <c r="A88" s="167" t="s">
        <v>305</v>
      </c>
      <c r="B88" t="s">
        <v>1104</v>
      </c>
      <c r="C88" s="200" t="s">
        <v>1132</v>
      </c>
      <c r="D88" s="200" t="s">
        <v>187</v>
      </c>
      <c r="E88" s="200">
        <v>24127</v>
      </c>
      <c r="F88" s="182" t="s">
        <v>1110</v>
      </c>
      <c r="G88" t="s">
        <v>1111</v>
      </c>
      <c r="H88">
        <v>36</v>
      </c>
      <c r="I88" s="183">
        <v>26115</v>
      </c>
      <c r="J88" s="183">
        <v>20</v>
      </c>
      <c r="K88" s="183">
        <v>17.600000000000001</v>
      </c>
      <c r="L88" s="183">
        <v>23</v>
      </c>
      <c r="M88" s="182">
        <v>15.5</v>
      </c>
      <c r="N88" s="182">
        <v>21</v>
      </c>
      <c r="O88" s="182" t="s">
        <v>993</v>
      </c>
      <c r="P88" s="186" t="s">
        <v>252</v>
      </c>
      <c r="Q88" s="187" t="s">
        <v>2271</v>
      </c>
      <c r="R88" s="182" t="s">
        <v>263</v>
      </c>
      <c r="S88" s="182">
        <v>0.7</v>
      </c>
    </row>
    <row r="89" spans="1:19" ht="21" customHeight="1" x14ac:dyDescent="0.25">
      <c r="A89" s="167" t="s">
        <v>306</v>
      </c>
      <c r="B89" t="s">
        <v>1104</v>
      </c>
      <c r="C89" s="200" t="s">
        <v>1133</v>
      </c>
      <c r="D89" s="200" t="s">
        <v>187</v>
      </c>
      <c r="E89" s="200">
        <v>24128</v>
      </c>
      <c r="F89" s="182" t="s">
        <v>1110</v>
      </c>
      <c r="G89" t="s">
        <v>1111</v>
      </c>
      <c r="H89">
        <v>36</v>
      </c>
      <c r="I89" s="183">
        <v>26115</v>
      </c>
      <c r="J89" s="183">
        <v>20</v>
      </c>
      <c r="K89" s="183">
        <v>18.100000000000001</v>
      </c>
      <c r="L89" s="183">
        <v>23.6</v>
      </c>
      <c r="M89" s="182">
        <v>18.100000000000001</v>
      </c>
      <c r="N89" s="182">
        <v>23.9</v>
      </c>
      <c r="O89" s="182" t="s">
        <v>993</v>
      </c>
      <c r="P89" s="186" t="s">
        <v>252</v>
      </c>
      <c r="Q89" s="187" t="s">
        <v>2271</v>
      </c>
      <c r="R89" s="182" t="s">
        <v>263</v>
      </c>
      <c r="S89" s="182">
        <v>0.5</v>
      </c>
    </row>
    <row r="90" spans="1:19" ht="21" customHeight="1" x14ac:dyDescent="0.25">
      <c r="A90" s="167" t="s">
        <v>307</v>
      </c>
      <c r="B90" t="s">
        <v>1104</v>
      </c>
      <c r="C90" s="200" t="s">
        <v>1134</v>
      </c>
      <c r="D90" s="200" t="s">
        <v>187</v>
      </c>
      <c r="E90" s="200">
        <v>24129</v>
      </c>
      <c r="F90" s="182" t="s">
        <v>1110</v>
      </c>
      <c r="G90" t="s">
        <v>1111</v>
      </c>
      <c r="H90">
        <v>36</v>
      </c>
      <c r="I90" s="183">
        <v>26115</v>
      </c>
      <c r="J90" s="183">
        <v>20</v>
      </c>
      <c r="K90" s="183">
        <v>19</v>
      </c>
      <c r="L90" s="183">
        <v>24.8</v>
      </c>
      <c r="M90" s="182">
        <v>16.899999999999999</v>
      </c>
      <c r="N90" s="182">
        <v>23.9</v>
      </c>
      <c r="O90" s="182" t="s">
        <v>993</v>
      </c>
      <c r="P90" s="186" t="s">
        <v>252</v>
      </c>
      <c r="Q90" s="187" t="s">
        <v>2271</v>
      </c>
      <c r="R90" s="182" t="s">
        <v>263</v>
      </c>
      <c r="S90" s="182">
        <v>0.5</v>
      </c>
    </row>
    <row r="91" spans="1:19" ht="21" customHeight="1" x14ac:dyDescent="0.25">
      <c r="A91" s="167" t="s">
        <v>308</v>
      </c>
      <c r="B91" t="s">
        <v>1104</v>
      </c>
      <c r="C91" s="200" t="s">
        <v>1135</v>
      </c>
      <c r="D91" s="200" t="s">
        <v>187</v>
      </c>
      <c r="E91" s="200">
        <v>24130</v>
      </c>
      <c r="F91" s="182" t="s">
        <v>1110</v>
      </c>
      <c r="G91" t="s">
        <v>1111</v>
      </c>
      <c r="H91">
        <v>36</v>
      </c>
      <c r="I91" s="183">
        <v>26115</v>
      </c>
      <c r="J91" s="183">
        <v>20</v>
      </c>
      <c r="K91" s="183">
        <v>16.8</v>
      </c>
      <c r="L91" s="183">
        <v>21.9</v>
      </c>
      <c r="M91" s="182">
        <v>18.899999999999999</v>
      </c>
      <c r="N91" s="182">
        <v>24.4</v>
      </c>
      <c r="P91" s="186" t="s">
        <v>252</v>
      </c>
      <c r="Q91" s="187" t="s">
        <v>2271</v>
      </c>
      <c r="S91" s="182">
        <v>0.2</v>
      </c>
    </row>
    <row r="92" spans="1:19" ht="21" customHeight="1" x14ac:dyDescent="0.25">
      <c r="A92" s="167" t="s">
        <v>309</v>
      </c>
      <c r="B92" t="s">
        <v>1104</v>
      </c>
      <c r="C92" s="200" t="s">
        <v>1136</v>
      </c>
      <c r="D92" s="200" t="s">
        <v>187</v>
      </c>
      <c r="E92" s="200">
        <v>24131</v>
      </c>
      <c r="F92" s="182" t="s">
        <v>1110</v>
      </c>
      <c r="G92" t="s">
        <v>1111</v>
      </c>
      <c r="H92">
        <v>36</v>
      </c>
      <c r="I92" s="183">
        <v>26115</v>
      </c>
      <c r="J92" s="183">
        <v>20</v>
      </c>
      <c r="K92" s="183">
        <v>17.3</v>
      </c>
      <c r="L92" s="183">
        <v>22.6</v>
      </c>
      <c r="M92" s="182">
        <v>17.600000000000001</v>
      </c>
      <c r="N92" s="182">
        <v>22.5</v>
      </c>
      <c r="P92" s="186" t="s">
        <v>252</v>
      </c>
      <c r="Q92" s="187" t="s">
        <v>2271</v>
      </c>
      <c r="S92" s="182">
        <v>0.2</v>
      </c>
    </row>
    <row r="93" spans="1:19" ht="21" customHeight="1" x14ac:dyDescent="0.25">
      <c r="A93" s="167" t="s">
        <v>310</v>
      </c>
      <c r="B93" t="s">
        <v>1104</v>
      </c>
      <c r="C93" s="200" t="s">
        <v>1137</v>
      </c>
      <c r="D93" s="200" t="s">
        <v>187</v>
      </c>
      <c r="E93" s="200">
        <v>24132</v>
      </c>
      <c r="F93" s="182" t="s">
        <v>1110</v>
      </c>
      <c r="G93" t="s">
        <v>1111</v>
      </c>
      <c r="H93">
        <v>36</v>
      </c>
      <c r="I93" s="183">
        <v>26115</v>
      </c>
      <c r="J93" s="183">
        <v>20</v>
      </c>
      <c r="K93" s="183">
        <v>17.600000000000001</v>
      </c>
      <c r="L93" s="183">
        <v>23</v>
      </c>
      <c r="M93" s="182">
        <v>16.600000000000001</v>
      </c>
      <c r="N93" s="182">
        <v>20.399999999999999</v>
      </c>
      <c r="P93" s="186" t="s">
        <v>252</v>
      </c>
      <c r="Q93" s="187" t="s">
        <v>2271</v>
      </c>
      <c r="S93" s="182">
        <v>0.1</v>
      </c>
    </row>
    <row r="94" spans="1:19" ht="21" customHeight="1" x14ac:dyDescent="0.25">
      <c r="A94" s="167" t="s">
        <v>311</v>
      </c>
      <c r="B94" t="s">
        <v>1104</v>
      </c>
      <c r="C94" s="200" t="s">
        <v>1138</v>
      </c>
      <c r="D94" s="200" t="s">
        <v>187</v>
      </c>
      <c r="E94" s="200">
        <v>24133</v>
      </c>
      <c r="F94" s="182" t="s">
        <v>1110</v>
      </c>
      <c r="G94" t="s">
        <v>1111</v>
      </c>
      <c r="H94">
        <v>36</v>
      </c>
      <c r="I94" s="183">
        <v>26115</v>
      </c>
      <c r="J94" s="183">
        <v>20</v>
      </c>
      <c r="K94" s="183">
        <v>17.100000000000001</v>
      </c>
      <c r="L94" s="183">
        <v>22.3</v>
      </c>
      <c r="M94" s="182">
        <v>16.5</v>
      </c>
      <c r="N94" s="182">
        <v>22.3</v>
      </c>
      <c r="P94" s="186" t="s">
        <v>252</v>
      </c>
      <c r="Q94" s="187" t="s">
        <v>2271</v>
      </c>
      <c r="S94" s="182">
        <v>0.1</v>
      </c>
    </row>
    <row r="95" spans="1:19" ht="21" customHeight="1" x14ac:dyDescent="0.25">
      <c r="A95" s="167" t="s">
        <v>312</v>
      </c>
      <c r="B95" t="s">
        <v>1104</v>
      </c>
      <c r="C95" s="200" t="s">
        <v>1139</v>
      </c>
      <c r="D95" s="200" t="s">
        <v>187</v>
      </c>
      <c r="E95" s="200">
        <v>24134</v>
      </c>
      <c r="F95" s="182" t="s">
        <v>1110</v>
      </c>
      <c r="G95" t="s">
        <v>1111</v>
      </c>
      <c r="H95">
        <v>36</v>
      </c>
      <c r="I95" s="183">
        <v>26115</v>
      </c>
      <c r="J95" s="183">
        <v>20</v>
      </c>
      <c r="K95" s="183">
        <v>17.100000000000001</v>
      </c>
      <c r="L95" s="183">
        <v>22.3</v>
      </c>
      <c r="M95" s="182">
        <v>16.399999999999999</v>
      </c>
      <c r="N95" s="182">
        <v>22.1</v>
      </c>
      <c r="P95" s="186" t="s">
        <v>252</v>
      </c>
      <c r="Q95" s="187" t="s">
        <v>2271</v>
      </c>
      <c r="S95" s="182">
        <v>0.1</v>
      </c>
    </row>
    <row r="96" spans="1:19" ht="21" customHeight="1" x14ac:dyDescent="0.25">
      <c r="A96" s="167" t="s">
        <v>313</v>
      </c>
      <c r="B96" t="s">
        <v>1104</v>
      </c>
      <c r="C96" s="200" t="s">
        <v>1140</v>
      </c>
      <c r="D96" s="200" t="s">
        <v>187</v>
      </c>
      <c r="E96" s="200">
        <v>24135</v>
      </c>
      <c r="F96" s="182" t="s">
        <v>1110</v>
      </c>
      <c r="G96" t="s">
        <v>1111</v>
      </c>
      <c r="H96">
        <v>36</v>
      </c>
      <c r="I96" s="183">
        <v>26115</v>
      </c>
      <c r="J96" s="183">
        <v>20</v>
      </c>
      <c r="K96" s="183">
        <v>18.600000000000001</v>
      </c>
      <c r="L96" s="183">
        <v>24.3</v>
      </c>
      <c r="M96" s="182">
        <v>18.100000000000001</v>
      </c>
      <c r="N96" s="182">
        <v>23</v>
      </c>
      <c r="P96" s="186" t="s">
        <v>252</v>
      </c>
      <c r="Q96" s="187" t="s">
        <v>2271</v>
      </c>
      <c r="S96" s="182">
        <v>0.1</v>
      </c>
    </row>
    <row r="97" spans="1:19" ht="21" customHeight="1" x14ac:dyDescent="0.25">
      <c r="A97" s="167" t="s">
        <v>314</v>
      </c>
      <c r="B97" t="s">
        <v>1104</v>
      </c>
      <c r="C97" s="200" t="s">
        <v>1141</v>
      </c>
      <c r="D97" s="200" t="s">
        <v>187</v>
      </c>
      <c r="E97" s="200">
        <v>24136</v>
      </c>
      <c r="F97" s="182" t="s">
        <v>1110</v>
      </c>
      <c r="G97" t="s">
        <v>1111</v>
      </c>
      <c r="H97">
        <v>36</v>
      </c>
      <c r="I97" s="183">
        <v>26115</v>
      </c>
      <c r="J97" s="183">
        <v>20</v>
      </c>
      <c r="K97" s="183">
        <v>16.600000000000001</v>
      </c>
      <c r="L97" s="183">
        <v>21.7</v>
      </c>
      <c r="M97" s="182">
        <v>17.2</v>
      </c>
      <c r="N97" s="182">
        <v>21.7</v>
      </c>
      <c r="P97" s="186" t="s">
        <v>252</v>
      </c>
      <c r="Q97" s="187" t="s">
        <v>2271</v>
      </c>
      <c r="S97" s="182">
        <v>0</v>
      </c>
    </row>
    <row r="98" spans="1:19" ht="21" customHeight="1" x14ac:dyDescent="0.25">
      <c r="A98" s="167" t="s">
        <v>315</v>
      </c>
      <c r="B98" t="s">
        <v>1104</v>
      </c>
      <c r="C98" s="200" t="s">
        <v>1142</v>
      </c>
      <c r="D98" s="200" t="s">
        <v>187</v>
      </c>
      <c r="E98" s="200">
        <v>24137</v>
      </c>
      <c r="F98" s="182" t="s">
        <v>1110</v>
      </c>
      <c r="G98" t="s">
        <v>1111</v>
      </c>
      <c r="H98">
        <v>36</v>
      </c>
      <c r="I98" s="183">
        <v>26115</v>
      </c>
      <c r="J98" s="183">
        <v>20</v>
      </c>
      <c r="K98" s="183">
        <v>19</v>
      </c>
      <c r="L98" s="183">
        <v>24.8</v>
      </c>
      <c r="M98" s="182">
        <v>17.399999999999999</v>
      </c>
      <c r="N98" s="182">
        <v>21.9</v>
      </c>
      <c r="P98" s="186" t="s">
        <v>252</v>
      </c>
      <c r="Q98" s="187" t="s">
        <v>2271</v>
      </c>
      <c r="S98" s="182">
        <v>0.2</v>
      </c>
    </row>
    <row r="99" spans="1:19" ht="21" customHeight="1" x14ac:dyDescent="0.25">
      <c r="A99" s="167" t="s">
        <v>316</v>
      </c>
      <c r="B99" t="s">
        <v>1104</v>
      </c>
      <c r="C99" s="200" t="s">
        <v>1143</v>
      </c>
      <c r="D99" s="200" t="s">
        <v>187</v>
      </c>
      <c r="E99" s="200">
        <v>24228</v>
      </c>
      <c r="F99" s="182" t="s">
        <v>1110</v>
      </c>
      <c r="G99" t="s">
        <v>1111</v>
      </c>
      <c r="H99">
        <v>36</v>
      </c>
      <c r="I99" s="183">
        <v>26420</v>
      </c>
      <c r="J99" s="183">
        <v>22</v>
      </c>
      <c r="K99" s="183">
        <v>21</v>
      </c>
      <c r="L99" s="183">
        <v>27.4</v>
      </c>
      <c r="M99" s="182">
        <v>19.3</v>
      </c>
      <c r="N99" s="182">
        <v>24.9</v>
      </c>
      <c r="O99" s="182" t="s">
        <v>993</v>
      </c>
      <c r="P99" s="186" t="s">
        <v>252</v>
      </c>
      <c r="Q99" s="187" t="s">
        <v>2271</v>
      </c>
      <c r="R99" s="182" t="s">
        <v>263</v>
      </c>
      <c r="S99" s="182">
        <v>6.4</v>
      </c>
    </row>
    <row r="100" spans="1:19" ht="21" customHeight="1" x14ac:dyDescent="0.25">
      <c r="A100" s="167" t="s">
        <v>317</v>
      </c>
      <c r="B100" t="s">
        <v>1104</v>
      </c>
      <c r="C100" s="200" t="s">
        <v>1144</v>
      </c>
      <c r="D100" s="200" t="s">
        <v>187</v>
      </c>
      <c r="E100" s="200">
        <v>24229</v>
      </c>
      <c r="F100" s="182" t="s">
        <v>1110</v>
      </c>
      <c r="G100" t="s">
        <v>1111</v>
      </c>
      <c r="H100">
        <v>36</v>
      </c>
      <c r="I100" s="183">
        <v>26420</v>
      </c>
      <c r="J100" s="183">
        <v>22</v>
      </c>
      <c r="K100" s="183">
        <v>19.5</v>
      </c>
      <c r="L100" s="183">
        <v>25.5</v>
      </c>
      <c r="M100" s="182">
        <v>17.100000000000001</v>
      </c>
      <c r="N100" s="182">
        <v>23.8</v>
      </c>
      <c r="O100" s="182" t="s">
        <v>993</v>
      </c>
      <c r="P100" s="186" t="s">
        <v>252</v>
      </c>
      <c r="Q100" s="187" t="s">
        <v>2271</v>
      </c>
      <c r="R100" s="182" t="s">
        <v>263</v>
      </c>
      <c r="S100" s="182">
        <v>3.6</v>
      </c>
    </row>
    <row r="101" spans="1:19" ht="21" customHeight="1" x14ac:dyDescent="0.25">
      <c r="A101" s="167" t="s">
        <v>318</v>
      </c>
      <c r="B101" t="s">
        <v>1104</v>
      </c>
      <c r="C101" s="200" t="s">
        <v>1145</v>
      </c>
      <c r="D101" s="200" t="s">
        <v>187</v>
      </c>
      <c r="E101" s="200">
        <v>24230</v>
      </c>
      <c r="F101" s="182" t="s">
        <v>1110</v>
      </c>
      <c r="G101" t="s">
        <v>1111</v>
      </c>
      <c r="H101">
        <v>36</v>
      </c>
      <c r="I101" s="183">
        <v>26420</v>
      </c>
      <c r="J101" s="183">
        <v>22</v>
      </c>
      <c r="K101" s="183">
        <v>20.399999999999999</v>
      </c>
      <c r="L101" s="183">
        <v>26.6</v>
      </c>
      <c r="M101" s="182">
        <v>18.3</v>
      </c>
      <c r="N101" s="182">
        <v>24.9</v>
      </c>
      <c r="O101" s="182" t="s">
        <v>993</v>
      </c>
      <c r="P101" s="186" t="s">
        <v>252</v>
      </c>
      <c r="Q101" s="187" t="s">
        <v>2271</v>
      </c>
      <c r="R101" s="182" t="s">
        <v>263</v>
      </c>
      <c r="S101" s="182">
        <v>4</v>
      </c>
    </row>
    <row r="102" spans="1:19" ht="21" customHeight="1" x14ac:dyDescent="0.25">
      <c r="A102" s="167" t="s">
        <v>319</v>
      </c>
      <c r="B102" t="s">
        <v>1104</v>
      </c>
      <c r="C102" s="200" t="s">
        <v>1146</v>
      </c>
      <c r="D102" s="200" t="s">
        <v>187</v>
      </c>
      <c r="E102" s="200">
        <v>24231</v>
      </c>
      <c r="F102" s="182" t="s">
        <v>1110</v>
      </c>
      <c r="G102" t="s">
        <v>1111</v>
      </c>
      <c r="H102">
        <v>36</v>
      </c>
      <c r="I102" s="183">
        <v>26420</v>
      </c>
      <c r="J102" s="183">
        <v>22</v>
      </c>
      <c r="K102" s="183">
        <v>20.100000000000001</v>
      </c>
      <c r="L102" s="183">
        <v>26.3</v>
      </c>
      <c r="M102" s="182">
        <v>18.8</v>
      </c>
      <c r="N102" s="182">
        <v>24.9</v>
      </c>
      <c r="O102" s="182" t="s">
        <v>993</v>
      </c>
      <c r="P102" s="186" t="s">
        <v>252</v>
      </c>
      <c r="Q102" s="187" t="s">
        <v>2271</v>
      </c>
      <c r="R102" s="182" t="s">
        <v>263</v>
      </c>
      <c r="S102" s="182">
        <v>2.7</v>
      </c>
    </row>
    <row r="103" spans="1:19" ht="21" customHeight="1" x14ac:dyDescent="0.25">
      <c r="A103" s="167" t="s">
        <v>320</v>
      </c>
      <c r="B103" t="s">
        <v>1104</v>
      </c>
      <c r="C103" s="200" t="s">
        <v>1147</v>
      </c>
      <c r="D103" s="200" t="s">
        <v>187</v>
      </c>
      <c r="E103" s="200">
        <v>24232</v>
      </c>
      <c r="F103" s="182" t="s">
        <v>1110</v>
      </c>
      <c r="G103" t="s">
        <v>1111</v>
      </c>
      <c r="H103">
        <v>36</v>
      </c>
      <c r="I103" s="183">
        <v>26420</v>
      </c>
      <c r="J103" s="183">
        <v>22</v>
      </c>
      <c r="K103" s="183">
        <v>19.8</v>
      </c>
      <c r="L103" s="183">
        <v>25.9</v>
      </c>
      <c r="M103" s="182">
        <v>19.899999999999999</v>
      </c>
      <c r="N103" s="182">
        <v>24.9</v>
      </c>
      <c r="O103" s="182" t="s">
        <v>993</v>
      </c>
      <c r="P103" s="186" t="s">
        <v>252</v>
      </c>
      <c r="Q103" s="187" t="s">
        <v>2271</v>
      </c>
      <c r="R103" s="182" t="s">
        <v>263</v>
      </c>
      <c r="S103" s="182">
        <v>3</v>
      </c>
    </row>
    <row r="104" spans="1:19" ht="21" customHeight="1" x14ac:dyDescent="0.25">
      <c r="A104" s="167" t="s">
        <v>321</v>
      </c>
      <c r="B104" t="s">
        <v>1104</v>
      </c>
      <c r="C104" s="200" t="s">
        <v>1148</v>
      </c>
      <c r="D104" s="200" t="s">
        <v>187</v>
      </c>
      <c r="E104" s="200">
        <v>24233</v>
      </c>
      <c r="F104" s="182" t="s">
        <v>1110</v>
      </c>
      <c r="G104" t="s">
        <v>1111</v>
      </c>
      <c r="H104">
        <v>36</v>
      </c>
      <c r="I104" s="183">
        <v>26420</v>
      </c>
      <c r="J104" s="183">
        <v>22</v>
      </c>
      <c r="K104" s="183">
        <v>18.899999999999999</v>
      </c>
      <c r="L104" s="183">
        <v>24.7</v>
      </c>
      <c r="M104" s="182">
        <v>16.5</v>
      </c>
      <c r="N104" s="182">
        <v>22.2</v>
      </c>
      <c r="O104" s="182" t="s">
        <v>993</v>
      </c>
      <c r="P104" s="186" t="s">
        <v>252</v>
      </c>
      <c r="Q104" s="187" t="s">
        <v>2271</v>
      </c>
      <c r="R104" s="182" t="s">
        <v>263</v>
      </c>
      <c r="S104" s="182">
        <v>3</v>
      </c>
    </row>
    <row r="105" spans="1:19" ht="21" customHeight="1" x14ac:dyDescent="0.25">
      <c r="A105" s="167" t="s">
        <v>322</v>
      </c>
      <c r="B105" t="s">
        <v>1104</v>
      </c>
      <c r="C105" s="200" t="s">
        <v>1149</v>
      </c>
      <c r="D105" s="200" t="s">
        <v>187</v>
      </c>
      <c r="E105" s="200">
        <v>24234</v>
      </c>
      <c r="F105" s="182" t="s">
        <v>1110</v>
      </c>
      <c r="G105" t="s">
        <v>1111</v>
      </c>
      <c r="H105">
        <v>36</v>
      </c>
      <c r="I105" s="183">
        <v>26420</v>
      </c>
      <c r="J105" s="183">
        <v>22</v>
      </c>
      <c r="K105" s="183">
        <v>18.399999999999999</v>
      </c>
      <c r="L105" s="183">
        <v>24</v>
      </c>
      <c r="M105" s="182">
        <v>19.399999999999999</v>
      </c>
      <c r="N105" s="182">
        <v>24.9</v>
      </c>
      <c r="O105" s="182" t="s">
        <v>993</v>
      </c>
      <c r="P105" s="186" t="s">
        <v>252</v>
      </c>
      <c r="Q105" s="187" t="s">
        <v>2271</v>
      </c>
      <c r="R105" s="182" t="s">
        <v>263</v>
      </c>
      <c r="S105" s="182">
        <v>6.1</v>
      </c>
    </row>
    <row r="106" spans="1:19" ht="21" customHeight="1" x14ac:dyDescent="0.25">
      <c r="A106" s="167" t="s">
        <v>323</v>
      </c>
      <c r="B106" t="s">
        <v>1104</v>
      </c>
      <c r="C106" s="200" t="s">
        <v>1150</v>
      </c>
      <c r="D106" s="200" t="s">
        <v>187</v>
      </c>
      <c r="E106" s="200">
        <v>24235</v>
      </c>
      <c r="F106" s="182" t="s">
        <v>1110</v>
      </c>
      <c r="G106" t="s">
        <v>1111</v>
      </c>
      <c r="H106">
        <v>36</v>
      </c>
      <c r="I106" s="183">
        <v>26420</v>
      </c>
      <c r="J106" s="183">
        <v>22</v>
      </c>
      <c r="K106" s="183">
        <v>19.899999999999999</v>
      </c>
      <c r="L106" s="183">
        <v>26</v>
      </c>
      <c r="M106" s="182">
        <v>17.5</v>
      </c>
      <c r="N106" s="182">
        <v>23.2</v>
      </c>
      <c r="O106" s="182" t="s">
        <v>993</v>
      </c>
      <c r="P106" s="186" t="s">
        <v>252</v>
      </c>
      <c r="Q106" s="187" t="s">
        <v>2271</v>
      </c>
      <c r="R106" s="182" t="s">
        <v>263</v>
      </c>
      <c r="S106" s="182">
        <v>4.5999999999999996</v>
      </c>
    </row>
    <row r="107" spans="1:19" ht="21" customHeight="1" x14ac:dyDescent="0.25">
      <c r="A107" s="167" t="s">
        <v>324</v>
      </c>
      <c r="B107" t="s">
        <v>1104</v>
      </c>
      <c r="C107" s="200" t="s">
        <v>1151</v>
      </c>
      <c r="D107" s="200" t="s">
        <v>187</v>
      </c>
      <c r="E107" s="200">
        <v>24236</v>
      </c>
      <c r="F107" s="182" t="s">
        <v>1110</v>
      </c>
      <c r="G107" t="s">
        <v>1111</v>
      </c>
      <c r="H107">
        <v>36</v>
      </c>
      <c r="I107" s="183">
        <v>26451</v>
      </c>
      <c r="J107" s="183">
        <v>22</v>
      </c>
      <c r="K107" s="183">
        <v>19.399999999999999</v>
      </c>
      <c r="L107" s="183">
        <v>25.3</v>
      </c>
      <c r="M107" s="182">
        <v>19.2</v>
      </c>
      <c r="N107" s="182">
        <v>24.8</v>
      </c>
      <c r="O107" s="182" t="s">
        <v>993</v>
      </c>
      <c r="P107" s="186" t="s">
        <v>252</v>
      </c>
      <c r="Q107" s="187" t="s">
        <v>2271</v>
      </c>
      <c r="R107" s="182" t="s">
        <v>263</v>
      </c>
      <c r="S107" s="182">
        <v>3.4</v>
      </c>
    </row>
    <row r="108" spans="1:19" ht="21" customHeight="1" x14ac:dyDescent="0.25">
      <c r="A108" s="167" t="s">
        <v>325</v>
      </c>
      <c r="B108" t="s">
        <v>1104</v>
      </c>
      <c r="C108" s="200" t="s">
        <v>1152</v>
      </c>
      <c r="D108" s="200" t="s">
        <v>187</v>
      </c>
      <c r="E108" s="200">
        <v>24237</v>
      </c>
      <c r="F108" s="182" t="s">
        <v>1110</v>
      </c>
      <c r="G108" t="s">
        <v>1111</v>
      </c>
      <c r="H108">
        <v>36</v>
      </c>
      <c r="I108" s="183">
        <v>26451</v>
      </c>
      <c r="J108" s="183">
        <v>22</v>
      </c>
      <c r="K108" s="183">
        <v>18.7</v>
      </c>
      <c r="L108" s="183">
        <v>24.4</v>
      </c>
      <c r="M108" s="182">
        <v>16.399999999999999</v>
      </c>
      <c r="N108" s="182">
        <v>22.9</v>
      </c>
      <c r="O108" s="182" t="s">
        <v>993</v>
      </c>
      <c r="P108" s="186" t="s">
        <v>252</v>
      </c>
      <c r="Q108" s="187" t="s">
        <v>2271</v>
      </c>
      <c r="R108" s="182" t="s">
        <v>263</v>
      </c>
      <c r="S108" s="182">
        <v>3.4</v>
      </c>
    </row>
    <row r="109" spans="1:19" ht="21" customHeight="1" x14ac:dyDescent="0.25">
      <c r="A109" s="167" t="s">
        <v>326</v>
      </c>
      <c r="B109" t="s">
        <v>1104</v>
      </c>
      <c r="C109" s="200" t="s">
        <v>1153</v>
      </c>
      <c r="D109" s="200" t="s">
        <v>187</v>
      </c>
      <c r="E109" s="200">
        <v>24238</v>
      </c>
      <c r="F109" s="182" t="s">
        <v>1110</v>
      </c>
      <c r="G109" t="s">
        <v>1111</v>
      </c>
      <c r="H109">
        <v>36</v>
      </c>
      <c r="I109" s="183">
        <v>26451</v>
      </c>
      <c r="J109" s="183">
        <v>22</v>
      </c>
      <c r="K109" s="183">
        <v>18.399999999999999</v>
      </c>
      <c r="L109" s="183">
        <v>24</v>
      </c>
      <c r="M109" s="182">
        <v>17.5</v>
      </c>
      <c r="N109" s="182">
        <v>23.8</v>
      </c>
      <c r="O109" s="182" t="s">
        <v>993</v>
      </c>
      <c r="P109" s="186" t="s">
        <v>252</v>
      </c>
      <c r="Q109" s="187" t="s">
        <v>2271</v>
      </c>
      <c r="R109" s="182" t="s">
        <v>263</v>
      </c>
      <c r="S109" s="182">
        <v>3.4</v>
      </c>
    </row>
    <row r="110" spans="1:19" ht="21" customHeight="1" x14ac:dyDescent="0.25">
      <c r="A110" s="167" t="s">
        <v>327</v>
      </c>
      <c r="B110" t="s">
        <v>1104</v>
      </c>
      <c r="C110" s="200" t="s">
        <v>1154</v>
      </c>
      <c r="D110" s="200" t="s">
        <v>187</v>
      </c>
      <c r="E110" s="200">
        <v>24239</v>
      </c>
      <c r="F110" s="182" t="s">
        <v>1110</v>
      </c>
      <c r="G110" t="s">
        <v>1111</v>
      </c>
      <c r="H110">
        <v>36</v>
      </c>
      <c r="I110" s="183">
        <v>26451</v>
      </c>
      <c r="J110" s="183">
        <v>22</v>
      </c>
      <c r="K110" s="183">
        <v>18.399999999999999</v>
      </c>
      <c r="L110" s="183">
        <v>24</v>
      </c>
      <c r="M110" s="182">
        <v>17.899999999999999</v>
      </c>
      <c r="N110" s="182">
        <v>24.2</v>
      </c>
      <c r="O110" s="182" t="s">
        <v>993</v>
      </c>
      <c r="P110" s="186" t="s">
        <v>252</v>
      </c>
      <c r="Q110" s="187" t="s">
        <v>2271</v>
      </c>
      <c r="R110" s="182" t="s">
        <v>263</v>
      </c>
      <c r="S110" s="182">
        <v>7</v>
      </c>
    </row>
    <row r="111" spans="1:19" ht="21" customHeight="1" x14ac:dyDescent="0.25">
      <c r="A111" s="167" t="s">
        <v>328</v>
      </c>
      <c r="B111" t="s">
        <v>1104</v>
      </c>
      <c r="C111" s="200" t="s">
        <v>1155</v>
      </c>
      <c r="D111" s="200" t="s">
        <v>187</v>
      </c>
      <c r="E111" s="200">
        <v>24240</v>
      </c>
      <c r="F111" s="182" t="s">
        <v>1110</v>
      </c>
      <c r="G111" t="s">
        <v>1111</v>
      </c>
      <c r="H111">
        <v>36</v>
      </c>
      <c r="I111" s="183">
        <v>26451</v>
      </c>
      <c r="J111" s="183">
        <v>22</v>
      </c>
      <c r="K111" s="183">
        <v>19.899999999999999</v>
      </c>
      <c r="L111" s="183">
        <v>26</v>
      </c>
      <c r="M111" s="182">
        <v>18.100000000000001</v>
      </c>
      <c r="N111" s="182">
        <v>24.4</v>
      </c>
      <c r="O111" s="182" t="s">
        <v>993</v>
      </c>
      <c r="P111" s="186" t="s">
        <v>252</v>
      </c>
      <c r="Q111" s="187" t="s">
        <v>2271</v>
      </c>
      <c r="R111" s="182" t="s">
        <v>263</v>
      </c>
      <c r="S111" s="182">
        <v>4.8</v>
      </c>
    </row>
    <row r="112" spans="1:19" ht="21" customHeight="1" x14ac:dyDescent="0.25">
      <c r="A112" s="167" t="s">
        <v>329</v>
      </c>
      <c r="B112" t="s">
        <v>1104</v>
      </c>
      <c r="C112" s="200" t="s">
        <v>1156</v>
      </c>
      <c r="D112" s="200" t="s">
        <v>187</v>
      </c>
      <c r="E112" s="200">
        <v>24241</v>
      </c>
      <c r="F112" s="182" t="s">
        <v>1110</v>
      </c>
      <c r="G112" t="s">
        <v>1111</v>
      </c>
      <c r="H112">
        <v>36</v>
      </c>
      <c r="I112" s="183">
        <v>26451</v>
      </c>
      <c r="J112" s="183">
        <v>22</v>
      </c>
      <c r="K112" s="183">
        <v>18.100000000000001</v>
      </c>
      <c r="L112" s="183">
        <v>23.6</v>
      </c>
      <c r="M112" s="182">
        <v>16.3</v>
      </c>
      <c r="N112" s="182">
        <v>21.9</v>
      </c>
      <c r="O112" s="182" t="s">
        <v>993</v>
      </c>
      <c r="P112" s="186" t="s">
        <v>252</v>
      </c>
      <c r="Q112" s="187" t="s">
        <v>2271</v>
      </c>
      <c r="R112" s="182" t="s">
        <v>263</v>
      </c>
      <c r="S112" s="182">
        <v>2.8</v>
      </c>
    </row>
    <row r="113" spans="1:19" ht="21" customHeight="1" x14ac:dyDescent="0.25">
      <c r="A113" s="167" t="s">
        <v>330</v>
      </c>
      <c r="B113" t="s">
        <v>1104</v>
      </c>
      <c r="C113" s="200" t="s">
        <v>1157</v>
      </c>
      <c r="D113" s="200" t="s">
        <v>187</v>
      </c>
      <c r="E113" s="200">
        <v>24242</v>
      </c>
      <c r="F113" s="182" t="s">
        <v>1110</v>
      </c>
      <c r="G113" t="s">
        <v>1111</v>
      </c>
      <c r="H113">
        <v>36</v>
      </c>
      <c r="I113" s="183">
        <v>26451</v>
      </c>
      <c r="J113" s="183">
        <v>22</v>
      </c>
      <c r="K113" s="183">
        <v>20.7</v>
      </c>
      <c r="L113" s="183">
        <v>27</v>
      </c>
      <c r="M113" s="182">
        <v>18.5</v>
      </c>
      <c r="N113" s="182">
        <v>24.9</v>
      </c>
      <c r="O113" s="182" t="s">
        <v>993</v>
      </c>
      <c r="P113" s="186" t="s">
        <v>252</v>
      </c>
      <c r="Q113" s="187" t="s">
        <v>2271</v>
      </c>
      <c r="R113" s="182" t="s">
        <v>263</v>
      </c>
      <c r="S113" s="182">
        <v>6.6</v>
      </c>
    </row>
    <row r="114" spans="1:19" ht="21" customHeight="1" x14ac:dyDescent="0.25">
      <c r="A114" s="167" t="s">
        <v>331</v>
      </c>
      <c r="B114" t="s">
        <v>1104</v>
      </c>
      <c r="C114" s="200" t="s">
        <v>1158</v>
      </c>
      <c r="D114" s="200" t="s">
        <v>187</v>
      </c>
      <c r="E114" s="200">
        <v>24243</v>
      </c>
      <c r="F114" s="182" t="s">
        <v>1110</v>
      </c>
      <c r="G114" t="s">
        <v>1111</v>
      </c>
      <c r="H114">
        <v>36</v>
      </c>
      <c r="I114" s="183">
        <v>26451</v>
      </c>
      <c r="J114" s="183">
        <v>22</v>
      </c>
      <c r="K114" s="183">
        <v>17.5</v>
      </c>
      <c r="L114" s="183">
        <v>22.9</v>
      </c>
      <c r="M114" s="182">
        <v>16.3</v>
      </c>
      <c r="N114" s="182">
        <v>21.9</v>
      </c>
      <c r="O114" s="182" t="s">
        <v>993</v>
      </c>
      <c r="P114" s="186" t="s">
        <v>252</v>
      </c>
      <c r="Q114" s="187" t="s">
        <v>2271</v>
      </c>
      <c r="R114" s="182" t="s">
        <v>263</v>
      </c>
      <c r="S114" s="182">
        <v>6.4</v>
      </c>
    </row>
    <row r="115" spans="1:19" ht="21" customHeight="1" x14ac:dyDescent="0.25">
      <c r="A115" s="167" t="s">
        <v>612</v>
      </c>
      <c r="B115" t="s">
        <v>1548</v>
      </c>
      <c r="C115" s="199" t="s">
        <v>1553</v>
      </c>
      <c r="D115" s="199" t="s">
        <v>189</v>
      </c>
      <c r="E115" s="199">
        <v>1660</v>
      </c>
      <c r="F115" s="182" t="s">
        <v>1550</v>
      </c>
      <c r="G115" t="s">
        <v>1194</v>
      </c>
      <c r="H115">
        <v>36</v>
      </c>
      <c r="I115" s="183">
        <v>26785</v>
      </c>
      <c r="J115" s="183">
        <v>18.100000000000001</v>
      </c>
      <c r="K115" s="183">
        <v>18.100000000000001</v>
      </c>
      <c r="L115" s="183">
        <v>18.100000000000001</v>
      </c>
      <c r="M115" s="182">
        <v>18.2</v>
      </c>
      <c r="N115" s="182">
        <v>17.899999999999999</v>
      </c>
      <c r="P115" s="186" t="s">
        <v>252</v>
      </c>
      <c r="Q115" s="188" t="s">
        <v>257</v>
      </c>
      <c r="S115" s="182">
        <v>0.1</v>
      </c>
    </row>
    <row r="116" spans="1:19" ht="21" customHeight="1" x14ac:dyDescent="0.25">
      <c r="A116" s="167" t="s">
        <v>385</v>
      </c>
      <c r="B116" t="s">
        <v>1001</v>
      </c>
      <c r="C116" s="200" t="s">
        <v>1249</v>
      </c>
      <c r="D116" s="200" t="s">
        <v>187</v>
      </c>
      <c r="E116" s="200">
        <v>23540</v>
      </c>
      <c r="F116" s="182" t="s">
        <v>1110</v>
      </c>
      <c r="G116" t="s">
        <v>1111</v>
      </c>
      <c r="H116">
        <v>36</v>
      </c>
      <c r="I116" s="183">
        <v>25750</v>
      </c>
      <c r="J116" s="183">
        <v>16.3</v>
      </c>
      <c r="K116" s="183">
        <v>13.9</v>
      </c>
      <c r="L116" s="183">
        <v>18.2</v>
      </c>
      <c r="M116" s="182">
        <v>0</v>
      </c>
      <c r="N116" s="182">
        <v>0</v>
      </c>
      <c r="P116" s="186" t="s">
        <v>252</v>
      </c>
      <c r="Q116" s="188" t="s">
        <v>257</v>
      </c>
      <c r="S116" s="182">
        <v>0.1</v>
      </c>
    </row>
    <row r="117" spans="1:19" ht="21" customHeight="1" x14ac:dyDescent="0.25">
      <c r="A117" s="167" t="s">
        <v>361</v>
      </c>
      <c r="B117" t="s">
        <v>1211</v>
      </c>
      <c r="C117" s="200" t="s">
        <v>1218</v>
      </c>
      <c r="D117" s="200" t="s">
        <v>186</v>
      </c>
      <c r="E117" s="200">
        <v>23611</v>
      </c>
      <c r="F117" s="182" t="s">
        <v>1219</v>
      </c>
      <c r="G117" t="s">
        <v>1162</v>
      </c>
      <c r="H117">
        <v>36</v>
      </c>
      <c r="I117" s="183">
        <v>25538</v>
      </c>
      <c r="J117" s="183">
        <v>21.6</v>
      </c>
      <c r="K117" s="183">
        <v>19.899999999999999</v>
      </c>
      <c r="L117" s="183">
        <v>26</v>
      </c>
      <c r="M117" s="182">
        <v>19.5</v>
      </c>
      <c r="N117" s="182">
        <v>23.7</v>
      </c>
      <c r="O117" s="182" t="s">
        <v>993</v>
      </c>
      <c r="P117" s="186" t="s">
        <v>252</v>
      </c>
      <c r="Q117" s="188" t="s">
        <v>257</v>
      </c>
      <c r="R117" s="182" t="s">
        <v>263</v>
      </c>
      <c r="S117" s="182">
        <v>0.6</v>
      </c>
    </row>
    <row r="118" spans="1:19" ht="21" customHeight="1" x14ac:dyDescent="0.25">
      <c r="A118" s="167" t="s">
        <v>369</v>
      </c>
      <c r="B118" t="s">
        <v>1211</v>
      </c>
      <c r="C118" s="200" t="s">
        <v>1220</v>
      </c>
      <c r="D118" s="200" t="s">
        <v>186</v>
      </c>
      <c r="E118" s="200">
        <v>23612</v>
      </c>
      <c r="F118" s="182" t="s">
        <v>1221</v>
      </c>
      <c r="G118" t="s">
        <v>1162</v>
      </c>
      <c r="H118">
        <v>36</v>
      </c>
      <c r="I118" s="183">
        <v>25720</v>
      </c>
      <c r="J118" s="183">
        <v>21.6</v>
      </c>
      <c r="K118" s="183">
        <v>19.8</v>
      </c>
      <c r="L118" s="183">
        <v>25.9</v>
      </c>
      <c r="M118" s="182">
        <v>18.600000000000001</v>
      </c>
      <c r="N118" s="182">
        <v>23.4</v>
      </c>
      <c r="P118" s="186" t="s">
        <v>252</v>
      </c>
      <c r="Q118" s="188" t="s">
        <v>257</v>
      </c>
      <c r="S118" s="182">
        <v>0.3</v>
      </c>
    </row>
    <row r="119" spans="1:19" ht="21" customHeight="1" x14ac:dyDescent="0.25">
      <c r="A119" s="167" t="s">
        <v>386</v>
      </c>
      <c r="B119" t="s">
        <v>1001</v>
      </c>
      <c r="C119" s="200" t="s">
        <v>1250</v>
      </c>
      <c r="D119" s="200" t="s">
        <v>187</v>
      </c>
      <c r="E119" s="200">
        <v>23657</v>
      </c>
      <c r="F119" s="182" t="s">
        <v>1110</v>
      </c>
      <c r="G119" t="s">
        <v>1111</v>
      </c>
      <c r="H119">
        <v>36</v>
      </c>
      <c r="I119" s="183">
        <v>25750</v>
      </c>
      <c r="J119" s="183">
        <v>16.3</v>
      </c>
      <c r="K119" s="183">
        <v>15.1</v>
      </c>
      <c r="L119" s="183">
        <v>19.7</v>
      </c>
      <c r="M119" s="182">
        <v>14.7</v>
      </c>
      <c r="N119" s="182">
        <v>19</v>
      </c>
      <c r="P119" s="186" t="s">
        <v>252</v>
      </c>
      <c r="Q119" s="188" t="s">
        <v>257</v>
      </c>
      <c r="S119" s="182">
        <v>0.2</v>
      </c>
    </row>
    <row r="120" spans="1:19" ht="21" customHeight="1" x14ac:dyDescent="0.25">
      <c r="A120" s="167" t="s">
        <v>384</v>
      </c>
      <c r="B120" t="s">
        <v>1001</v>
      </c>
      <c r="C120" s="200" t="s">
        <v>1248</v>
      </c>
      <c r="D120" s="200" t="s">
        <v>187</v>
      </c>
      <c r="E120" s="200">
        <v>23810</v>
      </c>
      <c r="F120" s="182" t="s">
        <v>1110</v>
      </c>
      <c r="G120" t="s">
        <v>1111</v>
      </c>
      <c r="H120">
        <v>36</v>
      </c>
      <c r="I120" s="183">
        <v>25750</v>
      </c>
      <c r="J120" s="183">
        <v>16.3</v>
      </c>
      <c r="K120" s="183">
        <v>16</v>
      </c>
      <c r="L120" s="183">
        <v>20.9</v>
      </c>
      <c r="M120" s="182">
        <v>16.7</v>
      </c>
      <c r="N120" s="182">
        <v>19.5</v>
      </c>
      <c r="P120" s="186" t="s">
        <v>252</v>
      </c>
      <c r="Q120" s="188" t="s">
        <v>257</v>
      </c>
      <c r="S120" s="182">
        <v>0.2</v>
      </c>
    </row>
    <row r="121" spans="1:19" ht="21" customHeight="1" x14ac:dyDescent="0.25">
      <c r="A121" s="167" t="s">
        <v>376</v>
      </c>
      <c r="B121" t="s">
        <v>1001</v>
      </c>
      <c r="C121" s="200" t="s">
        <v>1241</v>
      </c>
      <c r="D121" s="200" t="s">
        <v>187</v>
      </c>
      <c r="E121" s="200">
        <v>24138</v>
      </c>
      <c r="F121" s="182" t="s">
        <v>1242</v>
      </c>
      <c r="G121" t="s">
        <v>1243</v>
      </c>
      <c r="H121">
        <v>36</v>
      </c>
      <c r="I121" s="183">
        <v>25355</v>
      </c>
      <c r="J121" s="183">
        <v>17.100000000000001</v>
      </c>
      <c r="K121" s="183">
        <v>15.4</v>
      </c>
      <c r="L121" s="183">
        <v>20.100000000000001</v>
      </c>
      <c r="M121" s="182">
        <v>15.5</v>
      </c>
      <c r="N121" s="182">
        <v>21.6</v>
      </c>
      <c r="O121" s="182" t="s">
        <v>993</v>
      </c>
      <c r="P121" s="186" t="s">
        <v>252</v>
      </c>
      <c r="Q121" s="188" t="s">
        <v>257</v>
      </c>
      <c r="R121" s="182" t="s">
        <v>263</v>
      </c>
      <c r="S121" s="182">
        <v>0.2</v>
      </c>
    </row>
    <row r="122" spans="1:19" ht="21" customHeight="1" x14ac:dyDescent="0.25">
      <c r="A122" s="167" t="s">
        <v>377</v>
      </c>
      <c r="B122" t="s">
        <v>1001</v>
      </c>
      <c r="C122" s="200" t="s">
        <v>1244</v>
      </c>
      <c r="D122" s="200" t="s">
        <v>187</v>
      </c>
      <c r="E122" s="200">
        <v>24260</v>
      </c>
      <c r="F122" s="182" t="s">
        <v>1242</v>
      </c>
      <c r="G122" t="s">
        <v>1243</v>
      </c>
      <c r="H122">
        <v>36</v>
      </c>
      <c r="I122" s="183">
        <v>25112</v>
      </c>
      <c r="J122" s="183">
        <v>18.5</v>
      </c>
      <c r="K122" s="183">
        <v>19</v>
      </c>
      <c r="L122" s="183">
        <v>23.5</v>
      </c>
      <c r="M122" s="182">
        <v>19</v>
      </c>
      <c r="N122" s="182">
        <v>19.899999999999999</v>
      </c>
      <c r="P122" s="186" t="s">
        <v>252</v>
      </c>
      <c r="Q122" s="188" t="s">
        <v>257</v>
      </c>
      <c r="S122" s="182">
        <v>0.2</v>
      </c>
    </row>
    <row r="123" spans="1:19" ht="21" customHeight="1" x14ac:dyDescent="0.25">
      <c r="A123" s="167" t="s">
        <v>378</v>
      </c>
      <c r="B123" t="s">
        <v>1001</v>
      </c>
      <c r="C123" s="200" t="s">
        <v>1245</v>
      </c>
      <c r="D123" s="200" t="s">
        <v>187</v>
      </c>
      <c r="E123" s="200">
        <v>24261</v>
      </c>
      <c r="F123" s="182" t="s">
        <v>1242</v>
      </c>
      <c r="G123" t="s">
        <v>1243</v>
      </c>
      <c r="H123">
        <v>36</v>
      </c>
      <c r="I123" s="183">
        <v>25112</v>
      </c>
      <c r="J123" s="183">
        <v>18.5</v>
      </c>
      <c r="K123" s="183">
        <v>20.100000000000001</v>
      </c>
      <c r="L123" s="183">
        <v>25.7</v>
      </c>
      <c r="M123" s="182">
        <v>18.899999999999999</v>
      </c>
      <c r="N123" s="182">
        <v>21.2</v>
      </c>
      <c r="P123" s="186" t="s">
        <v>252</v>
      </c>
      <c r="Q123" s="188" t="s">
        <v>257</v>
      </c>
      <c r="S123" s="182">
        <v>0.2</v>
      </c>
    </row>
    <row r="124" spans="1:19" ht="21" customHeight="1" x14ac:dyDescent="0.25">
      <c r="A124" s="167" t="s">
        <v>646</v>
      </c>
      <c r="B124" t="s">
        <v>1607</v>
      </c>
      <c r="C124" s="198" t="s">
        <v>1610</v>
      </c>
      <c r="D124" s="198" t="s">
        <v>191</v>
      </c>
      <c r="E124" s="198">
        <v>1659</v>
      </c>
      <c r="F124" s="182" t="s">
        <v>1578</v>
      </c>
      <c r="G124" t="s">
        <v>162</v>
      </c>
      <c r="H124">
        <v>36</v>
      </c>
      <c r="I124" s="183">
        <v>37257</v>
      </c>
      <c r="J124" s="183">
        <v>47.3</v>
      </c>
      <c r="K124" s="183">
        <v>40</v>
      </c>
      <c r="L124" s="183">
        <v>40</v>
      </c>
      <c r="M124" s="182">
        <v>40.9</v>
      </c>
      <c r="N124" s="182">
        <v>46.2</v>
      </c>
      <c r="P124" s="186" t="s">
        <v>252</v>
      </c>
      <c r="Q124" s="185" t="s">
        <v>263</v>
      </c>
      <c r="S124" s="182">
        <v>109.8</v>
      </c>
    </row>
    <row r="125" spans="1:19" ht="21" customHeight="1" x14ac:dyDescent="0.25">
      <c r="A125" s="167" t="s">
        <v>660</v>
      </c>
      <c r="B125" t="s">
        <v>1007</v>
      </c>
      <c r="C125" s="197" t="s">
        <v>1614</v>
      </c>
      <c r="D125" s="197" t="s">
        <v>189</v>
      </c>
      <c r="E125" s="197">
        <v>23704</v>
      </c>
      <c r="F125" s="182" t="s">
        <v>1612</v>
      </c>
      <c r="G125" t="s">
        <v>1194</v>
      </c>
      <c r="H125">
        <v>36</v>
      </c>
      <c r="I125" s="183">
        <v>25720</v>
      </c>
      <c r="J125" s="183">
        <v>18</v>
      </c>
      <c r="K125" s="183">
        <v>18.100000000000001</v>
      </c>
      <c r="L125" s="183">
        <v>23.6</v>
      </c>
      <c r="M125" s="182">
        <v>18.399999999999999</v>
      </c>
      <c r="N125" s="182">
        <v>20.100000000000001</v>
      </c>
      <c r="O125" s="182" t="s">
        <v>993</v>
      </c>
      <c r="P125" s="186" t="s">
        <v>252</v>
      </c>
      <c r="Q125" s="185" t="s">
        <v>263</v>
      </c>
      <c r="R125" s="182" t="s">
        <v>2271</v>
      </c>
      <c r="S125" s="182">
        <v>3.9</v>
      </c>
    </row>
    <row r="126" spans="1:19" ht="21" customHeight="1" x14ac:dyDescent="0.25">
      <c r="A126" s="167" t="s">
        <v>661</v>
      </c>
      <c r="B126" t="s">
        <v>1007</v>
      </c>
      <c r="C126" s="197" t="s">
        <v>1615</v>
      </c>
      <c r="D126" s="197" t="s">
        <v>189</v>
      </c>
      <c r="E126" s="197">
        <v>23705</v>
      </c>
      <c r="F126" s="182" t="s">
        <v>1612</v>
      </c>
      <c r="G126" t="s">
        <v>1194</v>
      </c>
      <c r="H126">
        <v>36</v>
      </c>
      <c r="I126" s="183">
        <v>25720</v>
      </c>
      <c r="J126" s="183">
        <v>18</v>
      </c>
      <c r="K126" s="183">
        <v>17.399999999999999</v>
      </c>
      <c r="L126" s="183">
        <v>22.7</v>
      </c>
      <c r="M126" s="182">
        <v>17</v>
      </c>
      <c r="N126" s="182">
        <v>19.3</v>
      </c>
      <c r="O126" s="182" t="s">
        <v>993</v>
      </c>
      <c r="P126" s="186" t="s">
        <v>252</v>
      </c>
      <c r="Q126" s="185" t="s">
        <v>263</v>
      </c>
      <c r="R126" s="182" t="s">
        <v>2271</v>
      </c>
      <c r="S126" s="182">
        <v>3.9</v>
      </c>
    </row>
    <row r="127" spans="1:19" ht="21" customHeight="1" x14ac:dyDescent="0.25">
      <c r="A127" s="167" t="s">
        <v>651</v>
      </c>
      <c r="B127" t="s">
        <v>1007</v>
      </c>
      <c r="C127" s="197" t="s">
        <v>1616</v>
      </c>
      <c r="D127" s="197" t="s">
        <v>189</v>
      </c>
      <c r="E127" s="197">
        <v>23706</v>
      </c>
      <c r="F127" s="182" t="s">
        <v>1612</v>
      </c>
      <c r="G127" t="s">
        <v>1194</v>
      </c>
      <c r="H127">
        <v>36</v>
      </c>
      <c r="I127" s="183">
        <v>25720</v>
      </c>
      <c r="J127" s="183">
        <v>18</v>
      </c>
      <c r="K127" s="183">
        <v>17.899999999999999</v>
      </c>
      <c r="L127" s="183">
        <v>23.4</v>
      </c>
      <c r="M127" s="182">
        <v>16.100000000000001</v>
      </c>
      <c r="N127" s="182">
        <v>19.899999999999999</v>
      </c>
      <c r="O127" s="182" t="s">
        <v>993</v>
      </c>
      <c r="P127" s="186" t="s">
        <v>252</v>
      </c>
      <c r="Q127" s="185" t="s">
        <v>263</v>
      </c>
      <c r="R127" s="182" t="s">
        <v>2271</v>
      </c>
      <c r="S127" s="182">
        <v>6.5</v>
      </c>
    </row>
    <row r="128" spans="1:19" ht="21" customHeight="1" x14ac:dyDescent="0.25">
      <c r="A128" s="167" t="s">
        <v>652</v>
      </c>
      <c r="B128" t="s">
        <v>1007</v>
      </c>
      <c r="C128" s="197" t="s">
        <v>1617</v>
      </c>
      <c r="D128" s="197" t="s">
        <v>189</v>
      </c>
      <c r="E128" s="197">
        <v>23707</v>
      </c>
      <c r="F128" s="182" t="s">
        <v>1612</v>
      </c>
      <c r="G128" t="s">
        <v>1194</v>
      </c>
      <c r="H128">
        <v>36</v>
      </c>
      <c r="I128" s="183">
        <v>25750</v>
      </c>
      <c r="J128" s="183">
        <v>18</v>
      </c>
      <c r="K128" s="183">
        <v>17.7</v>
      </c>
      <c r="L128" s="183">
        <v>23.1</v>
      </c>
      <c r="M128" s="182">
        <v>17.8</v>
      </c>
      <c r="N128" s="182">
        <v>20.8</v>
      </c>
      <c r="O128" s="182" t="s">
        <v>993</v>
      </c>
      <c r="P128" s="186" t="s">
        <v>252</v>
      </c>
      <c r="Q128" s="185" t="s">
        <v>263</v>
      </c>
      <c r="R128" s="182" t="s">
        <v>2271</v>
      </c>
      <c r="S128" s="182">
        <v>9.3000000000000007</v>
      </c>
    </row>
    <row r="129" spans="1:19" ht="21" customHeight="1" x14ac:dyDescent="0.25">
      <c r="A129" s="167" t="s">
        <v>653</v>
      </c>
      <c r="B129" t="s">
        <v>1007</v>
      </c>
      <c r="C129" s="197" t="s">
        <v>1618</v>
      </c>
      <c r="D129" s="197" t="s">
        <v>189</v>
      </c>
      <c r="E129" s="197">
        <v>23708</v>
      </c>
      <c r="F129" s="182" t="s">
        <v>1612</v>
      </c>
      <c r="G129" t="s">
        <v>1194</v>
      </c>
      <c r="H129">
        <v>36</v>
      </c>
      <c r="I129" s="183">
        <v>25750</v>
      </c>
      <c r="J129" s="183">
        <v>18</v>
      </c>
      <c r="K129" s="183">
        <v>17.8</v>
      </c>
      <c r="L129" s="183">
        <v>23.3</v>
      </c>
      <c r="M129" s="182">
        <v>18.399999999999999</v>
      </c>
      <c r="N129" s="182">
        <v>20.100000000000001</v>
      </c>
      <c r="O129" s="182" t="s">
        <v>993</v>
      </c>
      <c r="P129" s="186" t="s">
        <v>252</v>
      </c>
      <c r="Q129" s="185" t="s">
        <v>263</v>
      </c>
      <c r="R129" s="182" t="s">
        <v>2271</v>
      </c>
      <c r="S129" s="182">
        <v>7</v>
      </c>
    </row>
    <row r="130" spans="1:19" ht="21" customHeight="1" x14ac:dyDescent="0.25">
      <c r="A130" s="167" t="s">
        <v>654</v>
      </c>
      <c r="B130" t="s">
        <v>1007</v>
      </c>
      <c r="C130" s="197" t="s">
        <v>1619</v>
      </c>
      <c r="D130" s="197" t="s">
        <v>189</v>
      </c>
      <c r="E130" s="197">
        <v>23709</v>
      </c>
      <c r="F130" s="182" t="s">
        <v>1612</v>
      </c>
      <c r="G130" t="s">
        <v>1194</v>
      </c>
      <c r="H130">
        <v>36</v>
      </c>
      <c r="I130" s="183">
        <v>25750</v>
      </c>
      <c r="J130" s="183">
        <v>18</v>
      </c>
      <c r="K130" s="183">
        <v>17.8</v>
      </c>
      <c r="L130" s="183">
        <v>23.3</v>
      </c>
      <c r="M130" s="182">
        <v>17</v>
      </c>
      <c r="N130" s="182">
        <v>19.399999999999999</v>
      </c>
      <c r="O130" s="182" t="s">
        <v>993</v>
      </c>
      <c r="P130" s="186" t="s">
        <v>252</v>
      </c>
      <c r="Q130" s="185" t="s">
        <v>263</v>
      </c>
      <c r="R130" s="182" t="s">
        <v>2271</v>
      </c>
      <c r="S130" s="182">
        <v>4.5999999999999996</v>
      </c>
    </row>
    <row r="131" spans="1:19" ht="21" customHeight="1" x14ac:dyDescent="0.25">
      <c r="A131" s="167" t="s">
        <v>655</v>
      </c>
      <c r="B131" t="s">
        <v>1007</v>
      </c>
      <c r="C131" s="197" t="s">
        <v>1620</v>
      </c>
      <c r="D131" s="197" t="s">
        <v>189</v>
      </c>
      <c r="E131" s="197">
        <v>23711</v>
      </c>
      <c r="F131" s="182" t="s">
        <v>1612</v>
      </c>
      <c r="G131" t="s">
        <v>1194</v>
      </c>
      <c r="H131">
        <v>36</v>
      </c>
      <c r="I131" s="183">
        <v>25750</v>
      </c>
      <c r="J131" s="183">
        <v>18</v>
      </c>
      <c r="K131" s="183">
        <v>17.3</v>
      </c>
      <c r="L131" s="183">
        <v>22.6</v>
      </c>
      <c r="M131" s="182">
        <v>17.600000000000001</v>
      </c>
      <c r="N131" s="182">
        <v>20.2</v>
      </c>
      <c r="O131" s="182" t="s">
        <v>993</v>
      </c>
      <c r="P131" s="186" t="s">
        <v>252</v>
      </c>
      <c r="Q131" s="185" t="s">
        <v>263</v>
      </c>
      <c r="R131" s="182" t="s">
        <v>2271</v>
      </c>
      <c r="S131" s="182">
        <v>4.5999999999999996</v>
      </c>
    </row>
    <row r="132" spans="1:19" ht="21" customHeight="1" x14ac:dyDescent="0.25">
      <c r="A132" s="167" t="s">
        <v>2146</v>
      </c>
      <c r="B132" t="s">
        <v>2217</v>
      </c>
      <c r="C132" s="197" t="s">
        <v>1008</v>
      </c>
      <c r="D132" s="197" t="s">
        <v>189</v>
      </c>
      <c r="E132" s="197">
        <v>23764</v>
      </c>
      <c r="F132" s="182" t="s">
        <v>1550</v>
      </c>
      <c r="G132" t="s">
        <v>1194</v>
      </c>
      <c r="H132">
        <v>36</v>
      </c>
      <c r="I132" s="183">
        <v>38139</v>
      </c>
      <c r="J132" s="183">
        <v>60</v>
      </c>
      <c r="K132" s="183">
        <v>48.3</v>
      </c>
      <c r="L132" s="183">
        <v>51.3</v>
      </c>
      <c r="M132" s="182">
        <v>45.7</v>
      </c>
      <c r="N132" s="182">
        <v>46.4</v>
      </c>
      <c r="O132" s="182" t="s">
        <v>993</v>
      </c>
      <c r="P132" s="186" t="s">
        <v>252</v>
      </c>
      <c r="Q132" s="185" t="s">
        <v>263</v>
      </c>
      <c r="R132" s="182" t="s">
        <v>2271</v>
      </c>
      <c r="S132" s="182">
        <v>36.700000000000003</v>
      </c>
    </row>
    <row r="133" spans="1:19" ht="21" customHeight="1" x14ac:dyDescent="0.25">
      <c r="A133" s="167" t="s">
        <v>613</v>
      </c>
      <c r="B133" t="s">
        <v>1548</v>
      </c>
      <c r="C133" s="197" t="s">
        <v>1554</v>
      </c>
      <c r="D133" s="197" t="s">
        <v>189</v>
      </c>
      <c r="E133" s="197">
        <v>23818</v>
      </c>
      <c r="F133" s="182" t="s">
        <v>1550</v>
      </c>
      <c r="G133" t="s">
        <v>1194</v>
      </c>
      <c r="H133">
        <v>36</v>
      </c>
      <c r="I133" s="183">
        <v>38047</v>
      </c>
      <c r="J133" s="183">
        <v>60.5</v>
      </c>
      <c r="K133" s="183">
        <v>50.3</v>
      </c>
      <c r="L133" s="183">
        <v>50.3</v>
      </c>
      <c r="M133" s="182">
        <v>47.1</v>
      </c>
      <c r="N133" s="182">
        <v>50.7</v>
      </c>
      <c r="O133" s="182" t="s">
        <v>993</v>
      </c>
      <c r="P133" s="186" t="s">
        <v>252</v>
      </c>
      <c r="Q133" s="185" t="s">
        <v>263</v>
      </c>
      <c r="R133" s="182" t="s">
        <v>257</v>
      </c>
      <c r="S133" s="182">
        <v>43.3</v>
      </c>
    </row>
    <row r="134" spans="1:19" ht="21" customHeight="1" x14ac:dyDescent="0.25">
      <c r="A134" s="167" t="s">
        <v>352</v>
      </c>
      <c r="B134" t="s">
        <v>1191</v>
      </c>
      <c r="C134" s="197" t="s">
        <v>2159</v>
      </c>
      <c r="D134" s="197" t="s">
        <v>189</v>
      </c>
      <c r="E134" s="197">
        <v>24151</v>
      </c>
      <c r="F134" s="182" t="s">
        <v>1011</v>
      </c>
      <c r="G134" t="s">
        <v>1682</v>
      </c>
      <c r="H134">
        <v>36</v>
      </c>
      <c r="I134" s="183">
        <v>34790</v>
      </c>
      <c r="J134" s="183">
        <v>47</v>
      </c>
      <c r="K134" s="183">
        <v>9.6</v>
      </c>
      <c r="L134" s="183">
        <v>9.6</v>
      </c>
      <c r="M134" s="182">
        <v>0</v>
      </c>
      <c r="N134" s="182">
        <v>0</v>
      </c>
      <c r="O134" s="182" t="s">
        <v>993</v>
      </c>
      <c r="P134" s="186" t="s">
        <v>252</v>
      </c>
      <c r="Q134" s="185" t="s">
        <v>263</v>
      </c>
      <c r="R134" s="182" t="s">
        <v>2271</v>
      </c>
      <c r="S134" s="182">
        <v>83</v>
      </c>
    </row>
    <row r="135" spans="1:19" ht="21" customHeight="1" x14ac:dyDescent="0.25">
      <c r="A135" s="167" t="s">
        <v>755</v>
      </c>
      <c r="B135" t="s">
        <v>1712</v>
      </c>
      <c r="C135" s="197" t="s">
        <v>1737</v>
      </c>
      <c r="D135" s="197" t="s">
        <v>187</v>
      </c>
      <c r="E135" s="197">
        <v>24152</v>
      </c>
      <c r="F135" s="182" t="s">
        <v>1110</v>
      </c>
      <c r="G135" t="s">
        <v>1111</v>
      </c>
      <c r="H135">
        <v>36</v>
      </c>
      <c r="I135" s="183">
        <v>37104</v>
      </c>
      <c r="J135" s="183">
        <v>47</v>
      </c>
      <c r="K135" s="183">
        <v>46.9</v>
      </c>
      <c r="L135" s="183">
        <v>46.9</v>
      </c>
      <c r="M135" s="182">
        <v>45.9</v>
      </c>
      <c r="N135" s="182">
        <v>46.6</v>
      </c>
      <c r="P135" s="186" t="s">
        <v>252</v>
      </c>
      <c r="Q135" s="185" t="s">
        <v>263</v>
      </c>
      <c r="S135" s="182">
        <v>53.5</v>
      </c>
    </row>
    <row r="136" spans="1:19" ht="21" customHeight="1" x14ac:dyDescent="0.25">
      <c r="A136" s="167" t="s">
        <v>759</v>
      </c>
      <c r="B136" t="s">
        <v>1712</v>
      </c>
      <c r="C136" s="197" t="s">
        <v>1742</v>
      </c>
      <c r="D136" s="197" t="s">
        <v>187</v>
      </c>
      <c r="E136" s="197">
        <v>24155</v>
      </c>
      <c r="F136" s="182" t="s">
        <v>1743</v>
      </c>
      <c r="G136" t="s">
        <v>1744</v>
      </c>
      <c r="H136">
        <v>36</v>
      </c>
      <c r="I136" s="183">
        <v>37104</v>
      </c>
      <c r="J136" s="183">
        <v>47</v>
      </c>
      <c r="K136" s="183">
        <v>47.1</v>
      </c>
      <c r="L136" s="183">
        <v>47.1</v>
      </c>
      <c r="M136" s="182">
        <v>45.6</v>
      </c>
      <c r="N136" s="182">
        <v>46</v>
      </c>
      <c r="P136" s="186" t="s">
        <v>252</v>
      </c>
      <c r="Q136" s="185" t="s">
        <v>263</v>
      </c>
      <c r="S136" s="182">
        <v>59.9</v>
      </c>
    </row>
    <row r="137" spans="1:19" ht="21" customHeight="1" x14ac:dyDescent="0.25">
      <c r="A137" s="167" t="s">
        <v>743</v>
      </c>
      <c r="B137" t="s">
        <v>1712</v>
      </c>
      <c r="C137" s="197" t="s">
        <v>1727</v>
      </c>
      <c r="D137" s="197" t="s">
        <v>187</v>
      </c>
      <c r="E137" s="197">
        <v>24156</v>
      </c>
      <c r="F137" s="182" t="s">
        <v>1110</v>
      </c>
      <c r="G137" t="s">
        <v>1111</v>
      </c>
      <c r="H137">
        <v>36</v>
      </c>
      <c r="I137" s="183">
        <v>37104</v>
      </c>
      <c r="J137" s="183">
        <v>47</v>
      </c>
      <c r="K137" s="183">
        <v>45.4</v>
      </c>
      <c r="L137" s="183">
        <v>45.4</v>
      </c>
      <c r="M137" s="182">
        <v>40</v>
      </c>
      <c r="N137" s="182">
        <v>40</v>
      </c>
      <c r="P137" s="186" t="s">
        <v>252</v>
      </c>
      <c r="Q137" s="185" t="s">
        <v>263</v>
      </c>
      <c r="S137" s="182">
        <v>71.7</v>
      </c>
    </row>
    <row r="138" spans="1:19" ht="21" customHeight="1" x14ac:dyDescent="0.25">
      <c r="A138" s="167" t="s">
        <v>744</v>
      </c>
      <c r="B138" t="s">
        <v>1712</v>
      </c>
      <c r="C138" s="197" t="s">
        <v>1728</v>
      </c>
      <c r="D138" s="197" t="s">
        <v>187</v>
      </c>
      <c r="E138" s="197">
        <v>24157</v>
      </c>
      <c r="F138" s="182" t="s">
        <v>1110</v>
      </c>
      <c r="G138" t="s">
        <v>1111</v>
      </c>
      <c r="H138">
        <v>36</v>
      </c>
      <c r="I138" s="183">
        <v>37104</v>
      </c>
      <c r="J138" s="183">
        <v>47</v>
      </c>
      <c r="K138" s="183">
        <v>46.1</v>
      </c>
      <c r="L138" s="183">
        <v>46.1</v>
      </c>
      <c r="M138" s="182">
        <v>39.9</v>
      </c>
      <c r="N138" s="182">
        <v>39.9</v>
      </c>
      <c r="P138" s="186" t="s">
        <v>252</v>
      </c>
      <c r="Q138" s="185" t="s">
        <v>263</v>
      </c>
      <c r="S138" s="182">
        <v>48.9</v>
      </c>
    </row>
    <row r="139" spans="1:19" ht="21" customHeight="1" x14ac:dyDescent="0.25">
      <c r="A139" s="167" t="s">
        <v>751</v>
      </c>
      <c r="B139" t="s">
        <v>1712</v>
      </c>
      <c r="C139" s="197" t="s">
        <v>1732</v>
      </c>
      <c r="D139" s="197" t="s">
        <v>187</v>
      </c>
      <c r="E139" s="197">
        <v>24158</v>
      </c>
      <c r="F139" s="182" t="s">
        <v>159</v>
      </c>
      <c r="G139" t="s">
        <v>1730</v>
      </c>
      <c r="H139">
        <v>36</v>
      </c>
      <c r="I139" s="183">
        <v>37104</v>
      </c>
      <c r="J139" s="183">
        <v>47</v>
      </c>
      <c r="K139" s="183">
        <v>45</v>
      </c>
      <c r="L139" s="183">
        <v>45</v>
      </c>
      <c r="M139" s="182">
        <v>39.9</v>
      </c>
      <c r="N139" s="182">
        <v>39.9</v>
      </c>
      <c r="P139" s="186" t="s">
        <v>252</v>
      </c>
      <c r="Q139" s="185" t="s">
        <v>263</v>
      </c>
      <c r="S139" s="182">
        <v>26.2</v>
      </c>
    </row>
    <row r="140" spans="1:19" ht="21" customHeight="1" x14ac:dyDescent="0.25">
      <c r="A140" s="167" t="s">
        <v>752</v>
      </c>
      <c r="B140" t="s">
        <v>1712</v>
      </c>
      <c r="C140" s="197" t="s">
        <v>1733</v>
      </c>
      <c r="D140" s="197" t="s">
        <v>187</v>
      </c>
      <c r="E140" s="197">
        <v>24159</v>
      </c>
      <c r="F140" s="182" t="s">
        <v>159</v>
      </c>
      <c r="G140" t="s">
        <v>1730</v>
      </c>
      <c r="H140">
        <v>36</v>
      </c>
      <c r="I140" s="183">
        <v>37104</v>
      </c>
      <c r="J140" s="183">
        <v>47</v>
      </c>
      <c r="K140" s="183">
        <v>45</v>
      </c>
      <c r="L140" s="183">
        <v>45</v>
      </c>
      <c r="M140" s="182">
        <v>40</v>
      </c>
      <c r="N140" s="182">
        <v>40</v>
      </c>
      <c r="P140" s="186" t="s">
        <v>252</v>
      </c>
      <c r="Q140" s="185" t="s">
        <v>263</v>
      </c>
      <c r="S140" s="182">
        <v>14</v>
      </c>
    </row>
    <row r="141" spans="1:19" ht="21" customHeight="1" x14ac:dyDescent="0.25">
      <c r="A141" s="167" t="s">
        <v>749</v>
      </c>
      <c r="B141" t="s">
        <v>1712</v>
      </c>
      <c r="C141" s="197" t="s">
        <v>1729</v>
      </c>
      <c r="D141" s="197" t="s">
        <v>187</v>
      </c>
      <c r="E141" s="197">
        <v>24160</v>
      </c>
      <c r="F141" s="182" t="s">
        <v>159</v>
      </c>
      <c r="G141" t="s">
        <v>1730</v>
      </c>
      <c r="H141">
        <v>36</v>
      </c>
      <c r="I141" s="183">
        <v>37104</v>
      </c>
      <c r="J141" s="183">
        <v>47</v>
      </c>
      <c r="K141" s="183">
        <v>46</v>
      </c>
      <c r="L141" s="183">
        <v>46</v>
      </c>
      <c r="M141" s="182">
        <v>39.9</v>
      </c>
      <c r="N141" s="182">
        <v>39.9</v>
      </c>
      <c r="P141" s="186" t="s">
        <v>252</v>
      </c>
      <c r="Q141" s="185" t="s">
        <v>263</v>
      </c>
      <c r="S141" s="182">
        <v>26.4</v>
      </c>
    </row>
    <row r="142" spans="1:19" ht="21" customHeight="1" x14ac:dyDescent="0.25">
      <c r="A142" s="167" t="s">
        <v>750</v>
      </c>
      <c r="B142" t="s">
        <v>1712</v>
      </c>
      <c r="C142" s="197" t="s">
        <v>1731</v>
      </c>
      <c r="D142" s="197" t="s">
        <v>187</v>
      </c>
      <c r="E142" s="197">
        <v>24161</v>
      </c>
      <c r="F142" s="182" t="s">
        <v>159</v>
      </c>
      <c r="G142" t="s">
        <v>1730</v>
      </c>
      <c r="H142">
        <v>36</v>
      </c>
      <c r="I142" s="183">
        <v>37104</v>
      </c>
      <c r="J142" s="183">
        <v>47</v>
      </c>
      <c r="K142" s="183">
        <v>45.2</v>
      </c>
      <c r="L142" s="183">
        <v>45.2</v>
      </c>
      <c r="M142" s="182">
        <v>40</v>
      </c>
      <c r="N142" s="182">
        <v>40</v>
      </c>
      <c r="P142" s="186" t="s">
        <v>252</v>
      </c>
      <c r="Q142" s="185" t="s">
        <v>263</v>
      </c>
      <c r="S142" s="182">
        <v>15.1</v>
      </c>
    </row>
    <row r="143" spans="1:19" ht="21" customHeight="1" x14ac:dyDescent="0.25">
      <c r="A143" s="167" t="s">
        <v>761</v>
      </c>
      <c r="B143" t="s">
        <v>1712</v>
      </c>
      <c r="C143" s="197" t="s">
        <v>1746</v>
      </c>
      <c r="D143" s="197" t="s">
        <v>187</v>
      </c>
      <c r="E143" s="197">
        <v>24162</v>
      </c>
      <c r="F143" s="182" t="s">
        <v>177</v>
      </c>
      <c r="G143" t="s">
        <v>161</v>
      </c>
      <c r="H143">
        <v>36</v>
      </c>
      <c r="I143" s="183">
        <v>37104</v>
      </c>
      <c r="J143" s="183">
        <v>47</v>
      </c>
      <c r="K143" s="183">
        <v>46.2</v>
      </c>
      <c r="L143" s="183">
        <v>46.2</v>
      </c>
      <c r="M143" s="182">
        <v>40</v>
      </c>
      <c r="N143" s="182">
        <v>40</v>
      </c>
      <c r="P143" s="186" t="s">
        <v>252</v>
      </c>
      <c r="Q143" s="185" t="s">
        <v>263</v>
      </c>
      <c r="S143" s="182">
        <v>40.4</v>
      </c>
    </row>
    <row r="144" spans="1:19" ht="21" customHeight="1" x14ac:dyDescent="0.25">
      <c r="A144" s="167" t="s">
        <v>762</v>
      </c>
      <c r="B144" t="s">
        <v>1712</v>
      </c>
      <c r="C144" s="197" t="s">
        <v>1747</v>
      </c>
      <c r="D144" s="197" t="s">
        <v>187</v>
      </c>
      <c r="E144" s="197">
        <v>24163</v>
      </c>
      <c r="F144" s="182" t="s">
        <v>177</v>
      </c>
      <c r="G144" t="s">
        <v>161</v>
      </c>
      <c r="H144">
        <v>36</v>
      </c>
      <c r="I144" s="183">
        <v>37104</v>
      </c>
      <c r="J144" s="183">
        <v>47</v>
      </c>
      <c r="K144" s="183">
        <v>43.8</v>
      </c>
      <c r="L144" s="183">
        <v>43.8</v>
      </c>
      <c r="M144" s="182">
        <v>39.9</v>
      </c>
      <c r="N144" s="182">
        <v>39.9</v>
      </c>
      <c r="P144" s="186" t="s">
        <v>252</v>
      </c>
      <c r="Q144" s="185" t="s">
        <v>263</v>
      </c>
      <c r="S144" s="182">
        <v>23.7</v>
      </c>
    </row>
    <row r="145" spans="1:19" ht="21" customHeight="1" x14ac:dyDescent="0.25">
      <c r="A145" s="167" t="s">
        <v>737</v>
      </c>
      <c r="B145" t="s">
        <v>1712</v>
      </c>
      <c r="C145" s="197" t="s">
        <v>1676</v>
      </c>
      <c r="D145" s="197" t="s">
        <v>189</v>
      </c>
      <c r="E145" s="197">
        <v>24164</v>
      </c>
      <c r="F145" s="182" t="s">
        <v>1676</v>
      </c>
      <c r="G145">
        <v>103</v>
      </c>
      <c r="H145">
        <v>36</v>
      </c>
      <c r="I145" s="183">
        <v>37104</v>
      </c>
      <c r="J145" s="183">
        <v>47</v>
      </c>
      <c r="K145" s="183">
        <v>47.1</v>
      </c>
      <c r="L145" s="183">
        <v>47.1</v>
      </c>
      <c r="M145" s="182">
        <v>43.8</v>
      </c>
      <c r="N145" s="182">
        <v>46.3</v>
      </c>
      <c r="P145" s="186" t="s">
        <v>252</v>
      </c>
      <c r="Q145" s="185" t="s">
        <v>263</v>
      </c>
      <c r="S145" s="182">
        <v>60.7</v>
      </c>
    </row>
    <row r="146" spans="1:19" ht="21" customHeight="1" x14ac:dyDescent="0.25">
      <c r="A146" s="167" t="s">
        <v>705</v>
      </c>
      <c r="B146" t="s">
        <v>1007</v>
      </c>
      <c r="C146" s="197" t="s">
        <v>1678</v>
      </c>
      <c r="D146" s="197" t="s">
        <v>189</v>
      </c>
      <c r="E146" s="197">
        <v>24210</v>
      </c>
      <c r="F146" s="182" t="s">
        <v>1652</v>
      </c>
      <c r="G146">
        <v>103</v>
      </c>
      <c r="H146">
        <v>36</v>
      </c>
      <c r="I146" s="183">
        <v>37438</v>
      </c>
      <c r="J146" s="183">
        <v>53</v>
      </c>
      <c r="K146" s="183">
        <v>44</v>
      </c>
      <c r="L146" s="183">
        <v>52</v>
      </c>
      <c r="M146" s="182">
        <v>41.9</v>
      </c>
      <c r="N146" s="182">
        <v>46.6</v>
      </c>
      <c r="O146" s="182" t="s">
        <v>993</v>
      </c>
      <c r="P146" s="186" t="s">
        <v>252</v>
      </c>
      <c r="Q146" s="185" t="s">
        <v>263</v>
      </c>
      <c r="R146" s="182" t="s">
        <v>2271</v>
      </c>
      <c r="S146" s="182">
        <v>23.9</v>
      </c>
    </row>
    <row r="147" spans="1:19" ht="21" customHeight="1" x14ac:dyDescent="0.25">
      <c r="A147" s="167" t="s">
        <v>706</v>
      </c>
      <c r="B147" t="s">
        <v>1007</v>
      </c>
      <c r="C147" s="197" t="s">
        <v>1679</v>
      </c>
      <c r="D147" s="197" t="s">
        <v>189</v>
      </c>
      <c r="E147" s="197">
        <v>24211</v>
      </c>
      <c r="F147" s="182" t="s">
        <v>1652</v>
      </c>
      <c r="G147">
        <v>103</v>
      </c>
      <c r="H147">
        <v>36</v>
      </c>
      <c r="I147" s="183">
        <v>37438</v>
      </c>
      <c r="J147" s="183">
        <v>53</v>
      </c>
      <c r="K147" s="183">
        <v>43.1</v>
      </c>
      <c r="L147" s="183">
        <v>50.9</v>
      </c>
      <c r="M147" s="182">
        <v>39.1</v>
      </c>
      <c r="N147" s="182">
        <v>45.4</v>
      </c>
      <c r="O147" s="182" t="s">
        <v>993</v>
      </c>
      <c r="P147" s="186" t="s">
        <v>252</v>
      </c>
      <c r="Q147" s="185" t="s">
        <v>263</v>
      </c>
      <c r="R147" s="182" t="s">
        <v>2271</v>
      </c>
      <c r="S147" s="182">
        <v>30.9</v>
      </c>
    </row>
    <row r="148" spans="1:19" ht="21" customHeight="1" x14ac:dyDescent="0.25">
      <c r="A148" s="167" t="s">
        <v>699</v>
      </c>
      <c r="B148" t="s">
        <v>1007</v>
      </c>
      <c r="C148" s="197" t="s">
        <v>1675</v>
      </c>
      <c r="D148" s="197" t="s">
        <v>189</v>
      </c>
      <c r="E148" s="197">
        <v>24216</v>
      </c>
      <c r="F148" s="182" t="s">
        <v>1676</v>
      </c>
      <c r="G148">
        <v>103</v>
      </c>
      <c r="H148">
        <v>36</v>
      </c>
      <c r="I148" s="183">
        <v>37469</v>
      </c>
      <c r="J148" s="183">
        <v>50</v>
      </c>
      <c r="K148" s="183">
        <v>45.6</v>
      </c>
      <c r="L148" s="183">
        <v>45.6</v>
      </c>
      <c r="M148" s="182">
        <v>43</v>
      </c>
      <c r="N148" s="182">
        <v>46.1</v>
      </c>
      <c r="P148" s="186" t="s">
        <v>252</v>
      </c>
      <c r="Q148" s="185" t="s">
        <v>263</v>
      </c>
      <c r="S148" s="182">
        <v>54.7</v>
      </c>
    </row>
    <row r="149" spans="1:19" ht="21" customHeight="1" x14ac:dyDescent="0.25">
      <c r="A149" s="167" t="s">
        <v>700</v>
      </c>
      <c r="B149" t="s">
        <v>1007</v>
      </c>
      <c r="C149" s="197" t="s">
        <v>1677</v>
      </c>
      <c r="D149" s="197" t="s">
        <v>189</v>
      </c>
      <c r="E149" s="197">
        <v>24217</v>
      </c>
      <c r="F149" s="182" t="s">
        <v>1676</v>
      </c>
      <c r="G149">
        <v>103</v>
      </c>
      <c r="H149">
        <v>36</v>
      </c>
      <c r="I149" s="183">
        <v>37469</v>
      </c>
      <c r="J149" s="183">
        <v>50</v>
      </c>
      <c r="K149" s="183">
        <v>46.2</v>
      </c>
      <c r="L149" s="183">
        <v>46.2</v>
      </c>
      <c r="M149" s="182">
        <v>42.2</v>
      </c>
      <c r="N149" s="182">
        <v>46.6</v>
      </c>
      <c r="P149" s="186" t="s">
        <v>252</v>
      </c>
      <c r="Q149" s="185" t="s">
        <v>263</v>
      </c>
      <c r="S149" s="182">
        <v>53.7</v>
      </c>
    </row>
    <row r="150" spans="1:19" ht="21" customHeight="1" x14ac:dyDescent="0.25">
      <c r="A150" s="167" t="s">
        <v>675</v>
      </c>
      <c r="B150" t="s">
        <v>1007</v>
      </c>
      <c r="C150" s="197" t="s">
        <v>1671</v>
      </c>
      <c r="D150" s="197" t="s">
        <v>189</v>
      </c>
      <c r="E150" s="197">
        <v>24219</v>
      </c>
      <c r="F150" s="182" t="s">
        <v>1631</v>
      </c>
      <c r="G150" t="s">
        <v>1194</v>
      </c>
      <c r="H150">
        <v>36</v>
      </c>
      <c r="I150" s="183">
        <v>37408</v>
      </c>
      <c r="J150" s="183">
        <v>53</v>
      </c>
      <c r="K150" s="183">
        <v>42.3</v>
      </c>
      <c r="L150" s="183">
        <v>50</v>
      </c>
      <c r="M150" s="182">
        <v>42.6</v>
      </c>
      <c r="N150" s="182">
        <v>46.6</v>
      </c>
      <c r="O150" s="182" t="s">
        <v>993</v>
      </c>
      <c r="P150" s="186" t="s">
        <v>252</v>
      </c>
      <c r="Q150" s="185" t="s">
        <v>263</v>
      </c>
      <c r="R150" s="182" t="s">
        <v>2271</v>
      </c>
      <c r="S150" s="182">
        <v>35.700000000000003</v>
      </c>
    </row>
    <row r="151" spans="1:19" ht="21" customHeight="1" x14ac:dyDescent="0.25">
      <c r="A151" s="167" t="s">
        <v>676</v>
      </c>
      <c r="B151" t="s">
        <v>1007</v>
      </c>
      <c r="C151" s="197" t="s">
        <v>1672</v>
      </c>
      <c r="D151" s="197" t="s">
        <v>189</v>
      </c>
      <c r="E151" s="197">
        <v>24220</v>
      </c>
      <c r="F151" s="182" t="s">
        <v>1631</v>
      </c>
      <c r="G151" t="s">
        <v>1194</v>
      </c>
      <c r="H151">
        <v>36</v>
      </c>
      <c r="I151" s="183">
        <v>37408</v>
      </c>
      <c r="J151" s="183">
        <v>53</v>
      </c>
      <c r="K151" s="183">
        <v>42</v>
      </c>
      <c r="L151" s="183">
        <v>49.6</v>
      </c>
      <c r="M151" s="182">
        <v>42.5</v>
      </c>
      <c r="N151" s="182">
        <v>44.4</v>
      </c>
      <c r="O151" s="182" t="s">
        <v>993</v>
      </c>
      <c r="P151" s="186" t="s">
        <v>252</v>
      </c>
      <c r="Q151" s="185" t="s">
        <v>263</v>
      </c>
      <c r="R151" s="182" t="s">
        <v>2271</v>
      </c>
      <c r="S151" s="182">
        <v>50.7</v>
      </c>
    </row>
    <row r="152" spans="1:19" ht="21" customHeight="1" x14ac:dyDescent="0.25">
      <c r="A152" s="167" t="s">
        <v>349</v>
      </c>
      <c r="B152" t="s">
        <v>1191</v>
      </c>
      <c r="C152" s="197" t="s">
        <v>1196</v>
      </c>
      <c r="D152" s="197" t="s">
        <v>189</v>
      </c>
      <c r="E152" s="197">
        <v>323586</v>
      </c>
      <c r="F152" s="182" t="s">
        <v>1193</v>
      </c>
      <c r="G152" t="s">
        <v>1194</v>
      </c>
      <c r="H152">
        <v>36</v>
      </c>
      <c r="I152" s="183">
        <v>37438</v>
      </c>
      <c r="J152" s="183">
        <v>60</v>
      </c>
      <c r="K152" s="183">
        <v>48.2</v>
      </c>
      <c r="L152" s="183">
        <v>51.2</v>
      </c>
      <c r="M152" s="182">
        <v>45</v>
      </c>
      <c r="N152" s="182">
        <v>47.6</v>
      </c>
      <c r="P152" s="186" t="s">
        <v>252</v>
      </c>
      <c r="Q152" s="185" t="s">
        <v>263</v>
      </c>
      <c r="S152" s="182">
        <v>70.400000000000006</v>
      </c>
    </row>
    <row r="153" spans="1:19" ht="21" customHeight="1" x14ac:dyDescent="0.25">
      <c r="A153" s="167" t="s">
        <v>920</v>
      </c>
      <c r="B153" t="s">
        <v>203</v>
      </c>
      <c r="C153" s="200" t="s">
        <v>1962</v>
      </c>
      <c r="D153" s="200" t="s">
        <v>187</v>
      </c>
      <c r="E153" s="200">
        <v>23520</v>
      </c>
      <c r="F153" s="182" t="s">
        <v>1743</v>
      </c>
      <c r="G153" t="s">
        <v>1744</v>
      </c>
      <c r="H153">
        <v>36</v>
      </c>
      <c r="I153" s="183">
        <v>25720</v>
      </c>
      <c r="J153" s="183">
        <v>20</v>
      </c>
      <c r="K153" s="183">
        <v>16.5</v>
      </c>
      <c r="L153" s="183">
        <v>21.6</v>
      </c>
      <c r="M153" s="182">
        <v>12.1</v>
      </c>
      <c r="N153" s="182">
        <v>15.1</v>
      </c>
      <c r="P153" s="186" t="s">
        <v>252</v>
      </c>
      <c r="Q153" s="185" t="s">
        <v>263</v>
      </c>
      <c r="S153" s="182">
        <v>1</v>
      </c>
    </row>
    <row r="154" spans="1:19" ht="21" customHeight="1" x14ac:dyDescent="0.25">
      <c r="A154" s="167" t="s">
        <v>283</v>
      </c>
      <c r="B154" t="s">
        <v>1104</v>
      </c>
      <c r="C154" s="200" t="s">
        <v>1108</v>
      </c>
      <c r="D154" s="200" t="s">
        <v>187</v>
      </c>
      <c r="E154" s="200">
        <v>23523</v>
      </c>
      <c r="F154" s="182" t="s">
        <v>177</v>
      </c>
      <c r="G154" t="s">
        <v>161</v>
      </c>
      <c r="H154">
        <v>36</v>
      </c>
      <c r="I154" s="182">
        <v>24654</v>
      </c>
      <c r="J154" s="183">
        <v>16</v>
      </c>
      <c r="K154" s="183">
        <v>15.7</v>
      </c>
      <c r="L154" s="183">
        <v>20.5</v>
      </c>
      <c r="M154" s="182">
        <v>14.2</v>
      </c>
      <c r="N154" s="182">
        <v>18.899999999999999</v>
      </c>
      <c r="P154" s="186" t="s">
        <v>252</v>
      </c>
      <c r="Q154" s="185" t="s">
        <v>263</v>
      </c>
      <c r="S154" s="182">
        <v>1</v>
      </c>
    </row>
    <row r="155" spans="1:19" ht="21" customHeight="1" x14ac:dyDescent="0.25">
      <c r="A155" s="167" t="s">
        <v>617</v>
      </c>
      <c r="B155" t="s">
        <v>2033</v>
      </c>
      <c r="C155" s="200" t="s">
        <v>2038</v>
      </c>
      <c r="D155" s="200" t="s">
        <v>187</v>
      </c>
      <c r="E155" s="200">
        <v>23729</v>
      </c>
      <c r="F155" s="182" t="s">
        <v>177</v>
      </c>
      <c r="G155" t="s">
        <v>161</v>
      </c>
      <c r="H155">
        <v>36</v>
      </c>
      <c r="I155" s="183">
        <v>24654</v>
      </c>
      <c r="J155" s="183">
        <v>18.600000000000001</v>
      </c>
      <c r="K155" s="183">
        <v>8.8000000000000007</v>
      </c>
      <c r="L155" s="183">
        <v>11.5</v>
      </c>
      <c r="M155" s="182">
        <v>7.8</v>
      </c>
      <c r="N155" s="182">
        <v>6.4</v>
      </c>
      <c r="P155" s="186" t="s">
        <v>252</v>
      </c>
      <c r="Q155" s="185" t="s">
        <v>263</v>
      </c>
      <c r="S155" s="182">
        <v>0.2</v>
      </c>
    </row>
    <row r="156" spans="1:19" ht="21" customHeight="1" x14ac:dyDescent="0.25">
      <c r="A156" s="167" t="s">
        <v>870</v>
      </c>
      <c r="B156" t="s">
        <v>2109</v>
      </c>
      <c r="C156" s="200" t="s">
        <v>1942</v>
      </c>
      <c r="D156" s="200" t="s">
        <v>191</v>
      </c>
      <c r="E156" s="200">
        <v>23774</v>
      </c>
      <c r="F156" s="182" t="s">
        <v>1943</v>
      </c>
      <c r="G156" t="s">
        <v>1568</v>
      </c>
      <c r="H156">
        <v>36</v>
      </c>
      <c r="I156" s="183">
        <v>33420</v>
      </c>
      <c r="J156" s="183">
        <v>3.4</v>
      </c>
      <c r="K156" s="183">
        <v>0</v>
      </c>
      <c r="L156" s="183">
        <v>0</v>
      </c>
      <c r="M156" s="182">
        <v>0</v>
      </c>
      <c r="N156" s="182">
        <v>0</v>
      </c>
      <c r="P156" s="186" t="s">
        <v>252</v>
      </c>
      <c r="Q156" s="185" t="s">
        <v>263</v>
      </c>
      <c r="S156" s="182">
        <v>0</v>
      </c>
    </row>
    <row r="157" spans="1:19" ht="21" customHeight="1" x14ac:dyDescent="0.25">
      <c r="A157" s="167" t="s">
        <v>808</v>
      </c>
      <c r="B157" t="s">
        <v>2109</v>
      </c>
      <c r="C157" s="200" t="s">
        <v>1813</v>
      </c>
      <c r="D157" s="200" t="s">
        <v>191</v>
      </c>
      <c r="E157" s="200">
        <v>23808</v>
      </c>
      <c r="F157" s="182" t="s">
        <v>1814</v>
      </c>
      <c r="G157" t="s">
        <v>166</v>
      </c>
      <c r="H157">
        <v>36</v>
      </c>
      <c r="I157" s="183">
        <v>32478</v>
      </c>
      <c r="J157" s="183">
        <v>3.8</v>
      </c>
      <c r="K157" s="183">
        <v>3.8</v>
      </c>
      <c r="L157" s="183">
        <v>3.8</v>
      </c>
      <c r="M157" s="182">
        <v>0</v>
      </c>
      <c r="N157" s="182">
        <v>0</v>
      </c>
      <c r="P157" s="186" t="s">
        <v>252</v>
      </c>
      <c r="Q157" s="185" t="s">
        <v>263</v>
      </c>
      <c r="S157" s="182">
        <v>1.6</v>
      </c>
    </row>
    <row r="158" spans="1:19" ht="21" customHeight="1" x14ac:dyDescent="0.25">
      <c r="A158" s="167" t="s">
        <v>774</v>
      </c>
      <c r="B158" t="s">
        <v>1756</v>
      </c>
      <c r="C158" s="200" t="s">
        <v>1786</v>
      </c>
      <c r="D158" s="200" t="s">
        <v>192</v>
      </c>
      <c r="E158" s="200">
        <v>24147</v>
      </c>
      <c r="F158" s="182" t="s">
        <v>1584</v>
      </c>
      <c r="G158" t="s">
        <v>1585</v>
      </c>
      <c r="H158">
        <v>36</v>
      </c>
      <c r="I158" s="183">
        <v>34700</v>
      </c>
      <c r="J158" s="183">
        <v>7.4</v>
      </c>
      <c r="K158" s="183">
        <v>5.8</v>
      </c>
      <c r="L158" s="183">
        <v>8.1999999999999993</v>
      </c>
      <c r="M158" s="182">
        <v>1.7</v>
      </c>
      <c r="N158" s="182">
        <v>7.3</v>
      </c>
      <c r="P158" s="186" t="s">
        <v>252</v>
      </c>
      <c r="Q158" s="185" t="s">
        <v>263</v>
      </c>
      <c r="S158" s="182">
        <v>0</v>
      </c>
    </row>
    <row r="159" spans="1:19" ht="21" customHeight="1" x14ac:dyDescent="0.25">
      <c r="A159" s="167" t="s">
        <v>343</v>
      </c>
      <c r="B159" t="s">
        <v>2118</v>
      </c>
      <c r="C159" t="s">
        <v>1296</v>
      </c>
      <c r="D159" t="s">
        <v>193</v>
      </c>
      <c r="E159">
        <v>23778</v>
      </c>
      <c r="F159" t="s">
        <v>1297</v>
      </c>
      <c r="G159" t="s">
        <v>1298</v>
      </c>
      <c r="H159">
        <v>36</v>
      </c>
      <c r="I159" s="167">
        <v>31413</v>
      </c>
      <c r="J159" s="167">
        <v>32.6</v>
      </c>
      <c r="K159" s="167">
        <v>40.4</v>
      </c>
      <c r="L159" s="167">
        <v>40.4</v>
      </c>
      <c r="M159">
        <v>32.6</v>
      </c>
      <c r="N159">
        <v>32.6</v>
      </c>
      <c r="O159"/>
      <c r="P159" t="s">
        <v>213</v>
      </c>
      <c r="Q159" s="169" t="s">
        <v>12</v>
      </c>
      <c r="R159"/>
      <c r="S159">
        <v>147.9</v>
      </c>
    </row>
    <row r="160" spans="1:19" ht="21" customHeight="1" x14ac:dyDescent="0.25">
      <c r="A160" s="167" t="s">
        <v>344</v>
      </c>
      <c r="B160" t="s">
        <v>1179</v>
      </c>
      <c r="C160" t="s">
        <v>1180</v>
      </c>
      <c r="D160" t="s">
        <v>190</v>
      </c>
      <c r="E160">
        <v>23824</v>
      </c>
      <c r="F160" t="s">
        <v>1181</v>
      </c>
      <c r="G160" t="s">
        <v>1182</v>
      </c>
      <c r="H160">
        <v>36</v>
      </c>
      <c r="I160" s="167">
        <v>32112</v>
      </c>
      <c r="J160" s="167">
        <v>3.3</v>
      </c>
      <c r="K160" s="167">
        <v>3.5</v>
      </c>
      <c r="L160" s="167">
        <v>3.5</v>
      </c>
      <c r="M160">
        <v>3.3</v>
      </c>
      <c r="N160">
        <v>3.3</v>
      </c>
      <c r="O160"/>
      <c r="P160" t="s">
        <v>213</v>
      </c>
      <c r="Q160" s="169" t="s">
        <v>12</v>
      </c>
      <c r="R160"/>
      <c r="S160">
        <v>15.9</v>
      </c>
    </row>
    <row r="161" spans="1:19" ht="21" customHeight="1" x14ac:dyDescent="0.25">
      <c r="A161" s="167" t="s">
        <v>345</v>
      </c>
      <c r="B161" t="s">
        <v>1179</v>
      </c>
      <c r="C161" t="s">
        <v>1185</v>
      </c>
      <c r="D161" t="s">
        <v>190</v>
      </c>
      <c r="E161">
        <v>23527</v>
      </c>
      <c r="F161" t="s">
        <v>1181</v>
      </c>
      <c r="G161" t="s">
        <v>1182</v>
      </c>
      <c r="H161">
        <v>36</v>
      </c>
      <c r="I161" s="167">
        <v>33208</v>
      </c>
      <c r="J161" s="167">
        <v>11.4</v>
      </c>
      <c r="K161" s="167">
        <v>11.3</v>
      </c>
      <c r="L161" s="167">
        <v>11.3</v>
      </c>
      <c r="M161">
        <v>11.4</v>
      </c>
      <c r="N161">
        <v>11.4</v>
      </c>
      <c r="O161"/>
      <c r="P161" t="s">
        <v>213</v>
      </c>
      <c r="Q161" s="169" t="s">
        <v>12</v>
      </c>
      <c r="R161"/>
      <c r="S161">
        <v>54.8</v>
      </c>
    </row>
    <row r="162" spans="1:19" customFormat="1" ht="21" customHeight="1" x14ac:dyDescent="0.2">
      <c r="A162" s="167" t="s">
        <v>346</v>
      </c>
      <c r="B162" t="s">
        <v>1179</v>
      </c>
      <c r="C162" t="s">
        <v>1186</v>
      </c>
      <c r="D162" t="s">
        <v>193</v>
      </c>
      <c r="E162">
        <v>23735</v>
      </c>
      <c r="F162" t="s">
        <v>1187</v>
      </c>
      <c r="G162" t="s">
        <v>1188</v>
      </c>
      <c r="H162">
        <v>36</v>
      </c>
      <c r="I162" s="167">
        <v>33086</v>
      </c>
      <c r="J162" s="167">
        <v>3.1</v>
      </c>
      <c r="K162" s="167">
        <v>3</v>
      </c>
      <c r="L162" s="167">
        <v>3</v>
      </c>
      <c r="M162">
        <v>3.1</v>
      </c>
      <c r="N162">
        <v>3.1</v>
      </c>
      <c r="P162" t="s">
        <v>213</v>
      </c>
      <c r="Q162" s="169" t="s">
        <v>12</v>
      </c>
      <c r="S162">
        <v>14.4</v>
      </c>
    </row>
    <row r="163" spans="1:19" customFormat="1" ht="21" customHeight="1" x14ac:dyDescent="0.2">
      <c r="A163" s="167" t="s">
        <v>347</v>
      </c>
      <c r="B163" t="s">
        <v>1179</v>
      </c>
      <c r="C163" t="s">
        <v>1189</v>
      </c>
      <c r="D163" t="s">
        <v>190</v>
      </c>
      <c r="E163">
        <v>23737</v>
      </c>
      <c r="F163" t="s">
        <v>1189</v>
      </c>
      <c r="G163" t="s">
        <v>1190</v>
      </c>
      <c r="H163">
        <v>36</v>
      </c>
      <c r="I163" s="167">
        <v>32478</v>
      </c>
      <c r="J163" s="167">
        <v>2.9</v>
      </c>
      <c r="K163" s="167">
        <v>3</v>
      </c>
      <c r="L163" s="167">
        <v>3</v>
      </c>
      <c r="M163">
        <v>2.9</v>
      </c>
      <c r="N163">
        <v>2.9</v>
      </c>
      <c r="P163" t="s">
        <v>213</v>
      </c>
      <c r="Q163" s="169" t="s">
        <v>12</v>
      </c>
      <c r="S163">
        <v>10.7</v>
      </c>
    </row>
    <row r="164" spans="1:19" customFormat="1" ht="21" customHeight="1" x14ac:dyDescent="0.2">
      <c r="A164" s="167" t="s">
        <v>362</v>
      </c>
      <c r="B164" t="s">
        <v>1211</v>
      </c>
      <c r="C164" t="s">
        <v>1216</v>
      </c>
      <c r="D164" t="s">
        <v>186</v>
      </c>
      <c r="E164">
        <v>23610</v>
      </c>
      <c r="F164" t="s">
        <v>1213</v>
      </c>
      <c r="G164">
        <v>111</v>
      </c>
      <c r="H164">
        <v>36</v>
      </c>
      <c r="I164" s="167">
        <v>7306</v>
      </c>
      <c r="J164" s="167">
        <v>2.4</v>
      </c>
      <c r="K164" s="167">
        <v>2.7</v>
      </c>
      <c r="L164" s="167">
        <v>2.7</v>
      </c>
      <c r="M164">
        <v>0</v>
      </c>
      <c r="N164">
        <v>0</v>
      </c>
      <c r="P164" t="s">
        <v>213</v>
      </c>
      <c r="Q164" s="169" t="s">
        <v>12</v>
      </c>
      <c r="S164">
        <v>0</v>
      </c>
    </row>
    <row r="165" spans="1:19" customFormat="1" ht="21" customHeight="1" x14ac:dyDescent="0.2">
      <c r="A165" s="167" t="s">
        <v>363</v>
      </c>
      <c r="B165" t="s">
        <v>1211</v>
      </c>
      <c r="C165" t="s">
        <v>1217</v>
      </c>
      <c r="D165" t="s">
        <v>186</v>
      </c>
      <c r="E165">
        <v>23610</v>
      </c>
      <c r="F165" t="s">
        <v>1213</v>
      </c>
      <c r="G165">
        <v>111</v>
      </c>
      <c r="H165">
        <v>36</v>
      </c>
      <c r="I165" s="167">
        <v>7306</v>
      </c>
      <c r="J165" s="167">
        <v>2.4</v>
      </c>
      <c r="K165" s="167">
        <v>2.7</v>
      </c>
      <c r="L165" s="167">
        <v>2.7</v>
      </c>
      <c r="M165">
        <v>0</v>
      </c>
      <c r="N165">
        <v>0</v>
      </c>
      <c r="P165" t="s">
        <v>213</v>
      </c>
      <c r="Q165" s="169" t="s">
        <v>12</v>
      </c>
      <c r="S165">
        <v>0</v>
      </c>
    </row>
    <row r="166" spans="1:19" customFormat="1" ht="21" customHeight="1" x14ac:dyDescent="0.2">
      <c r="A166" s="167" t="s">
        <v>365</v>
      </c>
      <c r="B166" t="s">
        <v>1211</v>
      </c>
      <c r="C166" t="s">
        <v>1222</v>
      </c>
      <c r="D166" t="s">
        <v>186</v>
      </c>
      <c r="E166">
        <v>23754</v>
      </c>
      <c r="F166" t="s">
        <v>1223</v>
      </c>
      <c r="G166">
        <v>111</v>
      </c>
      <c r="H166">
        <v>36</v>
      </c>
      <c r="I166" s="167">
        <v>31747</v>
      </c>
      <c r="J166" s="167">
        <v>3.2</v>
      </c>
      <c r="K166" s="167">
        <v>3</v>
      </c>
      <c r="L166" s="167">
        <v>3</v>
      </c>
      <c r="M166">
        <v>0</v>
      </c>
      <c r="N166">
        <v>0</v>
      </c>
      <c r="P166" t="s">
        <v>213</v>
      </c>
      <c r="Q166" s="169" t="s">
        <v>12</v>
      </c>
      <c r="S166">
        <v>0</v>
      </c>
    </row>
    <row r="167" spans="1:19" customFormat="1" ht="21" customHeight="1" x14ac:dyDescent="0.2">
      <c r="A167" s="167" t="s">
        <v>366</v>
      </c>
      <c r="B167" t="s">
        <v>1211</v>
      </c>
      <c r="C167" t="s">
        <v>1229</v>
      </c>
      <c r="D167" t="s">
        <v>186</v>
      </c>
      <c r="E167">
        <v>5004</v>
      </c>
      <c r="F167" t="s">
        <v>1230</v>
      </c>
      <c r="G167" t="s">
        <v>1162</v>
      </c>
      <c r="H167">
        <v>36</v>
      </c>
      <c r="I167" s="167">
        <v>34304</v>
      </c>
      <c r="J167" s="167">
        <v>0.9</v>
      </c>
      <c r="K167" s="167">
        <v>0</v>
      </c>
      <c r="L167" s="167">
        <v>0</v>
      </c>
      <c r="M167">
        <v>0</v>
      </c>
      <c r="N167">
        <v>0</v>
      </c>
      <c r="P167" t="s">
        <v>213</v>
      </c>
      <c r="Q167" s="169" t="s">
        <v>12</v>
      </c>
      <c r="S167">
        <v>0</v>
      </c>
    </row>
    <row r="168" spans="1:19" customFormat="1" ht="21" customHeight="1" x14ac:dyDescent="0.2">
      <c r="A168" s="167" t="s">
        <v>367</v>
      </c>
      <c r="B168" t="s">
        <v>1211</v>
      </c>
      <c r="C168" t="s">
        <v>1231</v>
      </c>
      <c r="D168" t="s">
        <v>186</v>
      </c>
      <c r="E168">
        <v>5005</v>
      </c>
      <c r="F168" t="s">
        <v>176</v>
      </c>
      <c r="G168" t="s">
        <v>1232</v>
      </c>
      <c r="H168">
        <v>36</v>
      </c>
      <c r="I168" s="167">
        <v>31352</v>
      </c>
      <c r="J168" s="167">
        <v>0.2</v>
      </c>
      <c r="K168" s="167">
        <v>0</v>
      </c>
      <c r="L168" s="167">
        <v>0</v>
      </c>
      <c r="M168">
        <v>0</v>
      </c>
      <c r="N168">
        <v>0</v>
      </c>
      <c r="P168" t="s">
        <v>213</v>
      </c>
      <c r="Q168" s="169" t="s">
        <v>12</v>
      </c>
      <c r="S168">
        <v>0</v>
      </c>
    </row>
    <row r="169" spans="1:19" customFormat="1" ht="21" customHeight="1" x14ac:dyDescent="0.2">
      <c r="A169" s="167" t="s">
        <v>368</v>
      </c>
      <c r="B169" t="s">
        <v>1211</v>
      </c>
      <c r="C169" t="s">
        <v>1233</v>
      </c>
      <c r="D169" t="s">
        <v>186</v>
      </c>
      <c r="E169">
        <v>5006</v>
      </c>
      <c r="F169" t="s">
        <v>1233</v>
      </c>
      <c r="G169" t="s">
        <v>1232</v>
      </c>
      <c r="H169">
        <v>36</v>
      </c>
      <c r="I169" s="167">
        <v>31747</v>
      </c>
      <c r="J169" s="167">
        <v>0.5</v>
      </c>
      <c r="K169" s="167">
        <v>0</v>
      </c>
      <c r="L169" s="167">
        <v>0</v>
      </c>
      <c r="M169">
        <v>0</v>
      </c>
      <c r="N169">
        <v>0</v>
      </c>
      <c r="P169" t="s">
        <v>213</v>
      </c>
      <c r="Q169" s="169" t="s">
        <v>12</v>
      </c>
      <c r="S169">
        <v>0</v>
      </c>
    </row>
    <row r="170" spans="1:19" customFormat="1" ht="21" customHeight="1" x14ac:dyDescent="0.2">
      <c r="A170" s="167" t="s">
        <v>370</v>
      </c>
      <c r="B170" t="s">
        <v>1211</v>
      </c>
      <c r="C170" t="s">
        <v>1212</v>
      </c>
      <c r="D170" t="s">
        <v>186</v>
      </c>
      <c r="E170">
        <v>23609</v>
      </c>
      <c r="F170" t="s">
        <v>1213</v>
      </c>
      <c r="G170">
        <v>111</v>
      </c>
      <c r="H170">
        <v>36</v>
      </c>
      <c r="I170" s="167">
        <v>8767</v>
      </c>
      <c r="J170" s="167">
        <v>4.8</v>
      </c>
      <c r="K170" s="167">
        <v>5</v>
      </c>
      <c r="L170" s="167">
        <v>5</v>
      </c>
      <c r="M170">
        <v>0</v>
      </c>
      <c r="N170">
        <v>0</v>
      </c>
      <c r="P170" t="s">
        <v>213</v>
      </c>
      <c r="Q170" s="169" t="s">
        <v>12</v>
      </c>
      <c r="S170">
        <v>0</v>
      </c>
    </row>
    <row r="171" spans="1:19" customFormat="1" ht="21" customHeight="1" x14ac:dyDescent="0.2">
      <c r="A171" s="167" t="s">
        <v>371</v>
      </c>
      <c r="B171" t="s">
        <v>1211</v>
      </c>
      <c r="C171" t="s">
        <v>1214</v>
      </c>
      <c r="D171" t="s">
        <v>186</v>
      </c>
      <c r="E171">
        <v>23609</v>
      </c>
      <c r="F171" t="s">
        <v>1213</v>
      </c>
      <c r="G171">
        <v>111</v>
      </c>
      <c r="H171">
        <v>36</v>
      </c>
      <c r="I171" s="167">
        <v>8767</v>
      </c>
      <c r="J171" s="167">
        <v>4.8</v>
      </c>
      <c r="K171" s="167">
        <v>5.8</v>
      </c>
      <c r="L171" s="167">
        <v>5.8</v>
      </c>
      <c r="M171">
        <v>0</v>
      </c>
      <c r="N171">
        <v>0</v>
      </c>
      <c r="P171" t="s">
        <v>213</v>
      </c>
      <c r="Q171" s="169" t="s">
        <v>12</v>
      </c>
      <c r="S171">
        <v>0</v>
      </c>
    </row>
    <row r="172" spans="1:19" customFormat="1" ht="21" customHeight="1" x14ac:dyDescent="0.2">
      <c r="A172" s="167" t="s">
        <v>372</v>
      </c>
      <c r="B172" t="s">
        <v>1211</v>
      </c>
      <c r="C172" t="s">
        <v>1215</v>
      </c>
      <c r="D172" t="s">
        <v>186</v>
      </c>
      <c r="E172">
        <v>23609</v>
      </c>
      <c r="F172" t="s">
        <v>1213</v>
      </c>
      <c r="G172">
        <v>111</v>
      </c>
      <c r="H172">
        <v>36</v>
      </c>
      <c r="I172" s="167">
        <v>8767</v>
      </c>
      <c r="J172" s="167">
        <v>4.8</v>
      </c>
      <c r="K172" s="167">
        <v>5</v>
      </c>
      <c r="L172" s="167">
        <v>5</v>
      </c>
      <c r="M172">
        <v>0</v>
      </c>
      <c r="N172">
        <v>0</v>
      </c>
      <c r="P172" t="s">
        <v>213</v>
      </c>
      <c r="Q172" s="169" t="s">
        <v>12</v>
      </c>
      <c r="S172">
        <v>0</v>
      </c>
    </row>
    <row r="173" spans="1:19" customFormat="1" ht="21" customHeight="1" x14ac:dyDescent="0.2">
      <c r="A173" s="167" t="s">
        <v>373</v>
      </c>
      <c r="B173" t="s">
        <v>1211</v>
      </c>
      <c r="C173" t="s">
        <v>1234</v>
      </c>
      <c r="D173" t="s">
        <v>186</v>
      </c>
      <c r="E173">
        <v>5007</v>
      </c>
      <c r="F173" t="s">
        <v>1235</v>
      </c>
      <c r="G173" t="s">
        <v>1236</v>
      </c>
      <c r="H173">
        <v>36</v>
      </c>
      <c r="I173" s="167">
        <v>31747</v>
      </c>
      <c r="J173" s="167">
        <v>0.5</v>
      </c>
      <c r="K173" s="167">
        <v>0</v>
      </c>
      <c r="L173" s="167">
        <v>0</v>
      </c>
      <c r="M173">
        <v>0</v>
      </c>
      <c r="N173">
        <v>0</v>
      </c>
      <c r="P173" t="s">
        <v>213</v>
      </c>
      <c r="Q173" s="169" t="s">
        <v>12</v>
      </c>
      <c r="S173">
        <v>0</v>
      </c>
    </row>
    <row r="174" spans="1:19" customFormat="1" ht="21" customHeight="1" x14ac:dyDescent="0.2">
      <c r="A174" s="167" t="s">
        <v>374</v>
      </c>
      <c r="B174" t="s">
        <v>1211</v>
      </c>
      <c r="C174" t="s">
        <v>1228</v>
      </c>
      <c r="D174" t="s">
        <v>186</v>
      </c>
      <c r="E174">
        <v>23765</v>
      </c>
      <c r="F174" t="s">
        <v>1228</v>
      </c>
      <c r="G174" t="s">
        <v>1226</v>
      </c>
      <c r="H174">
        <v>36</v>
      </c>
      <c r="I174" s="167">
        <v>32478</v>
      </c>
      <c r="J174" s="167">
        <v>2</v>
      </c>
      <c r="K174" s="167">
        <v>2</v>
      </c>
      <c r="L174" s="167">
        <v>2</v>
      </c>
      <c r="M174">
        <v>2</v>
      </c>
      <c r="N174">
        <v>2</v>
      </c>
      <c r="P174" t="s">
        <v>213</v>
      </c>
      <c r="Q174" s="169" t="s">
        <v>12</v>
      </c>
      <c r="S174">
        <v>11.2</v>
      </c>
    </row>
    <row r="175" spans="1:19" customFormat="1" ht="21" customHeight="1" x14ac:dyDescent="0.2">
      <c r="A175" s="167" t="s">
        <v>375</v>
      </c>
      <c r="B175" t="s">
        <v>1237</v>
      </c>
      <c r="C175" t="s">
        <v>1238</v>
      </c>
      <c r="D175" t="s">
        <v>193</v>
      </c>
      <c r="E175">
        <v>323669</v>
      </c>
      <c r="F175" t="s">
        <v>1239</v>
      </c>
      <c r="G175" t="s">
        <v>1240</v>
      </c>
      <c r="H175">
        <v>36</v>
      </c>
      <c r="I175" s="167">
        <v>29403</v>
      </c>
      <c r="J175" s="167">
        <v>1.4</v>
      </c>
      <c r="K175" s="167">
        <v>1.4</v>
      </c>
      <c r="L175" s="167">
        <v>1.4</v>
      </c>
      <c r="M175">
        <v>0</v>
      </c>
      <c r="N175">
        <v>0</v>
      </c>
      <c r="P175" t="s">
        <v>213</v>
      </c>
      <c r="Q175" s="169" t="s">
        <v>12</v>
      </c>
      <c r="S175">
        <v>6.2</v>
      </c>
    </row>
    <row r="176" spans="1:19" customFormat="1" ht="21" customHeight="1" x14ac:dyDescent="0.2">
      <c r="A176" s="167" t="s">
        <v>402</v>
      </c>
      <c r="B176" t="s">
        <v>1260</v>
      </c>
      <c r="C176" t="s">
        <v>1261</v>
      </c>
      <c r="D176" t="s">
        <v>186</v>
      </c>
      <c r="E176">
        <v>323602</v>
      </c>
      <c r="F176" t="s">
        <v>1262</v>
      </c>
      <c r="G176" t="s">
        <v>1226</v>
      </c>
      <c r="H176">
        <v>36</v>
      </c>
      <c r="I176" s="167">
        <v>30651</v>
      </c>
      <c r="J176" s="167">
        <v>0.9</v>
      </c>
      <c r="K176" s="167">
        <v>0.9</v>
      </c>
      <c r="L176" s="167">
        <v>0.9</v>
      </c>
      <c r="M176">
        <v>0</v>
      </c>
      <c r="N176">
        <v>0</v>
      </c>
      <c r="P176" t="s">
        <v>213</v>
      </c>
      <c r="Q176" s="169" t="s">
        <v>12</v>
      </c>
      <c r="S176">
        <v>0</v>
      </c>
    </row>
    <row r="177" spans="1:19" customFormat="1" ht="21" customHeight="1" x14ac:dyDescent="0.2">
      <c r="A177" s="167" t="s">
        <v>403</v>
      </c>
      <c r="B177" t="s">
        <v>1260</v>
      </c>
      <c r="C177" t="s">
        <v>1263</v>
      </c>
      <c r="D177" t="s">
        <v>186</v>
      </c>
      <c r="E177">
        <v>24148</v>
      </c>
      <c r="F177" t="s">
        <v>1264</v>
      </c>
      <c r="G177" t="s">
        <v>1232</v>
      </c>
      <c r="H177">
        <v>36</v>
      </c>
      <c r="I177" s="167">
        <v>30651</v>
      </c>
      <c r="J177" s="167">
        <v>2.4</v>
      </c>
      <c r="K177" s="167">
        <v>0</v>
      </c>
      <c r="L177" s="167">
        <v>0</v>
      </c>
      <c r="M177">
        <v>0</v>
      </c>
      <c r="N177">
        <v>0</v>
      </c>
      <c r="P177" t="s">
        <v>213</v>
      </c>
      <c r="Q177" s="169" t="s">
        <v>12</v>
      </c>
      <c r="S177">
        <v>3.8</v>
      </c>
    </row>
    <row r="178" spans="1:19" customFormat="1" ht="21" customHeight="1" x14ac:dyDescent="0.2">
      <c r="A178" s="167" t="s">
        <v>410</v>
      </c>
      <c r="B178" t="s">
        <v>1283</v>
      </c>
      <c r="C178" t="s">
        <v>1284</v>
      </c>
      <c r="D178" t="s">
        <v>186</v>
      </c>
      <c r="E178">
        <v>23641</v>
      </c>
      <c r="F178" t="s">
        <v>1285</v>
      </c>
      <c r="G178">
        <v>105</v>
      </c>
      <c r="H178">
        <v>36</v>
      </c>
      <c r="I178" s="167">
        <v>8583</v>
      </c>
      <c r="J178" s="167">
        <v>1</v>
      </c>
      <c r="K178" s="167">
        <v>0.9</v>
      </c>
      <c r="L178" s="167">
        <v>0.9</v>
      </c>
      <c r="M178">
        <v>1</v>
      </c>
      <c r="N178">
        <v>1</v>
      </c>
      <c r="P178" t="s">
        <v>213</v>
      </c>
      <c r="Q178" s="169" t="s">
        <v>12</v>
      </c>
      <c r="S178">
        <v>15.1</v>
      </c>
    </row>
    <row r="179" spans="1:19" customFormat="1" ht="21" customHeight="1" x14ac:dyDescent="0.2">
      <c r="A179" s="167" t="s">
        <v>411</v>
      </c>
      <c r="B179" t="s">
        <v>1283</v>
      </c>
      <c r="C179" t="s">
        <v>1286</v>
      </c>
      <c r="D179" t="s">
        <v>186</v>
      </c>
      <c r="E179">
        <v>23641</v>
      </c>
      <c r="F179" t="s">
        <v>1285</v>
      </c>
      <c r="G179">
        <v>105</v>
      </c>
      <c r="H179">
        <v>36</v>
      </c>
      <c r="I179" s="167">
        <v>8583</v>
      </c>
      <c r="J179" s="167">
        <v>1</v>
      </c>
      <c r="K179" s="167">
        <v>1</v>
      </c>
      <c r="L179" s="167">
        <v>1</v>
      </c>
      <c r="M179">
        <v>1</v>
      </c>
      <c r="N179">
        <v>1</v>
      </c>
      <c r="P179" t="s">
        <v>213</v>
      </c>
      <c r="Q179" s="169" t="s">
        <v>12</v>
      </c>
      <c r="S179">
        <v>0</v>
      </c>
    </row>
    <row r="180" spans="1:19" customFormat="1" ht="21" customHeight="1" x14ac:dyDescent="0.2">
      <c r="A180" s="167" t="s">
        <v>412</v>
      </c>
      <c r="B180" t="s">
        <v>1283</v>
      </c>
      <c r="C180" t="s">
        <v>1287</v>
      </c>
      <c r="D180" t="s">
        <v>186</v>
      </c>
      <c r="E180">
        <v>23641</v>
      </c>
      <c r="F180" t="s">
        <v>1285</v>
      </c>
      <c r="G180">
        <v>105</v>
      </c>
      <c r="H180">
        <v>36</v>
      </c>
      <c r="I180" s="167">
        <v>8583</v>
      </c>
      <c r="J180" s="167">
        <v>1</v>
      </c>
      <c r="K180" s="167">
        <v>1</v>
      </c>
      <c r="L180" s="167">
        <v>1</v>
      </c>
      <c r="M180">
        <v>1</v>
      </c>
      <c r="N180">
        <v>1</v>
      </c>
      <c r="P180" t="s">
        <v>213</v>
      </c>
      <c r="Q180" s="169" t="s">
        <v>12</v>
      </c>
      <c r="S180">
        <v>0</v>
      </c>
    </row>
    <row r="181" spans="1:19" customFormat="1" ht="21" customHeight="1" x14ac:dyDescent="0.2">
      <c r="A181" s="167" t="s">
        <v>413</v>
      </c>
      <c r="B181" t="s">
        <v>1283</v>
      </c>
      <c r="C181" t="s">
        <v>1288</v>
      </c>
      <c r="D181" t="s">
        <v>186</v>
      </c>
      <c r="E181">
        <v>23641</v>
      </c>
      <c r="F181" t="s">
        <v>1285</v>
      </c>
      <c r="G181">
        <v>105</v>
      </c>
      <c r="H181">
        <v>36</v>
      </c>
      <c r="I181" s="167">
        <v>9498</v>
      </c>
      <c r="J181" s="167">
        <v>1</v>
      </c>
      <c r="K181" s="167">
        <v>1</v>
      </c>
      <c r="L181" s="167">
        <v>1</v>
      </c>
      <c r="M181">
        <v>1</v>
      </c>
      <c r="N181">
        <v>1</v>
      </c>
      <c r="P181" t="s">
        <v>213</v>
      </c>
      <c r="Q181" s="169" t="s">
        <v>12</v>
      </c>
      <c r="S181">
        <v>0</v>
      </c>
    </row>
    <row r="182" spans="1:19" customFormat="1" ht="21" customHeight="1" x14ac:dyDescent="0.2">
      <c r="A182" s="167" t="s">
        <v>414</v>
      </c>
      <c r="B182" t="s">
        <v>1283</v>
      </c>
      <c r="C182" t="s">
        <v>1289</v>
      </c>
      <c r="D182" t="s">
        <v>186</v>
      </c>
      <c r="E182">
        <v>23641</v>
      </c>
      <c r="F182" t="s">
        <v>1290</v>
      </c>
      <c r="G182">
        <v>105</v>
      </c>
      <c r="H182">
        <v>36</v>
      </c>
      <c r="I182" s="167">
        <v>10197</v>
      </c>
      <c r="J182" s="167">
        <v>10.8</v>
      </c>
      <c r="K182" s="167">
        <v>10.8</v>
      </c>
      <c r="L182" s="167">
        <v>10.8</v>
      </c>
      <c r="M182">
        <v>10.6</v>
      </c>
      <c r="N182">
        <v>10.7</v>
      </c>
      <c r="P182" t="s">
        <v>213</v>
      </c>
      <c r="Q182" s="169" t="s">
        <v>12</v>
      </c>
      <c r="S182">
        <v>42.3</v>
      </c>
    </row>
    <row r="183" spans="1:19" customFormat="1" ht="21" customHeight="1" x14ac:dyDescent="0.2">
      <c r="A183" s="167" t="s">
        <v>415</v>
      </c>
      <c r="B183" t="s">
        <v>1283</v>
      </c>
      <c r="C183" t="s">
        <v>1291</v>
      </c>
      <c r="D183" t="s">
        <v>186</v>
      </c>
      <c r="E183">
        <v>23641</v>
      </c>
      <c r="F183" t="s">
        <v>1285</v>
      </c>
      <c r="G183">
        <v>105</v>
      </c>
      <c r="H183">
        <v>36</v>
      </c>
      <c r="I183" s="167">
        <v>10990</v>
      </c>
      <c r="J183" s="167">
        <v>7</v>
      </c>
      <c r="K183" s="167">
        <v>7.9</v>
      </c>
      <c r="L183" s="167">
        <v>7.9</v>
      </c>
      <c r="M183">
        <v>6.9</v>
      </c>
      <c r="N183">
        <v>7</v>
      </c>
      <c r="P183" t="s">
        <v>213</v>
      </c>
      <c r="Q183" s="169" t="s">
        <v>12</v>
      </c>
      <c r="S183">
        <v>20.3</v>
      </c>
    </row>
    <row r="184" spans="1:19" customFormat="1" ht="21" customHeight="1" x14ac:dyDescent="0.2">
      <c r="A184" s="167" t="s">
        <v>427</v>
      </c>
      <c r="B184" t="s">
        <v>1435</v>
      </c>
      <c r="C184" t="s">
        <v>1436</v>
      </c>
      <c r="D184" t="s">
        <v>193</v>
      </c>
      <c r="E184">
        <v>24048</v>
      </c>
      <c r="F184" t="s">
        <v>1437</v>
      </c>
      <c r="G184" t="s">
        <v>1438</v>
      </c>
      <c r="H184">
        <v>36</v>
      </c>
      <c r="I184" s="167">
        <v>1097</v>
      </c>
      <c r="J184" s="167">
        <v>0.4</v>
      </c>
      <c r="K184" s="167">
        <v>0.4</v>
      </c>
      <c r="L184" s="167">
        <v>0.4</v>
      </c>
      <c r="M184">
        <v>0.4</v>
      </c>
      <c r="N184">
        <v>0.4</v>
      </c>
      <c r="P184" t="s">
        <v>213</v>
      </c>
      <c r="Q184" s="169" t="s">
        <v>12</v>
      </c>
      <c r="S184">
        <v>1.5</v>
      </c>
    </row>
    <row r="185" spans="1:19" customFormat="1" ht="21" customHeight="1" x14ac:dyDescent="0.2">
      <c r="A185" s="167" t="s">
        <v>428</v>
      </c>
      <c r="B185" t="s">
        <v>1435</v>
      </c>
      <c r="C185" t="s">
        <v>1439</v>
      </c>
      <c r="D185" t="s">
        <v>193</v>
      </c>
      <c r="E185">
        <v>24048</v>
      </c>
      <c r="F185" t="s">
        <v>1437</v>
      </c>
      <c r="G185" t="s">
        <v>1438</v>
      </c>
      <c r="H185">
        <v>36</v>
      </c>
      <c r="I185" s="167">
        <v>5480</v>
      </c>
      <c r="J185" s="167">
        <v>0.64</v>
      </c>
      <c r="K185" s="167">
        <v>0.6</v>
      </c>
      <c r="L185" s="167">
        <v>0.6</v>
      </c>
      <c r="M185">
        <v>0.6</v>
      </c>
      <c r="N185">
        <v>0.6</v>
      </c>
      <c r="P185" t="s">
        <v>213</v>
      </c>
      <c r="Q185" s="169" t="s">
        <v>12</v>
      </c>
      <c r="S185">
        <v>2.8</v>
      </c>
    </row>
    <row r="186" spans="1:19" customFormat="1" ht="21" customHeight="1" x14ac:dyDescent="0.2">
      <c r="A186" s="167" t="s">
        <v>429</v>
      </c>
      <c r="B186" t="s">
        <v>1435</v>
      </c>
      <c r="C186" t="s">
        <v>1440</v>
      </c>
      <c r="D186" t="s">
        <v>193</v>
      </c>
      <c r="E186">
        <v>24048</v>
      </c>
      <c r="F186" t="s">
        <v>1437</v>
      </c>
      <c r="G186" t="s">
        <v>1438</v>
      </c>
      <c r="H186">
        <v>36</v>
      </c>
      <c r="I186" s="167">
        <v>6576</v>
      </c>
      <c r="J186" s="167">
        <v>1</v>
      </c>
      <c r="K186" s="167">
        <v>1</v>
      </c>
      <c r="L186" s="167">
        <v>1</v>
      </c>
      <c r="M186">
        <v>1</v>
      </c>
      <c r="N186">
        <v>1</v>
      </c>
      <c r="P186" t="s">
        <v>213</v>
      </c>
      <c r="Q186" s="169" t="s">
        <v>12</v>
      </c>
      <c r="S186">
        <v>7.9</v>
      </c>
    </row>
    <row r="187" spans="1:19" customFormat="1" ht="21" customHeight="1" x14ac:dyDescent="0.2">
      <c r="A187" s="167" t="s">
        <v>430</v>
      </c>
      <c r="B187" t="s">
        <v>1435</v>
      </c>
      <c r="C187" t="s">
        <v>1441</v>
      </c>
      <c r="D187" t="s">
        <v>193</v>
      </c>
      <c r="E187">
        <v>24048</v>
      </c>
      <c r="F187" t="s">
        <v>1442</v>
      </c>
      <c r="G187" t="s">
        <v>1438</v>
      </c>
      <c r="H187">
        <v>36</v>
      </c>
      <c r="I187" s="167">
        <v>5115</v>
      </c>
      <c r="J187" s="167">
        <v>1.3</v>
      </c>
      <c r="K187" s="167">
        <v>1.2</v>
      </c>
      <c r="L187" s="167">
        <v>1.2</v>
      </c>
      <c r="M187">
        <v>1.3</v>
      </c>
      <c r="N187">
        <v>1.3</v>
      </c>
      <c r="P187" t="s">
        <v>213</v>
      </c>
      <c r="Q187" s="169" t="s">
        <v>12</v>
      </c>
      <c r="S187">
        <v>7.8</v>
      </c>
    </row>
    <row r="188" spans="1:19" customFormat="1" ht="21" customHeight="1" x14ac:dyDescent="0.2">
      <c r="A188" s="167" t="s">
        <v>431</v>
      </c>
      <c r="B188" t="s">
        <v>1435</v>
      </c>
      <c r="C188" t="s">
        <v>1443</v>
      </c>
      <c r="D188" t="s">
        <v>193</v>
      </c>
      <c r="E188">
        <v>24048</v>
      </c>
      <c r="F188" t="s">
        <v>1442</v>
      </c>
      <c r="G188" t="s">
        <v>1438</v>
      </c>
      <c r="H188">
        <v>36</v>
      </c>
      <c r="I188" s="167">
        <v>5480</v>
      </c>
      <c r="J188" s="167">
        <v>1.35</v>
      </c>
      <c r="K188" s="167">
        <v>1.3</v>
      </c>
      <c r="L188" s="167">
        <v>1.3</v>
      </c>
      <c r="M188">
        <v>1.4</v>
      </c>
      <c r="N188">
        <v>1.4</v>
      </c>
      <c r="P188" t="s">
        <v>213</v>
      </c>
      <c r="Q188" s="169" t="s">
        <v>12</v>
      </c>
      <c r="S188">
        <v>4.9000000000000004</v>
      </c>
    </row>
    <row r="189" spans="1:19" customFormat="1" ht="21" customHeight="1" x14ac:dyDescent="0.2">
      <c r="A189" s="167" t="s">
        <v>432</v>
      </c>
      <c r="B189" t="s">
        <v>1435</v>
      </c>
      <c r="C189" t="s">
        <v>1444</v>
      </c>
      <c r="D189" t="s">
        <v>193</v>
      </c>
      <c r="E189">
        <v>24048</v>
      </c>
      <c r="F189" t="s">
        <v>1442</v>
      </c>
      <c r="G189" t="s">
        <v>1438</v>
      </c>
      <c r="H189">
        <v>36</v>
      </c>
      <c r="I189" s="167">
        <v>6941</v>
      </c>
      <c r="J189" s="167">
        <v>1.35</v>
      </c>
      <c r="K189" s="167">
        <v>1.3</v>
      </c>
      <c r="L189" s="167">
        <v>1.3</v>
      </c>
      <c r="M189">
        <v>1.4</v>
      </c>
      <c r="N189">
        <v>1.4</v>
      </c>
      <c r="P189" t="s">
        <v>213</v>
      </c>
      <c r="Q189" s="169" t="s">
        <v>12</v>
      </c>
      <c r="S189">
        <v>5.2</v>
      </c>
    </row>
    <row r="190" spans="1:19" customFormat="1" ht="21" customHeight="1" x14ac:dyDescent="0.2">
      <c r="A190" s="167" t="s">
        <v>433</v>
      </c>
      <c r="B190" t="s">
        <v>1435</v>
      </c>
      <c r="C190" t="s">
        <v>1445</v>
      </c>
      <c r="D190" t="s">
        <v>193</v>
      </c>
      <c r="E190">
        <v>24048</v>
      </c>
      <c r="F190" t="s">
        <v>1442</v>
      </c>
      <c r="G190" t="s">
        <v>1438</v>
      </c>
      <c r="H190">
        <v>36</v>
      </c>
      <c r="I190" s="167">
        <v>9133</v>
      </c>
      <c r="J190" s="167">
        <v>2.0499999999999998</v>
      </c>
      <c r="K190" s="167">
        <v>2</v>
      </c>
      <c r="L190" s="167">
        <v>2</v>
      </c>
      <c r="M190">
        <v>2.1</v>
      </c>
      <c r="N190">
        <v>2.1</v>
      </c>
      <c r="P190" t="s">
        <v>213</v>
      </c>
      <c r="Q190" s="169" t="s">
        <v>12</v>
      </c>
      <c r="S190">
        <v>12.8</v>
      </c>
    </row>
    <row r="191" spans="1:19" customFormat="1" ht="21" customHeight="1" x14ac:dyDescent="0.2">
      <c r="A191" s="167" t="s">
        <v>434</v>
      </c>
      <c r="B191" t="s">
        <v>1435</v>
      </c>
      <c r="C191" t="s">
        <v>1446</v>
      </c>
      <c r="D191" t="s">
        <v>193</v>
      </c>
      <c r="E191">
        <v>24048</v>
      </c>
      <c r="F191" t="s">
        <v>1437</v>
      </c>
      <c r="G191" t="s">
        <v>1438</v>
      </c>
      <c r="H191">
        <v>36</v>
      </c>
      <c r="I191" s="167">
        <v>732</v>
      </c>
      <c r="J191" s="167">
        <v>0.4</v>
      </c>
      <c r="K191" s="167">
        <v>0.3</v>
      </c>
      <c r="L191" s="167">
        <v>0.3</v>
      </c>
      <c r="M191">
        <v>0.4</v>
      </c>
      <c r="N191">
        <v>0.4</v>
      </c>
      <c r="P191" t="s">
        <v>213</v>
      </c>
      <c r="Q191" s="169" t="s">
        <v>12</v>
      </c>
      <c r="S191">
        <v>1.6</v>
      </c>
    </row>
    <row r="192" spans="1:19" customFormat="1" ht="21" customHeight="1" x14ac:dyDescent="0.2">
      <c r="A192" s="167" t="s">
        <v>435</v>
      </c>
      <c r="B192" t="s">
        <v>1435</v>
      </c>
      <c r="C192" t="s">
        <v>1447</v>
      </c>
      <c r="D192" t="s">
        <v>193</v>
      </c>
      <c r="E192">
        <v>24048</v>
      </c>
      <c r="F192" t="s">
        <v>1437</v>
      </c>
      <c r="G192" t="s">
        <v>1438</v>
      </c>
      <c r="H192">
        <v>36</v>
      </c>
      <c r="I192" s="167">
        <v>2558</v>
      </c>
      <c r="J192" s="167">
        <v>0.4</v>
      </c>
      <c r="K192" s="167">
        <v>0.3</v>
      </c>
      <c r="L192" s="167">
        <v>0.3</v>
      </c>
      <c r="M192">
        <v>0.4</v>
      </c>
      <c r="N192">
        <v>0.4</v>
      </c>
      <c r="P192" t="s">
        <v>213</v>
      </c>
      <c r="Q192" s="169" t="s">
        <v>12</v>
      </c>
      <c r="S192">
        <v>1.4</v>
      </c>
    </row>
    <row r="193" spans="1:19" customFormat="1" ht="21" customHeight="1" x14ac:dyDescent="0.2">
      <c r="A193" s="167" t="s">
        <v>436</v>
      </c>
      <c r="B193" t="s">
        <v>1435</v>
      </c>
      <c r="C193" t="s">
        <v>1448</v>
      </c>
      <c r="D193" t="s">
        <v>193</v>
      </c>
      <c r="E193">
        <v>24048</v>
      </c>
      <c r="F193" t="s">
        <v>1437</v>
      </c>
      <c r="G193" t="s">
        <v>1438</v>
      </c>
      <c r="H193">
        <v>36</v>
      </c>
      <c r="I193" s="167">
        <v>3654</v>
      </c>
      <c r="J193" s="167">
        <v>0.6</v>
      </c>
      <c r="K193" s="167">
        <v>0.5</v>
      </c>
      <c r="L193" s="167">
        <v>0.5</v>
      </c>
      <c r="M193">
        <v>0.6</v>
      </c>
      <c r="N193">
        <v>0.6</v>
      </c>
      <c r="P193" t="s">
        <v>213</v>
      </c>
      <c r="Q193" s="169" t="s">
        <v>12</v>
      </c>
      <c r="S193">
        <v>3.5</v>
      </c>
    </row>
    <row r="194" spans="1:19" customFormat="1" ht="21" customHeight="1" x14ac:dyDescent="0.2">
      <c r="A194" s="167" t="s">
        <v>437</v>
      </c>
      <c r="B194" t="s">
        <v>1435</v>
      </c>
      <c r="C194" t="s">
        <v>1449</v>
      </c>
      <c r="D194" t="s">
        <v>193</v>
      </c>
      <c r="E194">
        <v>24048</v>
      </c>
      <c r="F194" t="s">
        <v>1437</v>
      </c>
      <c r="G194" t="s">
        <v>1438</v>
      </c>
      <c r="H194">
        <v>36</v>
      </c>
      <c r="I194" s="167">
        <v>8402</v>
      </c>
      <c r="J194" s="167">
        <v>1.56</v>
      </c>
      <c r="K194" s="167">
        <v>1.5</v>
      </c>
      <c r="L194" s="167">
        <v>1.5</v>
      </c>
      <c r="M194">
        <v>1.6</v>
      </c>
      <c r="N194">
        <v>1.6</v>
      </c>
      <c r="P194" t="s">
        <v>213</v>
      </c>
      <c r="Q194" s="169" t="s">
        <v>12</v>
      </c>
      <c r="S194">
        <v>10.1</v>
      </c>
    </row>
    <row r="195" spans="1:19" customFormat="1" ht="21" customHeight="1" x14ac:dyDescent="0.2">
      <c r="A195" s="167" t="s">
        <v>438</v>
      </c>
      <c r="B195" t="s">
        <v>1435</v>
      </c>
      <c r="C195" t="s">
        <v>1450</v>
      </c>
      <c r="D195" t="s">
        <v>193</v>
      </c>
      <c r="E195">
        <v>24048</v>
      </c>
      <c r="F195" t="s">
        <v>1437</v>
      </c>
      <c r="G195" t="s">
        <v>1438</v>
      </c>
      <c r="H195">
        <v>36</v>
      </c>
      <c r="I195" s="167">
        <v>5845</v>
      </c>
      <c r="J195" s="167">
        <v>0.75</v>
      </c>
      <c r="K195" s="167">
        <v>0.9</v>
      </c>
      <c r="L195" s="167">
        <v>0.9</v>
      </c>
      <c r="M195">
        <v>0.8</v>
      </c>
      <c r="N195">
        <v>0.8</v>
      </c>
      <c r="P195" t="s">
        <v>213</v>
      </c>
      <c r="Q195" s="169" t="s">
        <v>12</v>
      </c>
      <c r="S195">
        <v>5.9</v>
      </c>
    </row>
    <row r="196" spans="1:19" customFormat="1" ht="21" customHeight="1" x14ac:dyDescent="0.2">
      <c r="A196" s="167" t="s">
        <v>439</v>
      </c>
      <c r="B196" t="s">
        <v>1435</v>
      </c>
      <c r="C196" t="s">
        <v>1451</v>
      </c>
      <c r="D196" t="s">
        <v>193</v>
      </c>
      <c r="E196">
        <v>24048</v>
      </c>
      <c r="F196" t="s">
        <v>1437</v>
      </c>
      <c r="G196" t="s">
        <v>1438</v>
      </c>
      <c r="H196">
        <v>36</v>
      </c>
      <c r="I196" s="167">
        <v>5845</v>
      </c>
      <c r="J196" s="167">
        <v>0.75</v>
      </c>
      <c r="K196" s="167">
        <v>0.9</v>
      </c>
      <c r="L196" s="167">
        <v>0.9</v>
      </c>
      <c r="M196">
        <v>0.8</v>
      </c>
      <c r="N196">
        <v>0.8</v>
      </c>
      <c r="P196" t="s">
        <v>213</v>
      </c>
      <c r="Q196" s="169" t="s">
        <v>12</v>
      </c>
      <c r="S196">
        <v>5.6</v>
      </c>
    </row>
    <row r="197" spans="1:19" customFormat="1" ht="21" customHeight="1" x14ac:dyDescent="0.2">
      <c r="A197" s="167" t="s">
        <v>440</v>
      </c>
      <c r="B197" t="s">
        <v>1435</v>
      </c>
      <c r="C197" t="s">
        <v>1452</v>
      </c>
      <c r="D197" t="s">
        <v>193</v>
      </c>
      <c r="E197">
        <v>24048</v>
      </c>
      <c r="F197" t="s">
        <v>1453</v>
      </c>
      <c r="G197" t="s">
        <v>1438</v>
      </c>
      <c r="H197">
        <v>36</v>
      </c>
      <c r="I197" s="167">
        <v>9133</v>
      </c>
      <c r="J197" s="167">
        <v>1.6</v>
      </c>
      <c r="K197" s="167">
        <v>1.9</v>
      </c>
      <c r="L197" s="167">
        <v>1.9</v>
      </c>
      <c r="M197">
        <v>1.6</v>
      </c>
      <c r="N197">
        <v>1.6</v>
      </c>
      <c r="P197" t="s">
        <v>213</v>
      </c>
      <c r="Q197" s="169" t="s">
        <v>12</v>
      </c>
      <c r="S197">
        <v>9.9</v>
      </c>
    </row>
    <row r="198" spans="1:19" customFormat="1" ht="21" customHeight="1" x14ac:dyDescent="0.2">
      <c r="A198" s="167" t="s">
        <v>441</v>
      </c>
      <c r="B198" t="s">
        <v>1435</v>
      </c>
      <c r="C198" t="s">
        <v>1454</v>
      </c>
      <c r="D198" t="s">
        <v>193</v>
      </c>
      <c r="E198">
        <v>24048</v>
      </c>
      <c r="F198" t="s">
        <v>1453</v>
      </c>
      <c r="G198" t="s">
        <v>1438</v>
      </c>
      <c r="H198">
        <v>36</v>
      </c>
      <c r="I198" s="167">
        <v>9133</v>
      </c>
      <c r="J198" s="167">
        <v>1.6</v>
      </c>
      <c r="K198" s="167">
        <v>1.9</v>
      </c>
      <c r="L198" s="167">
        <v>1.9</v>
      </c>
      <c r="M198">
        <v>1.6</v>
      </c>
      <c r="N198">
        <v>1.6</v>
      </c>
      <c r="P198" t="s">
        <v>213</v>
      </c>
      <c r="Q198" s="169" t="s">
        <v>12</v>
      </c>
      <c r="S198">
        <v>6.7</v>
      </c>
    </row>
    <row r="199" spans="1:19" customFormat="1" ht="21" customHeight="1" x14ac:dyDescent="0.2">
      <c r="A199" s="167" t="s">
        <v>442</v>
      </c>
      <c r="B199" t="s">
        <v>1435</v>
      </c>
      <c r="C199" t="s">
        <v>1455</v>
      </c>
      <c r="D199" t="s">
        <v>193</v>
      </c>
      <c r="E199">
        <v>24048</v>
      </c>
      <c r="F199" t="s">
        <v>1453</v>
      </c>
      <c r="G199" t="s">
        <v>1438</v>
      </c>
      <c r="H199">
        <v>36</v>
      </c>
      <c r="I199" s="167">
        <v>9133</v>
      </c>
      <c r="J199" s="167">
        <v>1.6</v>
      </c>
      <c r="K199" s="167">
        <v>1.9</v>
      </c>
      <c r="L199" s="167">
        <v>1.9</v>
      </c>
      <c r="M199">
        <v>1.6</v>
      </c>
      <c r="N199">
        <v>1.6</v>
      </c>
      <c r="P199" t="s">
        <v>213</v>
      </c>
      <c r="Q199" s="169" t="s">
        <v>12</v>
      </c>
      <c r="S199">
        <v>15.2</v>
      </c>
    </row>
    <row r="200" spans="1:19" customFormat="1" ht="21" customHeight="1" x14ac:dyDescent="0.2">
      <c r="A200" s="167" t="s">
        <v>443</v>
      </c>
      <c r="B200" t="s">
        <v>1435</v>
      </c>
      <c r="C200" t="s">
        <v>1456</v>
      </c>
      <c r="D200" t="s">
        <v>193</v>
      </c>
      <c r="E200">
        <v>24048</v>
      </c>
      <c r="F200" t="s">
        <v>1437</v>
      </c>
      <c r="G200" t="s">
        <v>1457</v>
      </c>
      <c r="H200">
        <v>36</v>
      </c>
      <c r="I200" s="167">
        <v>10594</v>
      </c>
      <c r="J200" s="167">
        <v>4</v>
      </c>
      <c r="K200" s="167">
        <v>4</v>
      </c>
      <c r="L200" s="167">
        <v>4</v>
      </c>
      <c r="M200">
        <v>4</v>
      </c>
      <c r="N200">
        <v>4</v>
      </c>
      <c r="P200" t="s">
        <v>213</v>
      </c>
      <c r="Q200" s="169" t="s">
        <v>12</v>
      </c>
      <c r="S200">
        <v>26</v>
      </c>
    </row>
    <row r="201" spans="1:19" customFormat="1" ht="21" customHeight="1" x14ac:dyDescent="0.2">
      <c r="A201" s="167" t="s">
        <v>444</v>
      </c>
      <c r="B201" t="s">
        <v>1435</v>
      </c>
      <c r="C201" t="s">
        <v>1458</v>
      </c>
      <c r="D201" t="s">
        <v>193</v>
      </c>
      <c r="E201">
        <v>24048</v>
      </c>
      <c r="F201" t="s">
        <v>1437</v>
      </c>
      <c r="G201" t="s">
        <v>1457</v>
      </c>
      <c r="H201">
        <v>36</v>
      </c>
      <c r="I201" s="167">
        <v>10594</v>
      </c>
      <c r="J201" s="167">
        <v>4</v>
      </c>
      <c r="K201" s="167">
        <v>4</v>
      </c>
      <c r="L201" s="167">
        <v>4</v>
      </c>
      <c r="M201">
        <v>4</v>
      </c>
      <c r="N201">
        <v>4</v>
      </c>
      <c r="P201" t="s">
        <v>213</v>
      </c>
      <c r="Q201" s="169" t="s">
        <v>12</v>
      </c>
      <c r="S201">
        <v>16</v>
      </c>
    </row>
    <row r="202" spans="1:19" customFormat="1" ht="21" customHeight="1" x14ac:dyDescent="0.2">
      <c r="A202" s="167" t="s">
        <v>445</v>
      </c>
      <c r="B202" t="s">
        <v>1435</v>
      </c>
      <c r="C202" t="s">
        <v>1459</v>
      </c>
      <c r="D202" t="s">
        <v>193</v>
      </c>
      <c r="E202">
        <v>24048</v>
      </c>
      <c r="F202" t="s">
        <v>1460</v>
      </c>
      <c r="G202" t="s">
        <v>1438</v>
      </c>
      <c r="H202">
        <v>36</v>
      </c>
      <c r="I202" s="167">
        <v>9133</v>
      </c>
      <c r="J202" s="167">
        <v>7.5</v>
      </c>
      <c r="K202" s="167">
        <v>8</v>
      </c>
      <c r="L202" s="167">
        <v>8</v>
      </c>
      <c r="M202">
        <v>7.5</v>
      </c>
      <c r="N202">
        <v>7.5</v>
      </c>
      <c r="P202" t="s">
        <v>213</v>
      </c>
      <c r="Q202" s="169" t="s">
        <v>12</v>
      </c>
      <c r="S202">
        <v>13.5</v>
      </c>
    </row>
    <row r="203" spans="1:19" customFormat="1" ht="21" customHeight="1" x14ac:dyDescent="0.2">
      <c r="A203" s="167" t="s">
        <v>446</v>
      </c>
      <c r="B203" t="s">
        <v>1435</v>
      </c>
      <c r="C203" t="s">
        <v>1461</v>
      </c>
      <c r="D203" t="s">
        <v>193</v>
      </c>
      <c r="E203">
        <v>24048</v>
      </c>
      <c r="F203" t="s">
        <v>1460</v>
      </c>
      <c r="G203" t="s">
        <v>1438</v>
      </c>
      <c r="H203">
        <v>36</v>
      </c>
      <c r="I203" s="167">
        <v>9133</v>
      </c>
      <c r="J203" s="167">
        <v>7.5</v>
      </c>
      <c r="K203" s="167">
        <v>8</v>
      </c>
      <c r="L203" s="167">
        <v>8</v>
      </c>
      <c r="M203">
        <v>7.5</v>
      </c>
      <c r="N203">
        <v>7.5</v>
      </c>
      <c r="P203" t="s">
        <v>213</v>
      </c>
      <c r="Q203" s="169" t="s">
        <v>12</v>
      </c>
      <c r="S203">
        <v>25.6</v>
      </c>
    </row>
    <row r="204" spans="1:19" customFormat="1" ht="21" customHeight="1" x14ac:dyDescent="0.2">
      <c r="A204" s="167" t="s">
        <v>447</v>
      </c>
      <c r="B204" t="s">
        <v>1435</v>
      </c>
      <c r="C204" t="s">
        <v>1462</v>
      </c>
      <c r="D204" t="s">
        <v>193</v>
      </c>
      <c r="E204">
        <v>24048</v>
      </c>
      <c r="F204" t="s">
        <v>1437</v>
      </c>
      <c r="G204" t="s">
        <v>1438</v>
      </c>
      <c r="H204">
        <v>36</v>
      </c>
      <c r="I204" s="167">
        <v>4750</v>
      </c>
      <c r="J204" s="167">
        <v>1.1000000000000001</v>
      </c>
      <c r="K204" s="167">
        <v>1</v>
      </c>
      <c r="L204" s="167">
        <v>1</v>
      </c>
      <c r="M204">
        <v>1.1000000000000001</v>
      </c>
      <c r="N204">
        <v>1.1000000000000001</v>
      </c>
      <c r="P204" t="s">
        <v>213</v>
      </c>
      <c r="Q204" s="169" t="s">
        <v>12</v>
      </c>
      <c r="S204">
        <v>7.7</v>
      </c>
    </row>
    <row r="205" spans="1:19" customFormat="1" ht="21" customHeight="1" x14ac:dyDescent="0.2">
      <c r="A205" s="167" t="s">
        <v>448</v>
      </c>
      <c r="B205" t="s">
        <v>1435</v>
      </c>
      <c r="C205" t="s">
        <v>1463</v>
      </c>
      <c r="D205" t="s">
        <v>193</v>
      </c>
      <c r="E205">
        <v>24048</v>
      </c>
      <c r="F205" t="s">
        <v>1437</v>
      </c>
      <c r="G205" t="s">
        <v>1438</v>
      </c>
      <c r="H205">
        <v>36</v>
      </c>
      <c r="I205" s="167">
        <v>4750</v>
      </c>
      <c r="J205" s="167">
        <v>1.1000000000000001</v>
      </c>
      <c r="K205" s="167">
        <v>1</v>
      </c>
      <c r="L205" s="167">
        <v>1</v>
      </c>
      <c r="M205">
        <v>1.1000000000000001</v>
      </c>
      <c r="N205">
        <v>1.1000000000000001</v>
      </c>
      <c r="P205" t="s">
        <v>213</v>
      </c>
      <c r="Q205" s="169" t="s">
        <v>12</v>
      </c>
      <c r="S205">
        <v>6</v>
      </c>
    </row>
    <row r="206" spans="1:19" customFormat="1" ht="21" customHeight="1" x14ac:dyDescent="0.2">
      <c r="A206" s="167" t="s">
        <v>449</v>
      </c>
      <c r="B206" t="s">
        <v>1435</v>
      </c>
      <c r="C206" t="s">
        <v>1464</v>
      </c>
      <c r="D206" t="s">
        <v>193</v>
      </c>
      <c r="E206">
        <v>24048</v>
      </c>
      <c r="F206" t="s">
        <v>1437</v>
      </c>
      <c r="G206" t="s">
        <v>1438</v>
      </c>
      <c r="H206">
        <v>36</v>
      </c>
      <c r="I206" s="167">
        <v>4750</v>
      </c>
      <c r="J206" s="167">
        <v>1.1000000000000001</v>
      </c>
      <c r="K206" s="167">
        <v>1</v>
      </c>
      <c r="L206" s="167">
        <v>1</v>
      </c>
      <c r="M206">
        <v>1.1000000000000001</v>
      </c>
      <c r="N206">
        <v>1.1000000000000001</v>
      </c>
      <c r="P206" t="s">
        <v>213</v>
      </c>
      <c r="Q206" s="169" t="s">
        <v>12</v>
      </c>
      <c r="S206">
        <v>4.9000000000000004</v>
      </c>
    </row>
    <row r="207" spans="1:19" customFormat="1" ht="21" customHeight="1" x14ac:dyDescent="0.2">
      <c r="A207" s="167" t="s">
        <v>450</v>
      </c>
      <c r="B207" t="s">
        <v>1435</v>
      </c>
      <c r="C207" t="s">
        <v>1465</v>
      </c>
      <c r="D207" t="s">
        <v>193</v>
      </c>
      <c r="E207">
        <v>24048</v>
      </c>
      <c r="F207" t="s">
        <v>1437</v>
      </c>
      <c r="G207" t="s">
        <v>1438</v>
      </c>
      <c r="H207">
        <v>36</v>
      </c>
      <c r="I207" s="167">
        <v>9863</v>
      </c>
      <c r="J207" s="167">
        <v>1.2</v>
      </c>
      <c r="K207" s="167">
        <v>1.1000000000000001</v>
      </c>
      <c r="L207" s="167">
        <v>1.1000000000000001</v>
      </c>
      <c r="M207">
        <v>1.2</v>
      </c>
      <c r="N207">
        <v>1.2</v>
      </c>
      <c r="P207" t="s">
        <v>213</v>
      </c>
      <c r="Q207" s="169" t="s">
        <v>12</v>
      </c>
      <c r="S207">
        <v>6.8</v>
      </c>
    </row>
    <row r="208" spans="1:19" customFormat="1" ht="21" customHeight="1" x14ac:dyDescent="0.2">
      <c r="A208" s="167" t="s">
        <v>451</v>
      </c>
      <c r="B208" t="s">
        <v>1414</v>
      </c>
      <c r="C208" t="s">
        <v>1415</v>
      </c>
      <c r="D208" t="s">
        <v>193</v>
      </c>
      <c r="E208">
        <v>24047</v>
      </c>
      <c r="F208" t="s">
        <v>1416</v>
      </c>
      <c r="G208" t="s">
        <v>1298</v>
      </c>
      <c r="H208">
        <v>36</v>
      </c>
      <c r="I208" s="167">
        <v>23012</v>
      </c>
      <c r="J208" s="167">
        <v>4</v>
      </c>
      <c r="K208" s="167">
        <v>4.4000000000000004</v>
      </c>
      <c r="L208" s="167">
        <v>4.4000000000000004</v>
      </c>
      <c r="M208">
        <v>4</v>
      </c>
      <c r="N208">
        <v>4</v>
      </c>
      <c r="P208" t="s">
        <v>213</v>
      </c>
      <c r="Q208" s="169" t="s">
        <v>12</v>
      </c>
      <c r="S208">
        <v>10.7</v>
      </c>
    </row>
    <row r="209" spans="1:19" customFormat="1" ht="21" customHeight="1" x14ac:dyDescent="0.2">
      <c r="A209" s="167" t="s">
        <v>452</v>
      </c>
      <c r="B209" t="s">
        <v>1414</v>
      </c>
      <c r="C209" t="s">
        <v>1417</v>
      </c>
      <c r="D209" t="s">
        <v>193</v>
      </c>
      <c r="E209">
        <v>24047</v>
      </c>
      <c r="F209" t="s">
        <v>1416</v>
      </c>
      <c r="G209" t="s">
        <v>1298</v>
      </c>
      <c r="H209">
        <v>36</v>
      </c>
      <c r="I209" s="167">
        <v>24838</v>
      </c>
      <c r="J209" s="167">
        <v>4</v>
      </c>
      <c r="K209" s="167">
        <v>4.4000000000000004</v>
      </c>
      <c r="L209" s="167">
        <v>4.4000000000000004</v>
      </c>
      <c r="M209">
        <v>4</v>
      </c>
      <c r="N209">
        <v>4</v>
      </c>
      <c r="P209" t="s">
        <v>213</v>
      </c>
      <c r="Q209" s="169" t="s">
        <v>12</v>
      </c>
      <c r="S209">
        <v>27.6</v>
      </c>
    </row>
    <row r="210" spans="1:19" customFormat="1" ht="21" customHeight="1" x14ac:dyDescent="0.2">
      <c r="A210" s="167" t="s">
        <v>453</v>
      </c>
      <c r="B210" t="s">
        <v>1414</v>
      </c>
      <c r="C210" t="s">
        <v>1418</v>
      </c>
      <c r="D210" t="s">
        <v>193</v>
      </c>
      <c r="E210">
        <v>24047</v>
      </c>
      <c r="F210" t="s">
        <v>1419</v>
      </c>
      <c r="G210" t="s">
        <v>1298</v>
      </c>
      <c r="H210">
        <v>36</v>
      </c>
      <c r="I210" s="167">
        <v>7306</v>
      </c>
      <c r="J210" s="167">
        <v>2</v>
      </c>
      <c r="K210" s="167">
        <v>2.2999999999999998</v>
      </c>
      <c r="L210" s="167">
        <v>2.2999999999999998</v>
      </c>
      <c r="M210">
        <v>2</v>
      </c>
      <c r="N210">
        <v>2</v>
      </c>
      <c r="P210" t="s">
        <v>213</v>
      </c>
      <c r="Q210" s="169" t="s">
        <v>12</v>
      </c>
      <c r="S210">
        <v>10.6</v>
      </c>
    </row>
    <row r="211" spans="1:19" customFormat="1" ht="21" customHeight="1" x14ac:dyDescent="0.2">
      <c r="A211" s="167" t="s">
        <v>454</v>
      </c>
      <c r="B211" t="s">
        <v>1414</v>
      </c>
      <c r="C211" t="s">
        <v>1420</v>
      </c>
      <c r="D211" t="s">
        <v>193</v>
      </c>
      <c r="E211">
        <v>24047</v>
      </c>
      <c r="F211" t="s">
        <v>1419</v>
      </c>
      <c r="G211" t="s">
        <v>1298</v>
      </c>
      <c r="H211">
        <v>36</v>
      </c>
      <c r="I211" s="167">
        <v>7306</v>
      </c>
      <c r="J211" s="167">
        <v>2</v>
      </c>
      <c r="K211" s="167">
        <v>2.2999999999999998</v>
      </c>
      <c r="L211" s="167">
        <v>2.2999999999999998</v>
      </c>
      <c r="M211">
        <v>2</v>
      </c>
      <c r="N211">
        <v>2</v>
      </c>
      <c r="P211" t="s">
        <v>213</v>
      </c>
      <c r="Q211" s="169" t="s">
        <v>12</v>
      </c>
      <c r="S211">
        <v>16</v>
      </c>
    </row>
    <row r="212" spans="1:19" customFormat="1" ht="21" customHeight="1" x14ac:dyDescent="0.2">
      <c r="A212" s="167" t="s">
        <v>455</v>
      </c>
      <c r="B212" t="s">
        <v>1414</v>
      </c>
      <c r="C212" t="s">
        <v>1421</v>
      </c>
      <c r="D212" t="s">
        <v>193</v>
      </c>
      <c r="E212">
        <v>24047</v>
      </c>
      <c r="F212" t="s">
        <v>1419</v>
      </c>
      <c r="G212" t="s">
        <v>1298</v>
      </c>
      <c r="H212">
        <v>36</v>
      </c>
      <c r="I212" s="167">
        <v>7306</v>
      </c>
      <c r="J212" s="167">
        <v>2</v>
      </c>
      <c r="K212" s="167">
        <v>2.2999999999999998</v>
      </c>
      <c r="L212" s="167">
        <v>2.2999999999999998</v>
      </c>
      <c r="M212">
        <v>2</v>
      </c>
      <c r="N212">
        <v>2</v>
      </c>
      <c r="P212" t="s">
        <v>213</v>
      </c>
      <c r="Q212" s="169" t="s">
        <v>12</v>
      </c>
      <c r="S212">
        <v>7</v>
      </c>
    </row>
    <row r="213" spans="1:19" customFormat="1" ht="21" customHeight="1" x14ac:dyDescent="0.2">
      <c r="A213" s="167" t="s">
        <v>456</v>
      </c>
      <c r="B213" t="s">
        <v>1414</v>
      </c>
      <c r="C213" t="s">
        <v>1422</v>
      </c>
      <c r="D213" t="s">
        <v>193</v>
      </c>
      <c r="E213">
        <v>24047</v>
      </c>
      <c r="F213" t="s">
        <v>1423</v>
      </c>
      <c r="G213" t="s">
        <v>1298</v>
      </c>
      <c r="H213">
        <v>36</v>
      </c>
      <c r="I213" s="167">
        <v>9133</v>
      </c>
      <c r="J213" s="167">
        <v>3.6</v>
      </c>
      <c r="K213" s="167">
        <v>3.7</v>
      </c>
      <c r="L213" s="167">
        <v>3.7</v>
      </c>
      <c r="M213">
        <v>3.6</v>
      </c>
      <c r="N213">
        <v>3.6</v>
      </c>
      <c r="P213" t="s">
        <v>213</v>
      </c>
      <c r="Q213" s="169" t="s">
        <v>12</v>
      </c>
      <c r="S213">
        <v>16</v>
      </c>
    </row>
    <row r="214" spans="1:19" customFormat="1" ht="21" customHeight="1" x14ac:dyDescent="0.2">
      <c r="A214" s="167" t="s">
        <v>457</v>
      </c>
      <c r="B214" t="s">
        <v>1414</v>
      </c>
      <c r="C214" t="s">
        <v>1424</v>
      </c>
      <c r="D214" t="s">
        <v>193</v>
      </c>
      <c r="E214">
        <v>24047</v>
      </c>
      <c r="F214" t="s">
        <v>1423</v>
      </c>
      <c r="G214" t="s">
        <v>1298</v>
      </c>
      <c r="H214">
        <v>36</v>
      </c>
      <c r="I214" s="167">
        <v>9133</v>
      </c>
      <c r="J214" s="167">
        <v>3.6</v>
      </c>
      <c r="K214" s="167">
        <v>3.7</v>
      </c>
      <c r="L214" s="167">
        <v>3.7</v>
      </c>
      <c r="M214">
        <v>3.6</v>
      </c>
      <c r="N214">
        <v>3.6</v>
      </c>
      <c r="P214" t="s">
        <v>213</v>
      </c>
      <c r="Q214" s="169" t="s">
        <v>12</v>
      </c>
      <c r="S214">
        <v>21.2</v>
      </c>
    </row>
    <row r="215" spans="1:19" customFormat="1" ht="21" customHeight="1" x14ac:dyDescent="0.2">
      <c r="A215" s="167" t="s">
        <v>458</v>
      </c>
      <c r="B215" t="s">
        <v>1414</v>
      </c>
      <c r="C215" t="s">
        <v>1425</v>
      </c>
      <c r="D215" t="s">
        <v>193</v>
      </c>
      <c r="E215">
        <v>24047</v>
      </c>
      <c r="F215" t="s">
        <v>1423</v>
      </c>
      <c r="G215" t="s">
        <v>1298</v>
      </c>
      <c r="H215">
        <v>36</v>
      </c>
      <c r="I215" s="167">
        <v>9133</v>
      </c>
      <c r="J215" s="167">
        <v>3.6</v>
      </c>
      <c r="K215" s="167">
        <v>3.7</v>
      </c>
      <c r="L215" s="167">
        <v>3.7</v>
      </c>
      <c r="M215">
        <v>3.6</v>
      </c>
      <c r="N215">
        <v>3.6</v>
      </c>
      <c r="P215" t="s">
        <v>213</v>
      </c>
      <c r="Q215" s="169" t="s">
        <v>12</v>
      </c>
      <c r="S215">
        <v>13.7</v>
      </c>
    </row>
    <row r="216" spans="1:19" customFormat="1" ht="21" customHeight="1" x14ac:dyDescent="0.2">
      <c r="A216" s="167" t="s">
        <v>459</v>
      </c>
      <c r="B216" t="s">
        <v>1414</v>
      </c>
      <c r="C216" t="s">
        <v>1426</v>
      </c>
      <c r="D216" t="s">
        <v>193</v>
      </c>
      <c r="E216">
        <v>24047</v>
      </c>
      <c r="F216" t="s">
        <v>1427</v>
      </c>
      <c r="G216" t="s">
        <v>1298</v>
      </c>
      <c r="H216">
        <v>36</v>
      </c>
      <c r="I216" s="167">
        <v>8767</v>
      </c>
      <c r="J216" s="167">
        <v>1.8</v>
      </c>
      <c r="K216" s="167">
        <v>1.8</v>
      </c>
      <c r="L216" s="167">
        <v>1.8</v>
      </c>
      <c r="M216">
        <v>1.8</v>
      </c>
      <c r="N216">
        <v>1.8</v>
      </c>
      <c r="P216" t="s">
        <v>213</v>
      </c>
      <c r="Q216" s="169" t="s">
        <v>12</v>
      </c>
      <c r="S216">
        <v>6.3</v>
      </c>
    </row>
    <row r="217" spans="1:19" customFormat="1" ht="21" customHeight="1" x14ac:dyDescent="0.2">
      <c r="A217" s="167" t="s">
        <v>460</v>
      </c>
      <c r="B217" t="s">
        <v>1414</v>
      </c>
      <c r="C217" t="s">
        <v>1428</v>
      </c>
      <c r="D217" t="s">
        <v>193</v>
      </c>
      <c r="E217">
        <v>24047</v>
      </c>
      <c r="F217" t="s">
        <v>1427</v>
      </c>
      <c r="G217" t="s">
        <v>1298</v>
      </c>
      <c r="H217">
        <v>36</v>
      </c>
      <c r="I217" s="167">
        <v>8767</v>
      </c>
      <c r="J217" s="167">
        <v>1.8</v>
      </c>
      <c r="K217" s="167">
        <v>1.8</v>
      </c>
      <c r="L217" s="167">
        <v>1.8</v>
      </c>
      <c r="M217">
        <v>1.8</v>
      </c>
      <c r="N217">
        <v>1.8</v>
      </c>
      <c r="P217" t="s">
        <v>213</v>
      </c>
      <c r="Q217" s="169" t="s">
        <v>12</v>
      </c>
      <c r="S217">
        <v>9.5</v>
      </c>
    </row>
    <row r="218" spans="1:19" customFormat="1" ht="21" customHeight="1" x14ac:dyDescent="0.2">
      <c r="A218" s="167" t="s">
        <v>461</v>
      </c>
      <c r="B218" t="s">
        <v>1414</v>
      </c>
      <c r="C218" t="s">
        <v>1429</v>
      </c>
      <c r="D218" t="s">
        <v>193</v>
      </c>
      <c r="E218">
        <v>24047</v>
      </c>
      <c r="F218" t="s">
        <v>1427</v>
      </c>
      <c r="G218" t="s">
        <v>1298</v>
      </c>
      <c r="H218">
        <v>36</v>
      </c>
      <c r="I218" s="167">
        <v>8767</v>
      </c>
      <c r="J218" s="167">
        <v>1.8</v>
      </c>
      <c r="K218" s="167">
        <v>1.8</v>
      </c>
      <c r="L218" s="167">
        <v>1.8</v>
      </c>
      <c r="M218">
        <v>1.8</v>
      </c>
      <c r="N218">
        <v>1.8</v>
      </c>
      <c r="P218" t="s">
        <v>213</v>
      </c>
      <c r="Q218" s="169" t="s">
        <v>12</v>
      </c>
      <c r="S218">
        <v>5.2</v>
      </c>
    </row>
    <row r="219" spans="1:19" customFormat="1" ht="21" customHeight="1" x14ac:dyDescent="0.2">
      <c r="A219" s="167" t="s">
        <v>462</v>
      </c>
      <c r="B219" t="s">
        <v>1414</v>
      </c>
      <c r="C219" t="s">
        <v>1430</v>
      </c>
      <c r="D219" t="s">
        <v>193</v>
      </c>
      <c r="E219">
        <v>24047</v>
      </c>
      <c r="F219" t="s">
        <v>1419</v>
      </c>
      <c r="G219" t="s">
        <v>1298</v>
      </c>
      <c r="H219">
        <v>36</v>
      </c>
      <c r="I219" s="167">
        <v>7672</v>
      </c>
      <c r="J219" s="167">
        <v>1.8</v>
      </c>
      <c r="K219" s="167">
        <v>1.8</v>
      </c>
      <c r="L219" s="167">
        <v>1.8</v>
      </c>
      <c r="M219">
        <v>1.8</v>
      </c>
      <c r="N219">
        <v>1.8</v>
      </c>
      <c r="P219" t="s">
        <v>213</v>
      </c>
      <c r="Q219" s="169" t="s">
        <v>12</v>
      </c>
      <c r="S219">
        <v>7.5</v>
      </c>
    </row>
    <row r="220" spans="1:19" customFormat="1" ht="21" customHeight="1" x14ac:dyDescent="0.2">
      <c r="A220" s="167" t="s">
        <v>463</v>
      </c>
      <c r="B220" t="s">
        <v>1414</v>
      </c>
      <c r="C220" t="s">
        <v>1431</v>
      </c>
      <c r="D220" t="s">
        <v>193</v>
      </c>
      <c r="E220">
        <v>24047</v>
      </c>
      <c r="F220" t="s">
        <v>1419</v>
      </c>
      <c r="G220" t="s">
        <v>1298</v>
      </c>
      <c r="H220">
        <v>36</v>
      </c>
      <c r="I220" s="167">
        <v>7672</v>
      </c>
      <c r="J220" s="167">
        <v>1.8</v>
      </c>
      <c r="K220" s="167">
        <v>1.8</v>
      </c>
      <c r="L220" s="167">
        <v>1.8</v>
      </c>
      <c r="M220">
        <v>1.8</v>
      </c>
      <c r="N220">
        <v>1.8</v>
      </c>
      <c r="P220" t="s">
        <v>213</v>
      </c>
      <c r="Q220" s="169" t="s">
        <v>12</v>
      </c>
      <c r="S220">
        <v>9.1999999999999993</v>
      </c>
    </row>
    <row r="221" spans="1:19" customFormat="1" ht="21" customHeight="1" x14ac:dyDescent="0.2">
      <c r="A221" s="167" t="s">
        <v>464</v>
      </c>
      <c r="B221" t="s">
        <v>1414</v>
      </c>
      <c r="C221" t="s">
        <v>1432</v>
      </c>
      <c r="D221" t="s">
        <v>193</v>
      </c>
      <c r="E221">
        <v>24047</v>
      </c>
      <c r="F221" t="s">
        <v>1419</v>
      </c>
      <c r="G221" t="s">
        <v>1298</v>
      </c>
      <c r="H221">
        <v>36</v>
      </c>
      <c r="I221" s="167">
        <v>7672</v>
      </c>
      <c r="J221" s="167">
        <v>1.8</v>
      </c>
      <c r="K221" s="167">
        <v>1.8</v>
      </c>
      <c r="L221" s="167">
        <v>1.8</v>
      </c>
      <c r="M221">
        <v>1.8</v>
      </c>
      <c r="N221">
        <v>1.8</v>
      </c>
      <c r="P221" t="s">
        <v>213</v>
      </c>
      <c r="Q221" s="169" t="s">
        <v>12</v>
      </c>
      <c r="S221">
        <v>4.3</v>
      </c>
    </row>
    <row r="222" spans="1:19" customFormat="1" ht="21" customHeight="1" x14ac:dyDescent="0.2">
      <c r="A222" s="167" t="s">
        <v>465</v>
      </c>
      <c r="B222" t="s">
        <v>1414</v>
      </c>
      <c r="C222" t="s">
        <v>1433</v>
      </c>
      <c r="D222" t="s">
        <v>193</v>
      </c>
      <c r="E222">
        <v>24047</v>
      </c>
      <c r="F222" t="s">
        <v>1416</v>
      </c>
      <c r="G222" t="s">
        <v>1298</v>
      </c>
      <c r="H222">
        <v>36</v>
      </c>
      <c r="I222" s="167">
        <v>9133</v>
      </c>
      <c r="J222" s="167">
        <v>1</v>
      </c>
      <c r="K222" s="167">
        <v>1.1000000000000001</v>
      </c>
      <c r="L222" s="167">
        <v>1.1000000000000001</v>
      </c>
      <c r="M222">
        <v>1</v>
      </c>
      <c r="N222">
        <v>1</v>
      </c>
      <c r="P222" t="s">
        <v>213</v>
      </c>
      <c r="Q222" s="169" t="s">
        <v>12</v>
      </c>
      <c r="S222">
        <v>3.1</v>
      </c>
    </row>
    <row r="223" spans="1:19" customFormat="1" ht="21" customHeight="1" x14ac:dyDescent="0.2">
      <c r="A223" s="167" t="s">
        <v>466</v>
      </c>
      <c r="B223" t="s">
        <v>1414</v>
      </c>
      <c r="C223" t="s">
        <v>1434</v>
      </c>
      <c r="D223" t="s">
        <v>193</v>
      </c>
      <c r="E223">
        <v>24047</v>
      </c>
      <c r="F223" t="s">
        <v>1416</v>
      </c>
      <c r="G223" t="s">
        <v>1298</v>
      </c>
      <c r="H223">
        <v>36</v>
      </c>
      <c r="I223" s="167">
        <v>9133</v>
      </c>
      <c r="J223" s="167">
        <v>1</v>
      </c>
      <c r="K223" s="167">
        <v>1.1000000000000001</v>
      </c>
      <c r="L223" s="167">
        <v>1.1000000000000001</v>
      </c>
      <c r="M223">
        <v>1</v>
      </c>
      <c r="N223">
        <v>1</v>
      </c>
      <c r="P223" t="s">
        <v>213</v>
      </c>
      <c r="Q223" s="169" t="s">
        <v>12</v>
      </c>
      <c r="S223">
        <v>4.5</v>
      </c>
    </row>
    <row r="224" spans="1:19" customFormat="1" ht="21" customHeight="1" x14ac:dyDescent="0.2">
      <c r="A224" s="167" t="s">
        <v>467</v>
      </c>
      <c r="B224" t="s">
        <v>1476</v>
      </c>
      <c r="C224" t="s">
        <v>1477</v>
      </c>
      <c r="D224" t="s">
        <v>190</v>
      </c>
      <c r="E224">
        <v>24051</v>
      </c>
      <c r="F224" t="s">
        <v>1474</v>
      </c>
      <c r="G224" t="s">
        <v>1457</v>
      </c>
      <c r="H224">
        <v>36</v>
      </c>
      <c r="I224" s="167">
        <v>8767</v>
      </c>
      <c r="J224" s="167">
        <v>10</v>
      </c>
      <c r="K224" s="167">
        <v>9.5</v>
      </c>
      <c r="L224" s="167">
        <v>9.5</v>
      </c>
      <c r="M224">
        <v>10</v>
      </c>
      <c r="N224">
        <v>10</v>
      </c>
      <c r="P224" t="s">
        <v>213</v>
      </c>
      <c r="Q224" s="169" t="s">
        <v>12</v>
      </c>
      <c r="S224">
        <v>24.7</v>
      </c>
    </row>
    <row r="225" spans="1:19" customFormat="1" ht="21" customHeight="1" x14ac:dyDescent="0.2">
      <c r="A225" s="167" t="s">
        <v>468</v>
      </c>
      <c r="B225" t="s">
        <v>1476</v>
      </c>
      <c r="C225" t="s">
        <v>1478</v>
      </c>
      <c r="D225" t="s">
        <v>190</v>
      </c>
      <c r="E225">
        <v>24051</v>
      </c>
      <c r="F225" t="s">
        <v>1474</v>
      </c>
      <c r="G225" t="s">
        <v>1457</v>
      </c>
      <c r="H225">
        <v>36</v>
      </c>
      <c r="I225" s="167">
        <v>8767</v>
      </c>
      <c r="J225" s="167">
        <v>10</v>
      </c>
      <c r="K225" s="167">
        <v>9.5</v>
      </c>
      <c r="L225" s="167">
        <v>9.5</v>
      </c>
      <c r="M225">
        <v>10</v>
      </c>
      <c r="N225">
        <v>10</v>
      </c>
      <c r="P225" t="s">
        <v>213</v>
      </c>
      <c r="Q225" s="169" t="s">
        <v>12</v>
      </c>
      <c r="S225">
        <v>32.200000000000003</v>
      </c>
    </row>
    <row r="226" spans="1:19" customFormat="1" ht="21" customHeight="1" x14ac:dyDescent="0.2">
      <c r="A226" s="167" t="s">
        <v>469</v>
      </c>
      <c r="B226" t="s">
        <v>1476</v>
      </c>
      <c r="C226" t="s">
        <v>1479</v>
      </c>
      <c r="D226" t="s">
        <v>190</v>
      </c>
      <c r="E226">
        <v>24051</v>
      </c>
      <c r="F226" t="s">
        <v>1480</v>
      </c>
      <c r="G226" t="s">
        <v>1481</v>
      </c>
      <c r="H226">
        <v>36</v>
      </c>
      <c r="I226" s="167">
        <v>7306</v>
      </c>
      <c r="J226" s="167">
        <v>1.35</v>
      </c>
      <c r="K226" s="167">
        <v>0.7</v>
      </c>
      <c r="L226" s="167">
        <v>0.7</v>
      </c>
      <c r="M226">
        <v>1.4</v>
      </c>
      <c r="N226">
        <v>1.4</v>
      </c>
      <c r="P226" t="s">
        <v>213</v>
      </c>
      <c r="Q226" s="169" t="s">
        <v>12</v>
      </c>
      <c r="S226">
        <v>0.4</v>
      </c>
    </row>
    <row r="227" spans="1:19" customFormat="1" ht="21" customHeight="1" x14ac:dyDescent="0.2">
      <c r="A227" s="167" t="s">
        <v>470</v>
      </c>
      <c r="B227" t="s">
        <v>1476</v>
      </c>
      <c r="C227" t="s">
        <v>1482</v>
      </c>
      <c r="D227" t="s">
        <v>190</v>
      </c>
      <c r="E227">
        <v>24051</v>
      </c>
      <c r="F227" t="s">
        <v>1480</v>
      </c>
      <c r="G227" t="s">
        <v>1481</v>
      </c>
      <c r="H227">
        <v>36</v>
      </c>
      <c r="I227" s="167">
        <v>4019</v>
      </c>
      <c r="J227" s="167">
        <v>1.2</v>
      </c>
      <c r="K227" s="167">
        <v>0.6</v>
      </c>
      <c r="L227" s="167">
        <v>0.6</v>
      </c>
      <c r="M227">
        <v>1.2</v>
      </c>
      <c r="N227">
        <v>1.2</v>
      </c>
      <c r="P227" t="s">
        <v>213</v>
      </c>
      <c r="Q227" s="169" t="s">
        <v>12</v>
      </c>
      <c r="S227">
        <v>2.6</v>
      </c>
    </row>
    <row r="228" spans="1:19" customFormat="1" ht="21" customHeight="1" x14ac:dyDescent="0.2">
      <c r="A228" s="167" t="s">
        <v>471</v>
      </c>
      <c r="B228" t="s">
        <v>1476</v>
      </c>
      <c r="C228" t="s">
        <v>1483</v>
      </c>
      <c r="D228" t="s">
        <v>190</v>
      </c>
      <c r="E228">
        <v>24051</v>
      </c>
      <c r="F228" t="s">
        <v>1480</v>
      </c>
      <c r="G228" t="s">
        <v>1481</v>
      </c>
      <c r="H228">
        <v>36</v>
      </c>
      <c r="I228" s="167">
        <v>4019</v>
      </c>
      <c r="J228" s="167">
        <v>1.3</v>
      </c>
      <c r="K228" s="167">
        <v>0</v>
      </c>
      <c r="L228" s="167">
        <v>0</v>
      </c>
      <c r="M228">
        <v>0</v>
      </c>
      <c r="N228">
        <v>0</v>
      </c>
      <c r="P228" t="s">
        <v>213</v>
      </c>
      <c r="Q228" s="169" t="s">
        <v>12</v>
      </c>
      <c r="S228">
        <v>2.9</v>
      </c>
    </row>
    <row r="229" spans="1:19" customFormat="1" ht="21" customHeight="1" x14ac:dyDescent="0.2">
      <c r="A229" s="167" t="s">
        <v>472</v>
      </c>
      <c r="B229" t="s">
        <v>1476</v>
      </c>
      <c r="C229" t="s">
        <v>1484</v>
      </c>
      <c r="D229" t="s">
        <v>190</v>
      </c>
      <c r="E229">
        <v>24051</v>
      </c>
      <c r="F229" t="s">
        <v>1480</v>
      </c>
      <c r="G229" t="s">
        <v>1481</v>
      </c>
      <c r="H229">
        <v>36</v>
      </c>
      <c r="I229" s="167">
        <v>4019</v>
      </c>
      <c r="J229" s="167">
        <v>1.3</v>
      </c>
      <c r="K229" s="167">
        <v>0.7</v>
      </c>
      <c r="L229" s="167">
        <v>0.7</v>
      </c>
      <c r="M229">
        <v>1.3</v>
      </c>
      <c r="N229">
        <v>1.3</v>
      </c>
      <c r="P229" t="s">
        <v>213</v>
      </c>
      <c r="Q229" s="169" t="s">
        <v>12</v>
      </c>
      <c r="S229">
        <v>5.6</v>
      </c>
    </row>
    <row r="230" spans="1:19" customFormat="1" ht="21" customHeight="1" x14ac:dyDescent="0.2">
      <c r="A230" s="167" t="s">
        <v>473</v>
      </c>
      <c r="B230" t="s">
        <v>1472</v>
      </c>
      <c r="C230" t="s">
        <v>1473</v>
      </c>
      <c r="D230" t="s">
        <v>193</v>
      </c>
      <c r="E230">
        <v>24050</v>
      </c>
      <c r="F230" t="s">
        <v>1474</v>
      </c>
      <c r="G230" t="s">
        <v>1457</v>
      </c>
      <c r="H230">
        <v>36</v>
      </c>
      <c r="I230" s="167">
        <v>4384</v>
      </c>
      <c r="J230" s="167">
        <v>3.2</v>
      </c>
      <c r="K230" s="167">
        <v>3.5</v>
      </c>
      <c r="L230" s="167">
        <v>3.5</v>
      </c>
      <c r="M230">
        <v>3.2</v>
      </c>
      <c r="N230">
        <v>3.2</v>
      </c>
      <c r="P230" t="s">
        <v>213</v>
      </c>
      <c r="Q230" s="169" t="s">
        <v>12</v>
      </c>
      <c r="S230">
        <v>14.9</v>
      </c>
    </row>
    <row r="231" spans="1:19" customFormat="1" ht="21" customHeight="1" x14ac:dyDescent="0.2">
      <c r="A231" s="167" t="s">
        <v>474</v>
      </c>
      <c r="B231" t="s">
        <v>1472</v>
      </c>
      <c r="C231" t="s">
        <v>1475</v>
      </c>
      <c r="D231" t="s">
        <v>193</v>
      </c>
      <c r="E231">
        <v>24050</v>
      </c>
      <c r="F231" t="s">
        <v>1474</v>
      </c>
      <c r="G231" t="s">
        <v>1457</v>
      </c>
      <c r="H231">
        <v>36</v>
      </c>
      <c r="I231" s="167">
        <v>4384</v>
      </c>
      <c r="J231" s="167">
        <v>3.2</v>
      </c>
      <c r="K231" s="167">
        <v>3.5</v>
      </c>
      <c r="L231" s="167">
        <v>3.5</v>
      </c>
      <c r="M231">
        <v>3.2</v>
      </c>
      <c r="N231">
        <v>3.2</v>
      </c>
      <c r="P231" t="s">
        <v>213</v>
      </c>
      <c r="Q231" s="169" t="s">
        <v>12</v>
      </c>
      <c r="S231">
        <v>13.4</v>
      </c>
    </row>
    <row r="232" spans="1:19" customFormat="1" ht="21" customHeight="1" x14ac:dyDescent="0.2">
      <c r="A232" s="167" t="s">
        <v>475</v>
      </c>
      <c r="B232" t="s">
        <v>1532</v>
      </c>
      <c r="C232" t="s">
        <v>1533</v>
      </c>
      <c r="D232" t="s">
        <v>190</v>
      </c>
      <c r="E232">
        <v>24059</v>
      </c>
      <c r="F232" t="s">
        <v>1534</v>
      </c>
      <c r="G232" t="s">
        <v>1207</v>
      </c>
      <c r="H232">
        <v>36</v>
      </c>
      <c r="I232" s="167">
        <v>3289</v>
      </c>
      <c r="J232" s="167">
        <v>1.2</v>
      </c>
      <c r="K232" s="167">
        <v>1.3</v>
      </c>
      <c r="L232" s="167">
        <v>1.3</v>
      </c>
      <c r="M232">
        <v>1.2</v>
      </c>
      <c r="N232">
        <v>1.2</v>
      </c>
      <c r="P232" t="s">
        <v>213</v>
      </c>
      <c r="Q232" s="169" t="s">
        <v>12</v>
      </c>
      <c r="S232">
        <v>3.9</v>
      </c>
    </row>
    <row r="233" spans="1:19" customFormat="1" ht="21" customHeight="1" x14ac:dyDescent="0.2">
      <c r="A233" s="167" t="s">
        <v>476</v>
      </c>
      <c r="B233" t="s">
        <v>1532</v>
      </c>
      <c r="C233" t="s">
        <v>1535</v>
      </c>
      <c r="D233" t="s">
        <v>190</v>
      </c>
      <c r="E233">
        <v>24059</v>
      </c>
      <c r="F233" t="s">
        <v>1534</v>
      </c>
      <c r="G233" t="s">
        <v>1207</v>
      </c>
      <c r="H233">
        <v>36</v>
      </c>
      <c r="I233" s="167">
        <v>3289</v>
      </c>
      <c r="J233" s="167">
        <v>1.2</v>
      </c>
      <c r="K233" s="167">
        <v>1.3</v>
      </c>
      <c r="L233" s="167">
        <v>1.3</v>
      </c>
      <c r="M233">
        <v>1.2</v>
      </c>
      <c r="N233">
        <v>1.2</v>
      </c>
      <c r="P233" t="s">
        <v>213</v>
      </c>
      <c r="Q233" s="169" t="s">
        <v>12</v>
      </c>
      <c r="S233">
        <v>3.4</v>
      </c>
    </row>
    <row r="234" spans="1:19" customFormat="1" ht="21" customHeight="1" x14ac:dyDescent="0.2">
      <c r="A234" s="167" t="s">
        <v>477</v>
      </c>
      <c r="B234" t="s">
        <v>1532</v>
      </c>
      <c r="C234" t="s">
        <v>1536</v>
      </c>
      <c r="D234" t="s">
        <v>190</v>
      </c>
      <c r="E234">
        <v>24059</v>
      </c>
      <c r="F234" t="s">
        <v>1537</v>
      </c>
      <c r="G234" t="s">
        <v>1207</v>
      </c>
      <c r="H234">
        <v>36</v>
      </c>
      <c r="I234" s="167">
        <v>2923</v>
      </c>
      <c r="J234" s="167">
        <v>3.2749999999999999</v>
      </c>
      <c r="K234" s="167">
        <v>4.0999999999999996</v>
      </c>
      <c r="L234" s="167">
        <v>4.0999999999999996</v>
      </c>
      <c r="M234">
        <v>3.3</v>
      </c>
      <c r="N234">
        <v>3.3</v>
      </c>
      <c r="P234" t="s">
        <v>213</v>
      </c>
      <c r="Q234" s="169" t="s">
        <v>12</v>
      </c>
      <c r="S234">
        <v>21.5</v>
      </c>
    </row>
    <row r="235" spans="1:19" customFormat="1" ht="21" customHeight="1" x14ac:dyDescent="0.2">
      <c r="A235" s="167" t="s">
        <v>478</v>
      </c>
      <c r="B235" t="s">
        <v>1532</v>
      </c>
      <c r="C235" t="s">
        <v>1538</v>
      </c>
      <c r="D235" t="s">
        <v>190</v>
      </c>
      <c r="E235">
        <v>24059</v>
      </c>
      <c r="F235" t="s">
        <v>1537</v>
      </c>
      <c r="G235" t="s">
        <v>1207</v>
      </c>
      <c r="H235">
        <v>36</v>
      </c>
      <c r="I235" s="167">
        <v>2923</v>
      </c>
      <c r="J235" s="167">
        <v>3.2749999999999999</v>
      </c>
      <c r="K235" s="167">
        <v>4.0999999999999996</v>
      </c>
      <c r="L235" s="167">
        <v>4.0999999999999996</v>
      </c>
      <c r="M235">
        <v>3.3</v>
      </c>
      <c r="N235">
        <v>3.3</v>
      </c>
      <c r="P235" t="s">
        <v>213</v>
      </c>
      <c r="Q235" s="169" t="s">
        <v>12</v>
      </c>
      <c r="S235">
        <v>19.5</v>
      </c>
    </row>
    <row r="236" spans="1:19" customFormat="1" ht="21" customHeight="1" x14ac:dyDescent="0.2">
      <c r="A236" s="167" t="s">
        <v>479</v>
      </c>
      <c r="B236" t="s">
        <v>1532</v>
      </c>
      <c r="C236" t="s">
        <v>1539</v>
      </c>
      <c r="D236" t="s">
        <v>190</v>
      </c>
      <c r="E236">
        <v>24059</v>
      </c>
      <c r="F236" t="s">
        <v>1537</v>
      </c>
      <c r="G236" t="s">
        <v>1207</v>
      </c>
      <c r="H236">
        <v>36</v>
      </c>
      <c r="I236" s="167">
        <v>2923</v>
      </c>
      <c r="J236" s="167">
        <v>3.2749999999999999</v>
      </c>
      <c r="K236" s="167">
        <v>4.0999999999999996</v>
      </c>
      <c r="L236" s="167">
        <v>4.0999999999999996</v>
      </c>
      <c r="M236">
        <v>3.3</v>
      </c>
      <c r="N236">
        <v>3.3</v>
      </c>
      <c r="P236" t="s">
        <v>213</v>
      </c>
      <c r="Q236" s="169" t="s">
        <v>12</v>
      </c>
      <c r="S236">
        <v>9.1999999999999993</v>
      </c>
    </row>
    <row r="237" spans="1:19" customFormat="1" ht="21" customHeight="1" x14ac:dyDescent="0.2">
      <c r="A237" s="167" t="s">
        <v>480</v>
      </c>
      <c r="B237" t="s">
        <v>1532</v>
      </c>
      <c r="C237" t="s">
        <v>1540</v>
      </c>
      <c r="D237" t="s">
        <v>190</v>
      </c>
      <c r="E237">
        <v>24059</v>
      </c>
      <c r="F237" t="s">
        <v>1537</v>
      </c>
      <c r="G237" t="s">
        <v>1207</v>
      </c>
      <c r="H237">
        <v>36</v>
      </c>
      <c r="I237" s="167">
        <v>2923</v>
      </c>
      <c r="J237" s="167">
        <v>3.2749999999999999</v>
      </c>
      <c r="K237" s="167">
        <v>4.0999999999999996</v>
      </c>
      <c r="L237" s="167">
        <v>4.0999999999999996</v>
      </c>
      <c r="M237">
        <v>3.3</v>
      </c>
      <c r="N237">
        <v>3.3</v>
      </c>
      <c r="P237" t="s">
        <v>213</v>
      </c>
      <c r="Q237" s="169" t="s">
        <v>12</v>
      </c>
      <c r="S237">
        <v>19.399999999999999</v>
      </c>
    </row>
    <row r="238" spans="1:19" customFormat="1" ht="21" customHeight="1" x14ac:dyDescent="0.2">
      <c r="A238" s="167" t="s">
        <v>481</v>
      </c>
      <c r="B238" t="s">
        <v>1532</v>
      </c>
      <c r="C238" t="s">
        <v>1541</v>
      </c>
      <c r="D238" t="s">
        <v>190</v>
      </c>
      <c r="E238">
        <v>24059</v>
      </c>
      <c r="F238" t="s">
        <v>1542</v>
      </c>
      <c r="G238" t="s">
        <v>1096</v>
      </c>
      <c r="H238">
        <v>36</v>
      </c>
      <c r="I238" s="167">
        <v>27030</v>
      </c>
      <c r="J238" s="167">
        <v>7.2</v>
      </c>
      <c r="K238" s="167">
        <v>6.9</v>
      </c>
      <c r="L238" s="167">
        <v>6.9</v>
      </c>
      <c r="M238">
        <v>7.2</v>
      </c>
      <c r="N238">
        <v>7.2</v>
      </c>
      <c r="P238" t="s">
        <v>213</v>
      </c>
      <c r="Q238" s="169" t="s">
        <v>12</v>
      </c>
      <c r="S238">
        <v>27.9</v>
      </c>
    </row>
    <row r="239" spans="1:19" customFormat="1" ht="21" customHeight="1" x14ac:dyDescent="0.2">
      <c r="A239" s="167" t="s">
        <v>482</v>
      </c>
      <c r="B239" t="s">
        <v>1532</v>
      </c>
      <c r="C239" t="s">
        <v>1543</v>
      </c>
      <c r="D239" t="s">
        <v>190</v>
      </c>
      <c r="E239">
        <v>24059</v>
      </c>
      <c r="F239" t="s">
        <v>1542</v>
      </c>
      <c r="G239" t="s">
        <v>1096</v>
      </c>
      <c r="H239">
        <v>36</v>
      </c>
      <c r="I239" s="167">
        <v>5480</v>
      </c>
      <c r="J239" s="167">
        <v>7.2</v>
      </c>
      <c r="K239" s="167">
        <v>6.9</v>
      </c>
      <c r="L239" s="167">
        <v>6.9</v>
      </c>
      <c r="M239">
        <v>7.2</v>
      </c>
      <c r="N239">
        <v>7.2</v>
      </c>
      <c r="P239" t="s">
        <v>213</v>
      </c>
      <c r="Q239" s="169" t="s">
        <v>12</v>
      </c>
      <c r="S239">
        <v>34.200000000000003</v>
      </c>
    </row>
    <row r="240" spans="1:19" customFormat="1" ht="21" customHeight="1" x14ac:dyDescent="0.2">
      <c r="A240" s="167" t="s">
        <v>483</v>
      </c>
      <c r="B240" t="s">
        <v>1532</v>
      </c>
      <c r="C240" t="s">
        <v>1544</v>
      </c>
      <c r="D240" t="s">
        <v>190</v>
      </c>
      <c r="E240">
        <v>24059</v>
      </c>
      <c r="F240" t="s">
        <v>1542</v>
      </c>
      <c r="G240" t="s">
        <v>1096</v>
      </c>
      <c r="H240">
        <v>36</v>
      </c>
      <c r="I240" s="167">
        <v>5480</v>
      </c>
      <c r="J240" s="167">
        <v>7.2</v>
      </c>
      <c r="K240" s="167">
        <v>6.9</v>
      </c>
      <c r="L240" s="167">
        <v>6.9</v>
      </c>
      <c r="M240">
        <v>7.2</v>
      </c>
      <c r="N240">
        <v>7.2</v>
      </c>
      <c r="P240" t="s">
        <v>213</v>
      </c>
      <c r="Q240" s="169" t="s">
        <v>12</v>
      </c>
      <c r="S240">
        <v>32.299999999999997</v>
      </c>
    </row>
    <row r="241" spans="1:19" customFormat="1" ht="21" customHeight="1" x14ac:dyDescent="0.2">
      <c r="A241" s="167" t="s">
        <v>484</v>
      </c>
      <c r="B241" t="s">
        <v>1532</v>
      </c>
      <c r="C241" t="s">
        <v>1545</v>
      </c>
      <c r="D241" t="s">
        <v>190</v>
      </c>
      <c r="E241">
        <v>24059</v>
      </c>
      <c r="F241" t="s">
        <v>1542</v>
      </c>
      <c r="G241" t="s">
        <v>1096</v>
      </c>
      <c r="H241">
        <v>36</v>
      </c>
      <c r="I241" s="167">
        <v>8037</v>
      </c>
      <c r="J241" s="167">
        <v>7.2</v>
      </c>
      <c r="K241" s="167">
        <v>6.9</v>
      </c>
      <c r="L241" s="167">
        <v>6.9</v>
      </c>
      <c r="M241">
        <v>7.2</v>
      </c>
      <c r="N241">
        <v>7.2</v>
      </c>
      <c r="P241" t="s">
        <v>213</v>
      </c>
      <c r="Q241" s="169" t="s">
        <v>12</v>
      </c>
      <c r="S241">
        <v>29.1</v>
      </c>
    </row>
    <row r="242" spans="1:19" customFormat="1" ht="21" customHeight="1" x14ac:dyDescent="0.2">
      <c r="A242" s="167" t="s">
        <v>485</v>
      </c>
      <c r="B242" t="s">
        <v>1532</v>
      </c>
      <c r="C242" t="s">
        <v>1546</v>
      </c>
      <c r="D242" t="s">
        <v>190</v>
      </c>
      <c r="E242">
        <v>24059</v>
      </c>
      <c r="F242" t="s">
        <v>1542</v>
      </c>
      <c r="G242" t="s">
        <v>1096</v>
      </c>
      <c r="H242">
        <v>36</v>
      </c>
      <c r="I242" s="167">
        <v>8767</v>
      </c>
      <c r="J242" s="167">
        <v>10</v>
      </c>
      <c r="K242" s="167">
        <v>9.6</v>
      </c>
      <c r="L242" s="167">
        <v>9.6</v>
      </c>
      <c r="M242">
        <v>10</v>
      </c>
      <c r="N242">
        <v>10</v>
      </c>
      <c r="P242" t="s">
        <v>213</v>
      </c>
      <c r="Q242" s="169" t="s">
        <v>12</v>
      </c>
      <c r="S242">
        <v>24.9</v>
      </c>
    </row>
    <row r="243" spans="1:19" customFormat="1" ht="21" customHeight="1" x14ac:dyDescent="0.2">
      <c r="A243" s="167" t="s">
        <v>486</v>
      </c>
      <c r="B243" t="s">
        <v>1532</v>
      </c>
      <c r="C243" t="s">
        <v>1547</v>
      </c>
      <c r="D243" t="s">
        <v>190</v>
      </c>
      <c r="E243">
        <v>24059</v>
      </c>
      <c r="F243" t="s">
        <v>1547</v>
      </c>
      <c r="G243" t="s">
        <v>1182</v>
      </c>
      <c r="H243">
        <v>36</v>
      </c>
      <c r="I243" s="167">
        <v>6941</v>
      </c>
      <c r="J243" s="167">
        <v>1.2</v>
      </c>
      <c r="K243" s="167">
        <v>1.5</v>
      </c>
      <c r="L243" s="167">
        <v>1.5</v>
      </c>
      <c r="M243">
        <v>1.2</v>
      </c>
      <c r="N243">
        <v>1.2</v>
      </c>
      <c r="P243" t="s">
        <v>213</v>
      </c>
      <c r="Q243" s="169" t="s">
        <v>12</v>
      </c>
      <c r="S243">
        <v>1.2</v>
      </c>
    </row>
    <row r="244" spans="1:19" customFormat="1" ht="21" customHeight="1" x14ac:dyDescent="0.2">
      <c r="A244" s="167" t="s">
        <v>487</v>
      </c>
      <c r="B244" t="s">
        <v>1492</v>
      </c>
      <c r="C244" t="s">
        <v>1493</v>
      </c>
      <c r="D244" t="s">
        <v>193</v>
      </c>
      <c r="E244">
        <v>24057</v>
      </c>
      <c r="F244" t="s">
        <v>1489</v>
      </c>
      <c r="G244" t="s">
        <v>1188</v>
      </c>
      <c r="H244">
        <v>36</v>
      </c>
      <c r="I244" s="167">
        <v>22647</v>
      </c>
      <c r="J244" s="167">
        <v>10</v>
      </c>
      <c r="K244" s="167">
        <v>10</v>
      </c>
      <c r="L244" s="167">
        <v>10</v>
      </c>
      <c r="M244">
        <v>10</v>
      </c>
      <c r="N244">
        <v>10</v>
      </c>
      <c r="P244" t="s">
        <v>213</v>
      </c>
      <c r="Q244" s="169" t="s">
        <v>12</v>
      </c>
      <c r="S244">
        <v>68.3</v>
      </c>
    </row>
    <row r="245" spans="1:19" customFormat="1" ht="21" customHeight="1" x14ac:dyDescent="0.2">
      <c r="A245" s="167" t="s">
        <v>488</v>
      </c>
      <c r="B245" t="s">
        <v>1492</v>
      </c>
      <c r="C245" t="s">
        <v>1494</v>
      </c>
      <c r="D245" t="s">
        <v>193</v>
      </c>
      <c r="E245">
        <v>24057</v>
      </c>
      <c r="F245" t="s">
        <v>1489</v>
      </c>
      <c r="G245" t="s">
        <v>1188</v>
      </c>
      <c r="H245">
        <v>36</v>
      </c>
      <c r="I245" s="167">
        <v>6576</v>
      </c>
      <c r="J245" s="167">
        <v>10</v>
      </c>
      <c r="K245" s="167">
        <v>10</v>
      </c>
      <c r="L245" s="167">
        <v>10</v>
      </c>
      <c r="M245">
        <v>10</v>
      </c>
      <c r="N245">
        <v>10</v>
      </c>
      <c r="P245" t="s">
        <v>213</v>
      </c>
      <c r="Q245" s="169" t="s">
        <v>12</v>
      </c>
      <c r="S245">
        <v>56.4</v>
      </c>
    </row>
    <row r="246" spans="1:19" customFormat="1" ht="21" customHeight="1" x14ac:dyDescent="0.2">
      <c r="A246" s="167" t="s">
        <v>489</v>
      </c>
      <c r="B246" t="s">
        <v>1492</v>
      </c>
      <c r="C246" t="s">
        <v>1495</v>
      </c>
      <c r="D246" t="s">
        <v>193</v>
      </c>
      <c r="E246">
        <v>24057</v>
      </c>
      <c r="F246" t="s">
        <v>1489</v>
      </c>
      <c r="G246" t="s">
        <v>1188</v>
      </c>
      <c r="H246">
        <v>36</v>
      </c>
      <c r="I246" s="167">
        <v>10228</v>
      </c>
      <c r="J246" s="167">
        <v>10</v>
      </c>
      <c r="K246" s="167">
        <v>10</v>
      </c>
      <c r="L246" s="167">
        <v>10</v>
      </c>
      <c r="M246">
        <v>10</v>
      </c>
      <c r="N246">
        <v>10</v>
      </c>
      <c r="P246" t="s">
        <v>213</v>
      </c>
      <c r="Q246" s="169" t="s">
        <v>12</v>
      </c>
      <c r="S246">
        <v>49.2</v>
      </c>
    </row>
    <row r="247" spans="1:19" customFormat="1" ht="21" customHeight="1" x14ac:dyDescent="0.2">
      <c r="A247" s="167" t="s">
        <v>490</v>
      </c>
      <c r="B247" t="s">
        <v>1492</v>
      </c>
      <c r="C247" t="s">
        <v>1496</v>
      </c>
      <c r="D247" t="s">
        <v>193</v>
      </c>
      <c r="E247">
        <v>24057</v>
      </c>
      <c r="F247" t="s">
        <v>1496</v>
      </c>
      <c r="G247" t="s">
        <v>1188</v>
      </c>
      <c r="H247">
        <v>36</v>
      </c>
      <c r="I247" s="167">
        <v>10228</v>
      </c>
      <c r="J247" s="167">
        <v>3.6</v>
      </c>
      <c r="K247" s="167">
        <v>4</v>
      </c>
      <c r="L247" s="167">
        <v>4</v>
      </c>
      <c r="M247">
        <v>3.5</v>
      </c>
      <c r="N247">
        <v>3.5</v>
      </c>
      <c r="P247" t="s">
        <v>213</v>
      </c>
      <c r="Q247" s="169" t="s">
        <v>12</v>
      </c>
      <c r="S247">
        <v>21.9</v>
      </c>
    </row>
    <row r="248" spans="1:19" customFormat="1" ht="21" customHeight="1" x14ac:dyDescent="0.2">
      <c r="A248" s="167" t="s">
        <v>491</v>
      </c>
      <c r="B248" t="s">
        <v>1492</v>
      </c>
      <c r="C248" t="s">
        <v>1497</v>
      </c>
      <c r="D248" t="s">
        <v>193</v>
      </c>
      <c r="E248">
        <v>24057</v>
      </c>
      <c r="F248" t="s">
        <v>1498</v>
      </c>
      <c r="G248" t="s">
        <v>1188</v>
      </c>
      <c r="H248">
        <v>36</v>
      </c>
      <c r="I248" s="167">
        <v>5115</v>
      </c>
      <c r="J248" s="167">
        <v>3.6</v>
      </c>
      <c r="K248" s="167">
        <v>3.7</v>
      </c>
      <c r="L248" s="167">
        <v>3.7</v>
      </c>
      <c r="M248">
        <v>3.6</v>
      </c>
      <c r="N248">
        <v>3.6</v>
      </c>
      <c r="P248" t="s">
        <v>213</v>
      </c>
      <c r="Q248" s="169" t="s">
        <v>12</v>
      </c>
      <c r="S248">
        <v>25.3</v>
      </c>
    </row>
    <row r="249" spans="1:19" customFormat="1" ht="21" customHeight="1" x14ac:dyDescent="0.2">
      <c r="A249" s="167" t="s">
        <v>492</v>
      </c>
      <c r="B249" t="s">
        <v>1492</v>
      </c>
      <c r="C249" t="s">
        <v>1499</v>
      </c>
      <c r="D249" t="s">
        <v>193</v>
      </c>
      <c r="E249">
        <v>24057</v>
      </c>
      <c r="F249" t="s">
        <v>1498</v>
      </c>
      <c r="G249" t="s">
        <v>1188</v>
      </c>
      <c r="H249">
        <v>36</v>
      </c>
      <c r="I249" s="167">
        <v>7306</v>
      </c>
      <c r="J249" s="167">
        <v>3.6</v>
      </c>
      <c r="K249" s="167">
        <v>3.7</v>
      </c>
      <c r="L249" s="167">
        <v>3.7</v>
      </c>
      <c r="M249">
        <v>3.6</v>
      </c>
      <c r="N249">
        <v>3.6</v>
      </c>
      <c r="P249" t="s">
        <v>213</v>
      </c>
      <c r="Q249" s="169" t="s">
        <v>12</v>
      </c>
      <c r="S249">
        <v>21.2</v>
      </c>
    </row>
    <row r="250" spans="1:19" customFormat="1" ht="21" customHeight="1" x14ac:dyDescent="0.2">
      <c r="A250" s="167" t="s">
        <v>493</v>
      </c>
      <c r="B250" t="s">
        <v>1492</v>
      </c>
      <c r="C250" t="s">
        <v>1500</v>
      </c>
      <c r="D250" t="s">
        <v>193</v>
      </c>
      <c r="E250">
        <v>24057</v>
      </c>
      <c r="F250" t="s">
        <v>1489</v>
      </c>
      <c r="G250" t="s">
        <v>1188</v>
      </c>
      <c r="H250">
        <v>36</v>
      </c>
      <c r="I250" s="167">
        <v>4750</v>
      </c>
      <c r="J250" s="167">
        <v>1.2</v>
      </c>
      <c r="K250" s="167">
        <v>1.1000000000000001</v>
      </c>
      <c r="L250" s="167">
        <v>1.1000000000000001</v>
      </c>
      <c r="M250">
        <v>1.2</v>
      </c>
      <c r="N250">
        <v>1.2</v>
      </c>
      <c r="P250" t="s">
        <v>213</v>
      </c>
      <c r="Q250" s="169" t="s">
        <v>12</v>
      </c>
      <c r="S250">
        <v>10.3</v>
      </c>
    </row>
    <row r="251" spans="1:19" customFormat="1" ht="21" customHeight="1" x14ac:dyDescent="0.2">
      <c r="A251" s="167" t="s">
        <v>494</v>
      </c>
      <c r="B251" t="s">
        <v>1492</v>
      </c>
      <c r="C251" t="s">
        <v>1501</v>
      </c>
      <c r="D251" t="s">
        <v>193</v>
      </c>
      <c r="E251">
        <v>24057</v>
      </c>
      <c r="F251" t="s">
        <v>1489</v>
      </c>
      <c r="G251" t="s">
        <v>1188</v>
      </c>
      <c r="H251">
        <v>36</v>
      </c>
      <c r="I251" s="167">
        <v>4750</v>
      </c>
      <c r="J251" s="167">
        <v>1.2</v>
      </c>
      <c r="K251" s="167">
        <v>1.1000000000000001</v>
      </c>
      <c r="L251" s="167">
        <v>1.1000000000000001</v>
      </c>
      <c r="M251">
        <v>1.2</v>
      </c>
      <c r="N251">
        <v>1.2</v>
      </c>
      <c r="P251" t="s">
        <v>213</v>
      </c>
      <c r="Q251" s="169" t="s">
        <v>12</v>
      </c>
      <c r="S251">
        <v>7.6</v>
      </c>
    </row>
    <row r="252" spans="1:19" customFormat="1" ht="21" customHeight="1" x14ac:dyDescent="0.2">
      <c r="A252" s="167" t="s">
        <v>495</v>
      </c>
      <c r="B252" t="s">
        <v>1492</v>
      </c>
      <c r="C252" t="s">
        <v>1502</v>
      </c>
      <c r="D252" t="s">
        <v>193</v>
      </c>
      <c r="E252">
        <v>24057</v>
      </c>
      <c r="F252" t="s">
        <v>1489</v>
      </c>
      <c r="G252" t="s">
        <v>1188</v>
      </c>
      <c r="H252">
        <v>36</v>
      </c>
      <c r="I252" s="167">
        <v>15707</v>
      </c>
      <c r="J252" s="167">
        <v>2.08</v>
      </c>
      <c r="K252" s="167">
        <v>2</v>
      </c>
      <c r="L252" s="167">
        <v>2</v>
      </c>
      <c r="M252">
        <v>2.1</v>
      </c>
      <c r="N252">
        <v>2.1</v>
      </c>
      <c r="P252" t="s">
        <v>213</v>
      </c>
      <c r="Q252" s="169" t="s">
        <v>12</v>
      </c>
      <c r="S252">
        <v>8.8000000000000007</v>
      </c>
    </row>
    <row r="253" spans="1:19" customFormat="1" ht="21" customHeight="1" x14ac:dyDescent="0.2">
      <c r="A253" s="167" t="s">
        <v>496</v>
      </c>
      <c r="B253" t="s">
        <v>1492</v>
      </c>
      <c r="C253" t="s">
        <v>1503</v>
      </c>
      <c r="D253" t="s">
        <v>193</v>
      </c>
      <c r="E253">
        <v>24057</v>
      </c>
      <c r="F253" t="s">
        <v>1489</v>
      </c>
      <c r="G253" t="s">
        <v>1188</v>
      </c>
      <c r="H253">
        <v>36</v>
      </c>
      <c r="I253" s="167">
        <v>15707</v>
      </c>
      <c r="J253" s="167">
        <v>2.08</v>
      </c>
      <c r="K253" s="167">
        <v>2</v>
      </c>
      <c r="L253" s="167">
        <v>2</v>
      </c>
      <c r="M253">
        <v>2.1</v>
      </c>
      <c r="N253">
        <v>2.1</v>
      </c>
      <c r="P253" t="s">
        <v>213</v>
      </c>
      <c r="Q253" s="169" t="s">
        <v>12</v>
      </c>
      <c r="S253">
        <v>8.1999999999999993</v>
      </c>
    </row>
    <row r="254" spans="1:19" customFormat="1" ht="21" customHeight="1" x14ac:dyDescent="0.2">
      <c r="A254" s="167" t="s">
        <v>497</v>
      </c>
      <c r="B254" t="s">
        <v>1492</v>
      </c>
      <c r="C254" t="s">
        <v>199</v>
      </c>
      <c r="D254" t="s">
        <v>193</v>
      </c>
      <c r="E254">
        <v>24057</v>
      </c>
      <c r="F254" t="s">
        <v>199</v>
      </c>
      <c r="G254" t="s">
        <v>1188</v>
      </c>
      <c r="H254">
        <v>36</v>
      </c>
      <c r="I254" s="167">
        <v>10228</v>
      </c>
      <c r="J254" s="167">
        <v>4.5</v>
      </c>
      <c r="K254" s="167">
        <v>4.8</v>
      </c>
      <c r="L254" s="167">
        <v>4.8</v>
      </c>
      <c r="M254">
        <v>4.5</v>
      </c>
      <c r="N254">
        <v>4.5</v>
      </c>
      <c r="P254" t="s">
        <v>213</v>
      </c>
      <c r="Q254" s="169" t="s">
        <v>12</v>
      </c>
      <c r="S254">
        <v>22.4</v>
      </c>
    </row>
    <row r="255" spans="1:19" customFormat="1" ht="21" customHeight="1" x14ac:dyDescent="0.2">
      <c r="A255" s="167" t="s">
        <v>498</v>
      </c>
      <c r="B255" t="s">
        <v>1492</v>
      </c>
      <c r="C255" t="s">
        <v>1504</v>
      </c>
      <c r="D255" t="s">
        <v>193</v>
      </c>
      <c r="E255">
        <v>24057</v>
      </c>
      <c r="F255" t="s">
        <v>1504</v>
      </c>
      <c r="G255" t="s">
        <v>1188</v>
      </c>
      <c r="H255">
        <v>36</v>
      </c>
      <c r="I255" s="167">
        <v>10228</v>
      </c>
      <c r="J255" s="167">
        <v>2</v>
      </c>
      <c r="K255" s="167">
        <v>2.2000000000000002</v>
      </c>
      <c r="L255" s="167">
        <v>2.2000000000000002</v>
      </c>
      <c r="M255">
        <v>2</v>
      </c>
      <c r="N255">
        <v>2</v>
      </c>
      <c r="P255" t="s">
        <v>213</v>
      </c>
      <c r="Q255" s="169" t="s">
        <v>12</v>
      </c>
      <c r="S255">
        <v>10.1</v>
      </c>
    </row>
    <row r="256" spans="1:19" customFormat="1" ht="21" customHeight="1" x14ac:dyDescent="0.2">
      <c r="A256" s="167" t="s">
        <v>499</v>
      </c>
      <c r="B256" t="s">
        <v>1492</v>
      </c>
      <c r="C256" t="s">
        <v>1505</v>
      </c>
      <c r="D256" t="s">
        <v>193</v>
      </c>
      <c r="E256">
        <v>24057</v>
      </c>
      <c r="F256" t="s">
        <v>1505</v>
      </c>
      <c r="G256" t="s">
        <v>1188</v>
      </c>
      <c r="H256">
        <v>36</v>
      </c>
      <c r="I256" s="167">
        <v>10228</v>
      </c>
      <c r="J256" s="167">
        <v>2</v>
      </c>
      <c r="K256" s="167">
        <v>2.1</v>
      </c>
      <c r="L256" s="167">
        <v>2.1</v>
      </c>
      <c r="M256">
        <v>2</v>
      </c>
      <c r="N256">
        <v>2</v>
      </c>
      <c r="P256" t="s">
        <v>213</v>
      </c>
      <c r="Q256" s="169" t="s">
        <v>12</v>
      </c>
      <c r="S256">
        <v>10.6</v>
      </c>
    </row>
    <row r="257" spans="1:19" customFormat="1" ht="21" customHeight="1" x14ac:dyDescent="0.2">
      <c r="A257" s="167" t="s">
        <v>500</v>
      </c>
      <c r="B257" t="s">
        <v>1492</v>
      </c>
      <c r="C257" t="s">
        <v>1506</v>
      </c>
      <c r="D257" t="s">
        <v>193</v>
      </c>
      <c r="E257">
        <v>24057</v>
      </c>
      <c r="F257" t="s">
        <v>1187</v>
      </c>
      <c r="G257" t="s">
        <v>1188</v>
      </c>
      <c r="H257">
        <v>36</v>
      </c>
      <c r="I257" s="167">
        <v>8767</v>
      </c>
      <c r="J257" s="167">
        <v>2.5</v>
      </c>
      <c r="K257" s="167">
        <v>2.1</v>
      </c>
      <c r="L257" s="167">
        <v>2.1</v>
      </c>
      <c r="M257">
        <v>2.6</v>
      </c>
      <c r="N257">
        <v>2.6</v>
      </c>
      <c r="P257" t="s">
        <v>213</v>
      </c>
      <c r="Q257" s="169" t="s">
        <v>12</v>
      </c>
      <c r="S257">
        <v>10.9</v>
      </c>
    </row>
    <row r="258" spans="1:19" customFormat="1" ht="21" customHeight="1" x14ac:dyDescent="0.2">
      <c r="A258" s="167" t="s">
        <v>501</v>
      </c>
      <c r="B258" t="s">
        <v>1492</v>
      </c>
      <c r="C258" t="s">
        <v>1507</v>
      </c>
      <c r="D258" t="s">
        <v>193</v>
      </c>
      <c r="E258">
        <v>24057</v>
      </c>
      <c r="F258" t="s">
        <v>1187</v>
      </c>
      <c r="G258" t="s">
        <v>1188</v>
      </c>
      <c r="H258">
        <v>36</v>
      </c>
      <c r="I258" s="167">
        <v>8767</v>
      </c>
      <c r="J258" s="167">
        <v>2.5</v>
      </c>
      <c r="K258" s="167">
        <v>2</v>
      </c>
      <c r="L258" s="167">
        <v>2</v>
      </c>
      <c r="M258">
        <v>2.4</v>
      </c>
      <c r="N258">
        <v>2.4</v>
      </c>
      <c r="P258" t="s">
        <v>213</v>
      </c>
      <c r="Q258" s="169" t="s">
        <v>12</v>
      </c>
      <c r="S258">
        <v>13.6</v>
      </c>
    </row>
    <row r="259" spans="1:19" customFormat="1" ht="21" customHeight="1" x14ac:dyDescent="0.2">
      <c r="A259" s="167" t="s">
        <v>502</v>
      </c>
      <c r="B259" t="s">
        <v>1492</v>
      </c>
      <c r="C259" t="s">
        <v>1508</v>
      </c>
      <c r="D259" t="s">
        <v>193</v>
      </c>
      <c r="E259">
        <v>24057</v>
      </c>
      <c r="F259" t="s">
        <v>1504</v>
      </c>
      <c r="G259" t="s">
        <v>1188</v>
      </c>
      <c r="H259">
        <v>36</v>
      </c>
      <c r="I259" s="167">
        <v>14611</v>
      </c>
      <c r="J259" s="167">
        <v>0.5</v>
      </c>
      <c r="K259" s="167">
        <v>0.2</v>
      </c>
      <c r="L259" s="167">
        <v>0.2</v>
      </c>
      <c r="M259">
        <v>0.5</v>
      </c>
      <c r="N259">
        <v>0.5</v>
      </c>
      <c r="P259" t="s">
        <v>213</v>
      </c>
      <c r="Q259" s="169" t="s">
        <v>12</v>
      </c>
      <c r="S259">
        <v>1.8</v>
      </c>
    </row>
    <row r="260" spans="1:19" customFormat="1" ht="21" customHeight="1" x14ac:dyDescent="0.2">
      <c r="A260" s="167" t="s">
        <v>503</v>
      </c>
      <c r="B260" t="s">
        <v>1492</v>
      </c>
      <c r="C260" t="s">
        <v>1509</v>
      </c>
      <c r="D260" t="s">
        <v>193</v>
      </c>
      <c r="E260">
        <v>24057</v>
      </c>
      <c r="F260" t="s">
        <v>1504</v>
      </c>
      <c r="G260" t="s">
        <v>1188</v>
      </c>
      <c r="H260">
        <v>36</v>
      </c>
      <c r="I260" s="167">
        <v>14611</v>
      </c>
      <c r="J260" s="167">
        <v>0.22500000000000001</v>
      </c>
      <c r="K260" s="167">
        <v>0.3</v>
      </c>
      <c r="L260" s="167">
        <v>0.3</v>
      </c>
      <c r="M260">
        <v>0.2</v>
      </c>
      <c r="N260">
        <v>0.2</v>
      </c>
      <c r="P260" t="s">
        <v>213</v>
      </c>
      <c r="Q260" s="169" t="s">
        <v>12</v>
      </c>
      <c r="S260">
        <v>1.2</v>
      </c>
    </row>
    <row r="261" spans="1:19" customFormat="1" ht="21" customHeight="1" x14ac:dyDescent="0.2">
      <c r="A261" s="167" t="s">
        <v>504</v>
      </c>
      <c r="B261" t="s">
        <v>1352</v>
      </c>
      <c r="C261" t="s">
        <v>1353</v>
      </c>
      <c r="D261" t="s">
        <v>195</v>
      </c>
      <c r="E261">
        <v>24042</v>
      </c>
      <c r="F261" t="s">
        <v>1353</v>
      </c>
      <c r="G261" t="s">
        <v>1188</v>
      </c>
      <c r="H261">
        <v>36</v>
      </c>
      <c r="I261" s="167">
        <v>9863</v>
      </c>
      <c r="J261" s="167">
        <v>4.4000000000000004</v>
      </c>
      <c r="K261" s="167">
        <v>5</v>
      </c>
      <c r="L261" s="167">
        <v>5</v>
      </c>
      <c r="M261">
        <v>4.4000000000000004</v>
      </c>
      <c r="N261">
        <v>4.4000000000000004</v>
      </c>
      <c r="P261" t="s">
        <v>213</v>
      </c>
      <c r="Q261" s="169" t="s">
        <v>12</v>
      </c>
      <c r="S261">
        <v>13.7</v>
      </c>
    </row>
    <row r="262" spans="1:19" customFormat="1" ht="21" customHeight="1" x14ac:dyDescent="0.2">
      <c r="A262" s="167" t="s">
        <v>505</v>
      </c>
      <c r="B262" t="s">
        <v>1352</v>
      </c>
      <c r="C262" t="s">
        <v>1354</v>
      </c>
      <c r="D262" t="s">
        <v>195</v>
      </c>
      <c r="E262">
        <v>24042</v>
      </c>
      <c r="F262" t="s">
        <v>1355</v>
      </c>
      <c r="G262" t="s">
        <v>1356</v>
      </c>
      <c r="H262">
        <v>36</v>
      </c>
      <c r="I262" s="167">
        <v>4750</v>
      </c>
      <c r="J262" s="167">
        <v>1</v>
      </c>
      <c r="K262" s="167">
        <v>1.1000000000000001</v>
      </c>
      <c r="L262" s="167">
        <v>1.1000000000000001</v>
      </c>
      <c r="M262">
        <v>1</v>
      </c>
      <c r="N262">
        <v>1</v>
      </c>
      <c r="P262" t="s">
        <v>213</v>
      </c>
      <c r="Q262" s="169" t="s">
        <v>12</v>
      </c>
      <c r="S262">
        <v>7.9</v>
      </c>
    </row>
    <row r="263" spans="1:19" customFormat="1" ht="21" customHeight="1" x14ac:dyDescent="0.2">
      <c r="A263" s="167" t="s">
        <v>506</v>
      </c>
      <c r="B263" t="s">
        <v>1352</v>
      </c>
      <c r="C263" t="s">
        <v>1357</v>
      </c>
      <c r="D263" t="s">
        <v>195</v>
      </c>
      <c r="E263">
        <v>24042</v>
      </c>
      <c r="F263" t="s">
        <v>1355</v>
      </c>
      <c r="G263" t="s">
        <v>1356</v>
      </c>
      <c r="H263">
        <v>36</v>
      </c>
      <c r="I263" s="167">
        <v>4750</v>
      </c>
      <c r="J263" s="167">
        <v>1</v>
      </c>
      <c r="K263" s="167">
        <v>1.1000000000000001</v>
      </c>
      <c r="L263" s="167">
        <v>1.1000000000000001</v>
      </c>
      <c r="M263">
        <v>1</v>
      </c>
      <c r="N263">
        <v>1</v>
      </c>
      <c r="P263" t="s">
        <v>213</v>
      </c>
      <c r="Q263" s="169" t="s">
        <v>12</v>
      </c>
      <c r="S263">
        <v>6.6</v>
      </c>
    </row>
    <row r="264" spans="1:19" customFormat="1" ht="21" customHeight="1" x14ac:dyDescent="0.2">
      <c r="A264" s="167" t="s">
        <v>507</v>
      </c>
      <c r="B264" t="s">
        <v>1352</v>
      </c>
      <c r="C264" t="s">
        <v>1358</v>
      </c>
      <c r="D264" t="s">
        <v>195</v>
      </c>
      <c r="E264">
        <v>24042</v>
      </c>
      <c r="F264" t="s">
        <v>1355</v>
      </c>
      <c r="G264" t="s">
        <v>1356</v>
      </c>
      <c r="H264">
        <v>36</v>
      </c>
      <c r="I264" s="167">
        <v>9498</v>
      </c>
      <c r="J264" s="167">
        <v>1.35</v>
      </c>
      <c r="K264" s="167">
        <v>1.6</v>
      </c>
      <c r="L264" s="167">
        <v>1.6</v>
      </c>
      <c r="M264">
        <v>1.4</v>
      </c>
      <c r="N264">
        <v>1.4</v>
      </c>
      <c r="P264" t="s">
        <v>213</v>
      </c>
      <c r="Q264" s="169" t="s">
        <v>12</v>
      </c>
      <c r="S264">
        <v>7.5</v>
      </c>
    </row>
    <row r="265" spans="1:19" customFormat="1" ht="21" customHeight="1" x14ac:dyDescent="0.2">
      <c r="A265" s="167" t="s">
        <v>508</v>
      </c>
      <c r="B265" t="s">
        <v>1352</v>
      </c>
      <c r="C265" t="s">
        <v>1359</v>
      </c>
      <c r="D265" t="s">
        <v>195</v>
      </c>
      <c r="E265">
        <v>24042</v>
      </c>
      <c r="F265" t="s">
        <v>55</v>
      </c>
      <c r="G265" t="s">
        <v>1356</v>
      </c>
      <c r="H265">
        <v>36</v>
      </c>
      <c r="I265" s="167">
        <v>4019</v>
      </c>
      <c r="J265" s="167">
        <v>1.135</v>
      </c>
      <c r="K265" s="167">
        <v>1.1000000000000001</v>
      </c>
      <c r="L265" s="167">
        <v>1.1000000000000001</v>
      </c>
      <c r="M265">
        <v>1.1000000000000001</v>
      </c>
      <c r="N265">
        <v>1.1000000000000001</v>
      </c>
      <c r="P265" t="s">
        <v>213</v>
      </c>
      <c r="Q265" s="169" t="s">
        <v>12</v>
      </c>
      <c r="S265">
        <v>5.3</v>
      </c>
    </row>
    <row r="266" spans="1:19" customFormat="1" ht="21" customHeight="1" x14ac:dyDescent="0.2">
      <c r="A266" s="167" t="s">
        <v>509</v>
      </c>
      <c r="B266" t="s">
        <v>1352</v>
      </c>
      <c r="C266" t="s">
        <v>1360</v>
      </c>
      <c r="D266" t="s">
        <v>195</v>
      </c>
      <c r="E266">
        <v>24042</v>
      </c>
      <c r="F266" t="s">
        <v>55</v>
      </c>
      <c r="G266" t="s">
        <v>1356</v>
      </c>
      <c r="H266">
        <v>36</v>
      </c>
      <c r="I266" s="167">
        <v>9498</v>
      </c>
      <c r="J266" s="167">
        <v>1.135</v>
      </c>
      <c r="K266" s="167">
        <v>1.1000000000000001</v>
      </c>
      <c r="L266" s="167">
        <v>1.1000000000000001</v>
      </c>
      <c r="M266">
        <v>1.1000000000000001</v>
      </c>
      <c r="N266">
        <v>1.1000000000000001</v>
      </c>
      <c r="P266" t="s">
        <v>213</v>
      </c>
      <c r="Q266" s="169" t="s">
        <v>12</v>
      </c>
      <c r="S266">
        <v>5.4</v>
      </c>
    </row>
    <row r="267" spans="1:19" customFormat="1" ht="21" customHeight="1" x14ac:dyDescent="0.2">
      <c r="A267" s="167" t="s">
        <v>510</v>
      </c>
      <c r="B267" t="s">
        <v>1352</v>
      </c>
      <c r="C267" t="s">
        <v>1361</v>
      </c>
      <c r="D267" t="s">
        <v>195</v>
      </c>
      <c r="E267">
        <v>24042</v>
      </c>
      <c r="F267" t="s">
        <v>1362</v>
      </c>
      <c r="G267" t="s">
        <v>1356</v>
      </c>
      <c r="H267">
        <v>36</v>
      </c>
      <c r="I267" s="167">
        <v>14611</v>
      </c>
      <c r="J267" s="167">
        <v>1</v>
      </c>
      <c r="K267" s="167">
        <v>1.1000000000000001</v>
      </c>
      <c r="L267" s="167">
        <v>1.1000000000000001</v>
      </c>
      <c r="M267">
        <v>1</v>
      </c>
      <c r="N267">
        <v>1</v>
      </c>
      <c r="P267" t="s">
        <v>213</v>
      </c>
      <c r="Q267" s="169" t="s">
        <v>12</v>
      </c>
      <c r="S267">
        <v>6.3</v>
      </c>
    </row>
    <row r="268" spans="1:19" customFormat="1" ht="21" customHeight="1" x14ac:dyDescent="0.2">
      <c r="A268" s="167" t="s">
        <v>511</v>
      </c>
      <c r="B268" t="s">
        <v>1352</v>
      </c>
      <c r="C268" t="s">
        <v>1363</v>
      </c>
      <c r="D268" t="s">
        <v>195</v>
      </c>
      <c r="E268">
        <v>24042</v>
      </c>
      <c r="F268" t="s">
        <v>1363</v>
      </c>
      <c r="G268" t="s">
        <v>1188</v>
      </c>
      <c r="H268">
        <v>36</v>
      </c>
      <c r="I268" s="167">
        <v>9133</v>
      </c>
      <c r="J268" s="167">
        <v>2.4</v>
      </c>
      <c r="K268" s="167">
        <v>2.4</v>
      </c>
      <c r="L268" s="167">
        <v>2.4</v>
      </c>
      <c r="M268">
        <v>2.4</v>
      </c>
      <c r="N268">
        <v>2.4</v>
      </c>
      <c r="P268" t="s">
        <v>213</v>
      </c>
      <c r="Q268" s="169" t="s">
        <v>12</v>
      </c>
      <c r="S268">
        <v>19.8</v>
      </c>
    </row>
    <row r="269" spans="1:19" customFormat="1" ht="21" customHeight="1" x14ac:dyDescent="0.2">
      <c r="A269" s="167" t="s">
        <v>512</v>
      </c>
      <c r="B269" t="s">
        <v>1352</v>
      </c>
      <c r="C269" t="s">
        <v>1364</v>
      </c>
      <c r="D269" t="s">
        <v>195</v>
      </c>
      <c r="E269">
        <v>24042</v>
      </c>
      <c r="F269" t="s">
        <v>1365</v>
      </c>
      <c r="G269" t="s">
        <v>1188</v>
      </c>
      <c r="H269">
        <v>36</v>
      </c>
      <c r="I269" s="167">
        <v>20821</v>
      </c>
      <c r="J269" s="167">
        <v>1.5</v>
      </c>
      <c r="K269" s="167">
        <v>1.6</v>
      </c>
      <c r="L269" s="167">
        <v>1.6</v>
      </c>
      <c r="M269">
        <v>1.5</v>
      </c>
      <c r="N269">
        <v>1.5</v>
      </c>
      <c r="P269" t="s">
        <v>213</v>
      </c>
      <c r="Q269" s="169" t="s">
        <v>12</v>
      </c>
      <c r="S269">
        <v>8.9</v>
      </c>
    </row>
    <row r="270" spans="1:19" customFormat="1" ht="21" customHeight="1" x14ac:dyDescent="0.2">
      <c r="A270" s="167" t="s">
        <v>513</v>
      </c>
      <c r="B270" t="s">
        <v>1352</v>
      </c>
      <c r="C270" t="s">
        <v>1366</v>
      </c>
      <c r="D270" t="s">
        <v>195</v>
      </c>
      <c r="E270">
        <v>24042</v>
      </c>
      <c r="F270" t="s">
        <v>1365</v>
      </c>
      <c r="G270" t="s">
        <v>1188</v>
      </c>
      <c r="H270">
        <v>36</v>
      </c>
      <c r="I270" s="167">
        <v>8767</v>
      </c>
      <c r="J270" s="167">
        <v>0.6</v>
      </c>
      <c r="K270" s="167">
        <v>0.6</v>
      </c>
      <c r="L270" s="167">
        <v>0.6</v>
      </c>
      <c r="M270">
        <v>0.6</v>
      </c>
      <c r="N270">
        <v>0.6</v>
      </c>
      <c r="P270" t="s">
        <v>213</v>
      </c>
      <c r="Q270" s="169" t="s">
        <v>12</v>
      </c>
      <c r="S270">
        <v>3.2</v>
      </c>
    </row>
    <row r="271" spans="1:19" customFormat="1" ht="21" customHeight="1" x14ac:dyDescent="0.2">
      <c r="A271" s="167" t="s">
        <v>514</v>
      </c>
      <c r="B271" t="s">
        <v>1352</v>
      </c>
      <c r="C271" t="s">
        <v>1367</v>
      </c>
      <c r="D271" t="s">
        <v>195</v>
      </c>
      <c r="E271">
        <v>24042</v>
      </c>
      <c r="F271" t="s">
        <v>1365</v>
      </c>
      <c r="G271" t="s">
        <v>1188</v>
      </c>
      <c r="H271">
        <v>36</v>
      </c>
      <c r="I271" s="167">
        <v>8767</v>
      </c>
      <c r="J271" s="167">
        <v>0.6</v>
      </c>
      <c r="K271" s="167">
        <v>0.6</v>
      </c>
      <c r="L271" s="167">
        <v>0.6</v>
      </c>
      <c r="M271">
        <v>0.6</v>
      </c>
      <c r="N271">
        <v>0.6</v>
      </c>
      <c r="P271" t="s">
        <v>213</v>
      </c>
      <c r="Q271" s="169" t="s">
        <v>12</v>
      </c>
      <c r="S271">
        <v>3.2</v>
      </c>
    </row>
    <row r="272" spans="1:19" customFormat="1" ht="21" customHeight="1" x14ac:dyDescent="0.2">
      <c r="A272" s="167" t="s">
        <v>515</v>
      </c>
      <c r="B272" t="s">
        <v>1326</v>
      </c>
      <c r="C272" t="s">
        <v>1327</v>
      </c>
      <c r="D272" t="s">
        <v>191</v>
      </c>
      <c r="E272">
        <v>23848</v>
      </c>
      <c r="F272" t="s">
        <v>1300</v>
      </c>
      <c r="G272" t="s">
        <v>1275</v>
      </c>
      <c r="H272">
        <v>36</v>
      </c>
      <c r="I272" s="167">
        <v>15342</v>
      </c>
      <c r="J272" s="167">
        <v>4.68</v>
      </c>
      <c r="K272" s="167">
        <v>3.1</v>
      </c>
      <c r="L272" s="167">
        <v>3.1</v>
      </c>
      <c r="M272">
        <v>4.7</v>
      </c>
      <c r="N272">
        <v>4.7</v>
      </c>
      <c r="P272" t="s">
        <v>213</v>
      </c>
      <c r="Q272" s="169" t="s">
        <v>12</v>
      </c>
      <c r="S272">
        <v>9.1999999999999993</v>
      </c>
    </row>
    <row r="273" spans="1:19" customFormat="1" ht="21" customHeight="1" x14ac:dyDescent="0.2">
      <c r="A273" s="167" t="s">
        <v>516</v>
      </c>
      <c r="B273" t="s">
        <v>1404</v>
      </c>
      <c r="C273" t="s">
        <v>1405</v>
      </c>
      <c r="D273" t="s">
        <v>196</v>
      </c>
      <c r="E273">
        <v>24046</v>
      </c>
      <c r="F273" t="s">
        <v>1406</v>
      </c>
      <c r="G273" t="s">
        <v>1407</v>
      </c>
      <c r="H273">
        <v>36</v>
      </c>
      <c r="I273" s="167">
        <v>18264</v>
      </c>
      <c r="J273" s="167">
        <v>0.5</v>
      </c>
      <c r="K273" s="167">
        <v>0.5</v>
      </c>
      <c r="L273" s="167">
        <v>0.5</v>
      </c>
      <c r="M273">
        <v>0.5</v>
      </c>
      <c r="N273">
        <v>0.5</v>
      </c>
      <c r="P273" t="s">
        <v>213</v>
      </c>
      <c r="Q273" s="169" t="s">
        <v>12</v>
      </c>
      <c r="S273">
        <v>1.3</v>
      </c>
    </row>
    <row r="274" spans="1:19" customFormat="1" ht="21" customHeight="1" x14ac:dyDescent="0.2">
      <c r="A274" s="167" t="s">
        <v>517</v>
      </c>
      <c r="B274" t="s">
        <v>1404</v>
      </c>
      <c r="C274" t="s">
        <v>1408</v>
      </c>
      <c r="D274" t="s">
        <v>196</v>
      </c>
      <c r="E274">
        <v>24046</v>
      </c>
      <c r="F274" t="s">
        <v>1406</v>
      </c>
      <c r="G274" t="s">
        <v>1407</v>
      </c>
      <c r="H274">
        <v>36</v>
      </c>
      <c r="I274" s="167">
        <v>18264</v>
      </c>
      <c r="J274" s="167">
        <v>0.5</v>
      </c>
      <c r="K274" s="167">
        <v>0.5</v>
      </c>
      <c r="L274" s="167">
        <v>0.5</v>
      </c>
      <c r="M274">
        <v>0.5</v>
      </c>
      <c r="N274">
        <v>0.5</v>
      </c>
      <c r="P274" t="s">
        <v>213</v>
      </c>
      <c r="Q274" s="169" t="s">
        <v>12</v>
      </c>
      <c r="S274">
        <v>1</v>
      </c>
    </row>
    <row r="275" spans="1:19" customFormat="1" ht="21" customHeight="1" x14ac:dyDescent="0.2">
      <c r="A275" s="167" t="s">
        <v>518</v>
      </c>
      <c r="B275" t="s">
        <v>1404</v>
      </c>
      <c r="C275" t="s">
        <v>1409</v>
      </c>
      <c r="D275" t="s">
        <v>196</v>
      </c>
      <c r="E275">
        <v>24046</v>
      </c>
      <c r="F275" t="s">
        <v>1406</v>
      </c>
      <c r="G275" t="s">
        <v>1407</v>
      </c>
      <c r="H275">
        <v>36</v>
      </c>
      <c r="I275" s="167">
        <v>18264</v>
      </c>
      <c r="J275" s="167">
        <v>0.5</v>
      </c>
      <c r="K275" s="167">
        <v>0.5</v>
      </c>
      <c r="L275" s="167">
        <v>0.5</v>
      </c>
      <c r="M275">
        <v>0.5</v>
      </c>
      <c r="N275">
        <v>0.5</v>
      </c>
      <c r="P275" t="s">
        <v>213</v>
      </c>
      <c r="Q275" s="169" t="s">
        <v>12</v>
      </c>
      <c r="S275">
        <v>0.3</v>
      </c>
    </row>
    <row r="276" spans="1:19" customFormat="1" ht="21" customHeight="1" x14ac:dyDescent="0.2">
      <c r="A276" s="167" t="s">
        <v>519</v>
      </c>
      <c r="B276" t="s">
        <v>1404</v>
      </c>
      <c r="C276" t="s">
        <v>1410</v>
      </c>
      <c r="D276" t="s">
        <v>196</v>
      </c>
      <c r="E276">
        <v>24046</v>
      </c>
      <c r="F276" t="s">
        <v>1411</v>
      </c>
      <c r="G276" t="s">
        <v>1407</v>
      </c>
      <c r="H276">
        <v>36</v>
      </c>
      <c r="I276" s="167">
        <v>14977</v>
      </c>
      <c r="J276" s="167">
        <v>0.35</v>
      </c>
      <c r="K276" s="167">
        <v>0.3</v>
      </c>
      <c r="L276" s="167">
        <v>0.3</v>
      </c>
      <c r="M276">
        <v>0.4</v>
      </c>
      <c r="N276">
        <v>0.4</v>
      </c>
      <c r="P276" t="s">
        <v>213</v>
      </c>
      <c r="Q276" s="169" t="s">
        <v>12</v>
      </c>
      <c r="S276">
        <v>0</v>
      </c>
    </row>
    <row r="277" spans="1:19" customFormat="1" ht="21" customHeight="1" x14ac:dyDescent="0.2">
      <c r="A277" s="167" t="s">
        <v>520</v>
      </c>
      <c r="B277" t="s">
        <v>1404</v>
      </c>
      <c r="C277" t="s">
        <v>1412</v>
      </c>
      <c r="D277" t="s">
        <v>196</v>
      </c>
      <c r="E277">
        <v>24046</v>
      </c>
      <c r="F277" t="s">
        <v>1411</v>
      </c>
      <c r="G277" t="s">
        <v>1407</v>
      </c>
      <c r="H277">
        <v>36</v>
      </c>
      <c r="I277" s="167">
        <v>14977</v>
      </c>
      <c r="J277" s="167">
        <v>2.25</v>
      </c>
      <c r="K277" s="167">
        <v>1.6</v>
      </c>
      <c r="L277" s="167">
        <v>1.6</v>
      </c>
      <c r="M277">
        <v>2.2999999999999998</v>
      </c>
      <c r="N277">
        <v>2.2999999999999998</v>
      </c>
      <c r="P277" t="s">
        <v>213</v>
      </c>
      <c r="Q277" s="169" t="s">
        <v>12</v>
      </c>
      <c r="S277">
        <v>8.5</v>
      </c>
    </row>
    <row r="278" spans="1:19" customFormat="1" ht="21" customHeight="1" x14ac:dyDescent="0.2">
      <c r="A278" s="167" t="s">
        <v>521</v>
      </c>
      <c r="B278" t="s">
        <v>1404</v>
      </c>
      <c r="C278" t="s">
        <v>1413</v>
      </c>
      <c r="D278" t="s">
        <v>196</v>
      </c>
      <c r="E278">
        <v>24046</v>
      </c>
      <c r="F278" t="s">
        <v>1411</v>
      </c>
      <c r="G278" t="s">
        <v>1407</v>
      </c>
      <c r="H278">
        <v>36</v>
      </c>
      <c r="I278" s="167">
        <v>24838</v>
      </c>
      <c r="J278" s="167">
        <v>2.4500000000000002</v>
      </c>
      <c r="K278" s="167">
        <v>1.8</v>
      </c>
      <c r="L278" s="167">
        <v>1.8</v>
      </c>
      <c r="M278">
        <v>2.5</v>
      </c>
      <c r="N278">
        <v>2.5</v>
      </c>
      <c r="P278" t="s">
        <v>213</v>
      </c>
      <c r="Q278" s="169" t="s">
        <v>12</v>
      </c>
      <c r="S278">
        <v>8.6999999999999993</v>
      </c>
    </row>
    <row r="279" spans="1:19" customFormat="1" ht="21" customHeight="1" x14ac:dyDescent="0.2">
      <c r="A279" s="167" t="s">
        <v>522</v>
      </c>
      <c r="B279" t="s">
        <v>1376</v>
      </c>
      <c r="C279" t="s">
        <v>1377</v>
      </c>
      <c r="D279" t="s">
        <v>193</v>
      </c>
      <c r="E279">
        <v>24044</v>
      </c>
      <c r="F279" t="s">
        <v>1378</v>
      </c>
      <c r="G279" t="s">
        <v>1188</v>
      </c>
      <c r="H279">
        <v>36</v>
      </c>
      <c r="I279" s="167">
        <v>8402</v>
      </c>
      <c r="J279" s="167">
        <v>7.5</v>
      </c>
      <c r="K279" s="167">
        <v>8</v>
      </c>
      <c r="L279" s="167">
        <v>8</v>
      </c>
      <c r="M279">
        <v>7.5</v>
      </c>
      <c r="N279">
        <v>7.5</v>
      </c>
      <c r="P279" t="s">
        <v>213</v>
      </c>
      <c r="Q279" s="169" t="s">
        <v>12</v>
      </c>
      <c r="S279">
        <v>20.399999999999999</v>
      </c>
    </row>
    <row r="280" spans="1:19" customFormat="1" ht="21" customHeight="1" x14ac:dyDescent="0.2">
      <c r="A280" s="167" t="s">
        <v>523</v>
      </c>
      <c r="B280" t="s">
        <v>1376</v>
      </c>
      <c r="C280" t="s">
        <v>1379</v>
      </c>
      <c r="D280" t="s">
        <v>193</v>
      </c>
      <c r="E280">
        <v>24044</v>
      </c>
      <c r="F280" t="s">
        <v>1378</v>
      </c>
      <c r="G280" t="s">
        <v>1188</v>
      </c>
      <c r="H280">
        <v>36</v>
      </c>
      <c r="I280" s="167">
        <v>8402</v>
      </c>
      <c r="J280" s="167">
        <v>7.5</v>
      </c>
      <c r="K280" s="167">
        <v>8</v>
      </c>
      <c r="L280" s="167">
        <v>8</v>
      </c>
      <c r="M280">
        <v>7.5</v>
      </c>
      <c r="N280">
        <v>7.5</v>
      </c>
      <c r="P280" t="s">
        <v>213</v>
      </c>
      <c r="Q280" s="169" t="s">
        <v>12</v>
      </c>
      <c r="S280">
        <v>34.1</v>
      </c>
    </row>
    <row r="281" spans="1:19" customFormat="1" ht="21" customHeight="1" x14ac:dyDescent="0.2">
      <c r="A281" s="167" t="s">
        <v>524</v>
      </c>
      <c r="B281" t="s">
        <v>1376</v>
      </c>
      <c r="C281" t="s">
        <v>1380</v>
      </c>
      <c r="D281" t="s">
        <v>193</v>
      </c>
      <c r="E281">
        <v>24044</v>
      </c>
      <c r="F281" t="s">
        <v>1381</v>
      </c>
      <c r="G281" t="s">
        <v>1188</v>
      </c>
      <c r="H281">
        <v>36</v>
      </c>
      <c r="I281" s="167">
        <v>10228</v>
      </c>
      <c r="J281" s="167">
        <v>0.5</v>
      </c>
      <c r="K281" s="167">
        <v>0.3</v>
      </c>
      <c r="L281" s="167">
        <v>0.3</v>
      </c>
      <c r="M281">
        <v>0.5</v>
      </c>
      <c r="N281">
        <v>0.5</v>
      </c>
      <c r="P281" t="s">
        <v>213</v>
      </c>
      <c r="Q281" s="169" t="s">
        <v>12</v>
      </c>
      <c r="S281">
        <v>1.9</v>
      </c>
    </row>
    <row r="282" spans="1:19" customFormat="1" ht="21" customHeight="1" x14ac:dyDescent="0.2">
      <c r="A282" s="167" t="s">
        <v>525</v>
      </c>
      <c r="B282" t="s">
        <v>1376</v>
      </c>
      <c r="C282" t="s">
        <v>1382</v>
      </c>
      <c r="D282" t="s">
        <v>193</v>
      </c>
      <c r="E282">
        <v>24044</v>
      </c>
      <c r="F282" t="s">
        <v>1381</v>
      </c>
      <c r="G282" t="s">
        <v>1188</v>
      </c>
      <c r="H282">
        <v>36</v>
      </c>
      <c r="I282" s="167">
        <v>13881</v>
      </c>
      <c r="J282" s="167">
        <v>1.1000000000000001</v>
      </c>
      <c r="K282" s="167">
        <v>0.8</v>
      </c>
      <c r="L282" s="167">
        <v>0.8</v>
      </c>
      <c r="M282">
        <v>1.1000000000000001</v>
      </c>
      <c r="N282">
        <v>1.1000000000000001</v>
      </c>
      <c r="P282" t="s">
        <v>213</v>
      </c>
      <c r="Q282" s="169" t="s">
        <v>12</v>
      </c>
      <c r="S282">
        <v>2</v>
      </c>
    </row>
    <row r="283" spans="1:19" customFormat="1" ht="21" customHeight="1" x14ac:dyDescent="0.2">
      <c r="A283" s="167" t="s">
        <v>526</v>
      </c>
      <c r="B283" t="s">
        <v>1376</v>
      </c>
      <c r="C283" t="s">
        <v>1383</v>
      </c>
      <c r="D283" t="s">
        <v>193</v>
      </c>
      <c r="E283">
        <v>24044</v>
      </c>
      <c r="F283" t="s">
        <v>1381</v>
      </c>
      <c r="G283" t="s">
        <v>1188</v>
      </c>
      <c r="H283">
        <v>36</v>
      </c>
      <c r="I283" s="167">
        <v>13881</v>
      </c>
      <c r="J283" s="167">
        <v>1.1000000000000001</v>
      </c>
      <c r="K283" s="167">
        <v>0.8</v>
      </c>
      <c r="L283" s="167">
        <v>0.8</v>
      </c>
      <c r="M283">
        <v>1.1000000000000001</v>
      </c>
      <c r="N283">
        <v>1.1000000000000001</v>
      </c>
      <c r="P283" t="s">
        <v>213</v>
      </c>
      <c r="Q283" s="169" t="s">
        <v>12</v>
      </c>
      <c r="S283">
        <v>3.1</v>
      </c>
    </row>
    <row r="284" spans="1:19" customFormat="1" ht="21" customHeight="1" x14ac:dyDescent="0.2">
      <c r="A284" s="167" t="s">
        <v>527</v>
      </c>
      <c r="B284" t="s">
        <v>1376</v>
      </c>
      <c r="C284" t="s">
        <v>1384</v>
      </c>
      <c r="D284" t="s">
        <v>193</v>
      </c>
      <c r="E284">
        <v>24044</v>
      </c>
      <c r="F284" t="s">
        <v>1385</v>
      </c>
      <c r="G284" t="s">
        <v>1188</v>
      </c>
      <c r="H284">
        <v>36</v>
      </c>
      <c r="I284" s="167">
        <v>8767</v>
      </c>
      <c r="J284" s="167">
        <v>3</v>
      </c>
      <c r="K284" s="167">
        <v>2.6</v>
      </c>
      <c r="L284" s="167">
        <v>2.6</v>
      </c>
      <c r="M284">
        <v>3</v>
      </c>
      <c r="N284">
        <v>3</v>
      </c>
      <c r="P284" t="s">
        <v>213</v>
      </c>
      <c r="Q284" s="169" t="s">
        <v>12</v>
      </c>
      <c r="S284">
        <v>10.7</v>
      </c>
    </row>
    <row r="285" spans="1:19" customFormat="1" ht="21" customHeight="1" x14ac:dyDescent="0.2">
      <c r="A285" s="167" t="s">
        <v>528</v>
      </c>
      <c r="B285" t="s">
        <v>1376</v>
      </c>
      <c r="C285" t="s">
        <v>1386</v>
      </c>
      <c r="D285" t="s">
        <v>193</v>
      </c>
      <c r="E285">
        <v>24044</v>
      </c>
      <c r="F285" t="s">
        <v>1385</v>
      </c>
      <c r="G285" t="s">
        <v>1188</v>
      </c>
      <c r="H285">
        <v>36</v>
      </c>
      <c r="I285" s="167">
        <v>8767</v>
      </c>
      <c r="J285" s="167">
        <v>3</v>
      </c>
      <c r="K285" s="167">
        <v>2.6</v>
      </c>
      <c r="L285" s="167">
        <v>2.6</v>
      </c>
      <c r="M285">
        <v>3</v>
      </c>
      <c r="N285">
        <v>3</v>
      </c>
      <c r="P285" t="s">
        <v>213</v>
      </c>
      <c r="Q285" s="169" t="s">
        <v>12</v>
      </c>
      <c r="S285">
        <v>8.6999999999999993</v>
      </c>
    </row>
    <row r="286" spans="1:19" customFormat="1" ht="21" customHeight="1" x14ac:dyDescent="0.2">
      <c r="A286" s="167" t="s">
        <v>529</v>
      </c>
      <c r="B286" t="s">
        <v>1376</v>
      </c>
      <c r="C286" t="s">
        <v>1387</v>
      </c>
      <c r="D286" t="s">
        <v>193</v>
      </c>
      <c r="E286">
        <v>24044</v>
      </c>
      <c r="F286" t="s">
        <v>1381</v>
      </c>
      <c r="G286" t="s">
        <v>1188</v>
      </c>
      <c r="H286">
        <v>36</v>
      </c>
      <c r="I286" s="167">
        <v>8767</v>
      </c>
      <c r="J286" s="167">
        <v>0.52</v>
      </c>
      <c r="K286" s="167">
        <v>0.4</v>
      </c>
      <c r="L286" s="167">
        <v>0.4</v>
      </c>
      <c r="M286">
        <v>0.5</v>
      </c>
      <c r="N286">
        <v>0.5</v>
      </c>
      <c r="P286" t="s">
        <v>213</v>
      </c>
      <c r="Q286" s="169" t="s">
        <v>12</v>
      </c>
      <c r="S286">
        <v>2</v>
      </c>
    </row>
    <row r="287" spans="1:19" customFormat="1" ht="21" customHeight="1" x14ac:dyDescent="0.2">
      <c r="A287" s="167" t="s">
        <v>530</v>
      </c>
      <c r="B287" t="s">
        <v>1376</v>
      </c>
      <c r="C287" t="s">
        <v>1388</v>
      </c>
      <c r="D287" t="s">
        <v>193</v>
      </c>
      <c r="E287">
        <v>24044</v>
      </c>
      <c r="F287" t="s">
        <v>1381</v>
      </c>
      <c r="G287" t="s">
        <v>1188</v>
      </c>
      <c r="H287">
        <v>36</v>
      </c>
      <c r="I287" s="167">
        <v>8767</v>
      </c>
      <c r="J287" s="167">
        <v>0.52</v>
      </c>
      <c r="K287" s="167">
        <v>0.4</v>
      </c>
      <c r="L287" s="167">
        <v>0.4</v>
      </c>
      <c r="M287">
        <v>0.5</v>
      </c>
      <c r="N287">
        <v>0.5</v>
      </c>
      <c r="P287" t="s">
        <v>213</v>
      </c>
      <c r="Q287" s="169" t="s">
        <v>12</v>
      </c>
      <c r="S287">
        <v>1.4</v>
      </c>
    </row>
    <row r="288" spans="1:19" customFormat="1" ht="21" customHeight="1" x14ac:dyDescent="0.2">
      <c r="A288" s="167" t="s">
        <v>531</v>
      </c>
      <c r="B288" t="s">
        <v>1376</v>
      </c>
      <c r="C288" t="s">
        <v>1389</v>
      </c>
      <c r="D288" t="s">
        <v>193</v>
      </c>
      <c r="E288">
        <v>24044</v>
      </c>
      <c r="F288" t="s">
        <v>1390</v>
      </c>
      <c r="G288" t="s">
        <v>1188</v>
      </c>
      <c r="H288">
        <v>36</v>
      </c>
      <c r="I288" s="167">
        <v>37438</v>
      </c>
      <c r="J288" s="167">
        <v>0.5</v>
      </c>
      <c r="K288" s="167">
        <v>0.6</v>
      </c>
      <c r="L288" s="167">
        <v>0.6</v>
      </c>
      <c r="M288">
        <v>0.5</v>
      </c>
      <c r="N288">
        <v>0.5</v>
      </c>
      <c r="P288" t="s">
        <v>213</v>
      </c>
      <c r="Q288" s="169" t="s">
        <v>12</v>
      </c>
      <c r="S288">
        <v>3</v>
      </c>
    </row>
    <row r="289" spans="1:19" customFormat="1" ht="21" customHeight="1" x14ac:dyDescent="0.2">
      <c r="A289" s="167" t="s">
        <v>532</v>
      </c>
      <c r="B289" t="s">
        <v>1376</v>
      </c>
      <c r="C289" t="s">
        <v>1391</v>
      </c>
      <c r="D289" t="s">
        <v>193</v>
      </c>
      <c r="E289">
        <v>24044</v>
      </c>
      <c r="F289" t="s">
        <v>1378</v>
      </c>
      <c r="G289" t="s">
        <v>1188</v>
      </c>
      <c r="H289">
        <v>36</v>
      </c>
      <c r="I289" s="167">
        <v>13516</v>
      </c>
      <c r="J289" s="167">
        <v>0.56000000000000005</v>
      </c>
      <c r="K289" s="167">
        <v>1.3</v>
      </c>
      <c r="L289" s="167">
        <v>1.3</v>
      </c>
      <c r="M289">
        <v>0.6</v>
      </c>
      <c r="N289">
        <v>0.6</v>
      </c>
      <c r="P289" t="s">
        <v>213</v>
      </c>
      <c r="Q289" s="169" t="s">
        <v>12</v>
      </c>
      <c r="S289">
        <v>3.8</v>
      </c>
    </row>
    <row r="290" spans="1:19" customFormat="1" ht="21" customHeight="1" x14ac:dyDescent="0.2">
      <c r="A290" s="167" t="s">
        <v>533</v>
      </c>
      <c r="B290" t="s">
        <v>1376</v>
      </c>
      <c r="C290" t="s">
        <v>1392</v>
      </c>
      <c r="D290" t="s">
        <v>193</v>
      </c>
      <c r="E290">
        <v>24044</v>
      </c>
      <c r="F290" t="s">
        <v>1378</v>
      </c>
      <c r="G290" t="s">
        <v>1188</v>
      </c>
      <c r="H290">
        <v>36</v>
      </c>
      <c r="I290" s="167">
        <v>13516</v>
      </c>
      <c r="J290" s="167">
        <v>0.24</v>
      </c>
      <c r="K290" s="167">
        <v>0.5</v>
      </c>
      <c r="L290" s="167">
        <v>0.5</v>
      </c>
      <c r="M290">
        <v>0.2</v>
      </c>
      <c r="N290">
        <v>0.2</v>
      </c>
      <c r="P290" t="s">
        <v>213</v>
      </c>
      <c r="Q290" s="169" t="s">
        <v>12</v>
      </c>
      <c r="S290">
        <v>2.9</v>
      </c>
    </row>
    <row r="291" spans="1:19" customFormat="1" ht="21" customHeight="1" x14ac:dyDescent="0.2">
      <c r="A291" s="167" t="s">
        <v>534</v>
      </c>
      <c r="B291" t="s">
        <v>1376</v>
      </c>
      <c r="C291" t="s">
        <v>1393</v>
      </c>
      <c r="D291" t="s">
        <v>193</v>
      </c>
      <c r="E291">
        <v>24044</v>
      </c>
      <c r="F291" t="s">
        <v>1394</v>
      </c>
      <c r="G291" t="s">
        <v>1188</v>
      </c>
      <c r="H291">
        <v>36</v>
      </c>
      <c r="I291" s="167">
        <v>13516</v>
      </c>
      <c r="J291" s="167">
        <v>1</v>
      </c>
      <c r="K291" s="167">
        <v>1.2</v>
      </c>
      <c r="L291" s="167">
        <v>1.2</v>
      </c>
      <c r="M291">
        <v>1</v>
      </c>
      <c r="N291">
        <v>1</v>
      </c>
      <c r="P291" t="s">
        <v>213</v>
      </c>
      <c r="Q291" s="169" t="s">
        <v>12</v>
      </c>
      <c r="S291">
        <v>4.7</v>
      </c>
    </row>
    <row r="292" spans="1:19" customFormat="1" ht="21" customHeight="1" x14ac:dyDescent="0.2">
      <c r="A292" s="167" t="s">
        <v>535</v>
      </c>
      <c r="B292" t="s">
        <v>1376</v>
      </c>
      <c r="C292" t="s">
        <v>1395</v>
      </c>
      <c r="D292" t="s">
        <v>193</v>
      </c>
      <c r="E292">
        <v>24044</v>
      </c>
      <c r="F292" t="s">
        <v>1394</v>
      </c>
      <c r="G292" t="s">
        <v>1188</v>
      </c>
      <c r="H292">
        <v>36</v>
      </c>
      <c r="I292" s="167">
        <v>13516</v>
      </c>
      <c r="J292" s="167">
        <v>1</v>
      </c>
      <c r="K292" s="167">
        <v>1.2</v>
      </c>
      <c r="L292" s="167">
        <v>1.2</v>
      </c>
      <c r="M292">
        <v>1</v>
      </c>
      <c r="N292">
        <v>1</v>
      </c>
      <c r="P292" t="s">
        <v>213</v>
      </c>
      <c r="Q292" s="169" t="s">
        <v>12</v>
      </c>
      <c r="S292">
        <v>4</v>
      </c>
    </row>
    <row r="293" spans="1:19" customFormat="1" ht="21" customHeight="1" x14ac:dyDescent="0.2">
      <c r="A293" s="167" t="s">
        <v>536</v>
      </c>
      <c r="B293" t="s">
        <v>1376</v>
      </c>
      <c r="C293" t="s">
        <v>1396</v>
      </c>
      <c r="D293" t="s">
        <v>193</v>
      </c>
      <c r="E293">
        <v>24044</v>
      </c>
      <c r="F293" t="s">
        <v>1394</v>
      </c>
      <c r="G293" t="s">
        <v>1188</v>
      </c>
      <c r="H293">
        <v>36</v>
      </c>
      <c r="I293" s="167">
        <v>7672</v>
      </c>
      <c r="J293" s="167">
        <v>0.68</v>
      </c>
      <c r="K293" s="167">
        <v>0.8</v>
      </c>
      <c r="L293" s="167">
        <v>0.8</v>
      </c>
      <c r="M293">
        <v>0.7</v>
      </c>
      <c r="N293">
        <v>0.7</v>
      </c>
      <c r="P293" t="s">
        <v>213</v>
      </c>
      <c r="Q293" s="169" t="s">
        <v>12</v>
      </c>
      <c r="S293">
        <v>2.6</v>
      </c>
    </row>
    <row r="294" spans="1:19" customFormat="1" ht="21" customHeight="1" x14ac:dyDescent="0.2">
      <c r="A294" s="167" t="s">
        <v>537</v>
      </c>
      <c r="B294" t="s">
        <v>1376</v>
      </c>
      <c r="C294" t="s">
        <v>1397</v>
      </c>
      <c r="D294" t="s">
        <v>193</v>
      </c>
      <c r="E294">
        <v>24044</v>
      </c>
      <c r="F294" t="s">
        <v>1394</v>
      </c>
      <c r="G294" t="s">
        <v>1188</v>
      </c>
      <c r="H294">
        <v>36</v>
      </c>
      <c r="I294" s="167">
        <v>13516</v>
      </c>
      <c r="J294" s="167">
        <v>0.2</v>
      </c>
      <c r="K294" s="167">
        <v>0.2</v>
      </c>
      <c r="L294" s="167">
        <v>0.2</v>
      </c>
      <c r="M294">
        <v>0.2</v>
      </c>
      <c r="N294">
        <v>0.2</v>
      </c>
      <c r="P294" t="s">
        <v>213</v>
      </c>
      <c r="Q294" s="169" t="s">
        <v>12</v>
      </c>
      <c r="S294">
        <v>1.4</v>
      </c>
    </row>
    <row r="295" spans="1:19" customFormat="1" ht="21" customHeight="1" x14ac:dyDescent="0.2">
      <c r="A295" s="167" t="s">
        <v>538</v>
      </c>
      <c r="B295" t="s">
        <v>1376</v>
      </c>
      <c r="C295" t="s">
        <v>1398</v>
      </c>
      <c r="D295" t="s">
        <v>193</v>
      </c>
      <c r="E295">
        <v>24044</v>
      </c>
      <c r="F295" t="s">
        <v>1399</v>
      </c>
      <c r="G295" t="s">
        <v>1188</v>
      </c>
      <c r="H295">
        <v>36</v>
      </c>
      <c r="I295" s="167">
        <v>31747</v>
      </c>
      <c r="J295" s="167">
        <v>0.5</v>
      </c>
      <c r="K295" s="167">
        <v>0.4</v>
      </c>
      <c r="L295" s="167">
        <v>0.4</v>
      </c>
      <c r="M295">
        <v>0.5</v>
      </c>
      <c r="N295">
        <v>0.5</v>
      </c>
      <c r="P295" t="s">
        <v>213</v>
      </c>
      <c r="Q295" s="169" t="s">
        <v>12</v>
      </c>
      <c r="S295">
        <v>3.4</v>
      </c>
    </row>
    <row r="296" spans="1:19" customFormat="1" ht="21" customHeight="1" x14ac:dyDescent="0.2">
      <c r="A296" s="167" t="s">
        <v>539</v>
      </c>
      <c r="B296" t="s">
        <v>1376</v>
      </c>
      <c r="C296" t="s">
        <v>1400</v>
      </c>
      <c r="D296" t="s">
        <v>193</v>
      </c>
      <c r="E296">
        <v>24044</v>
      </c>
      <c r="F296" t="s">
        <v>1399</v>
      </c>
      <c r="G296" t="s">
        <v>1188</v>
      </c>
      <c r="H296">
        <v>36</v>
      </c>
      <c r="I296" s="167">
        <v>31747</v>
      </c>
      <c r="J296" s="167">
        <v>0.5</v>
      </c>
      <c r="K296" s="167">
        <v>0.4</v>
      </c>
      <c r="L296" s="167">
        <v>0.4</v>
      </c>
      <c r="M296">
        <v>0.5</v>
      </c>
      <c r="N296">
        <v>0.5</v>
      </c>
      <c r="P296" t="s">
        <v>213</v>
      </c>
      <c r="Q296" s="169" t="s">
        <v>12</v>
      </c>
      <c r="S296">
        <v>0.5</v>
      </c>
    </row>
    <row r="297" spans="1:19" customFormat="1" ht="21" customHeight="1" x14ac:dyDescent="0.2">
      <c r="A297" s="167" t="s">
        <v>540</v>
      </c>
      <c r="B297" t="s">
        <v>1376</v>
      </c>
      <c r="C297" t="s">
        <v>1401</v>
      </c>
      <c r="D297" t="s">
        <v>193</v>
      </c>
      <c r="E297">
        <v>24044</v>
      </c>
      <c r="F297" t="s">
        <v>1390</v>
      </c>
      <c r="G297" t="s">
        <v>1188</v>
      </c>
      <c r="H297">
        <v>36</v>
      </c>
      <c r="I297" s="167">
        <v>37438</v>
      </c>
      <c r="J297" s="167">
        <v>0.5</v>
      </c>
      <c r="K297" s="167">
        <v>0.4</v>
      </c>
      <c r="L297" s="167">
        <v>0.4</v>
      </c>
      <c r="M297">
        <v>0.5</v>
      </c>
      <c r="N297">
        <v>0.5</v>
      </c>
      <c r="P297" t="s">
        <v>213</v>
      </c>
      <c r="Q297" s="169" t="s">
        <v>12</v>
      </c>
      <c r="S297">
        <v>3.2</v>
      </c>
    </row>
    <row r="298" spans="1:19" customFormat="1" ht="21" customHeight="1" x14ac:dyDescent="0.2">
      <c r="A298" s="167" t="s">
        <v>541</v>
      </c>
      <c r="B298" t="s">
        <v>1376</v>
      </c>
      <c r="C298" t="s">
        <v>1402</v>
      </c>
      <c r="D298" t="s">
        <v>193</v>
      </c>
      <c r="E298">
        <v>24044</v>
      </c>
      <c r="F298" t="s">
        <v>1390</v>
      </c>
      <c r="G298" t="s">
        <v>1188</v>
      </c>
      <c r="H298">
        <v>36</v>
      </c>
      <c r="I298" s="167">
        <v>37438</v>
      </c>
      <c r="J298" s="167">
        <v>0.5</v>
      </c>
      <c r="K298" s="167">
        <v>0.4</v>
      </c>
      <c r="L298" s="167">
        <v>0.4</v>
      </c>
      <c r="M298">
        <v>0.5</v>
      </c>
      <c r="N298">
        <v>0.5</v>
      </c>
      <c r="P298" t="s">
        <v>213</v>
      </c>
      <c r="Q298" s="169" t="s">
        <v>12</v>
      </c>
      <c r="S298">
        <v>2.6</v>
      </c>
    </row>
    <row r="299" spans="1:19" customFormat="1" ht="21" customHeight="1" x14ac:dyDescent="0.2">
      <c r="A299" s="167" t="s">
        <v>542</v>
      </c>
      <c r="B299" t="s">
        <v>1376</v>
      </c>
      <c r="C299" t="s">
        <v>1403</v>
      </c>
      <c r="D299" t="s">
        <v>193</v>
      </c>
      <c r="E299">
        <v>24044</v>
      </c>
      <c r="F299" t="s">
        <v>1390</v>
      </c>
      <c r="G299" t="s">
        <v>1188</v>
      </c>
      <c r="H299">
        <v>36</v>
      </c>
      <c r="I299" s="167">
        <v>37438</v>
      </c>
      <c r="J299" s="167">
        <v>0.5</v>
      </c>
      <c r="K299" s="167">
        <v>0.4</v>
      </c>
      <c r="L299" s="167">
        <v>0.4</v>
      </c>
      <c r="M299">
        <v>0.5</v>
      </c>
      <c r="N299">
        <v>0.5</v>
      </c>
      <c r="P299" t="s">
        <v>213</v>
      </c>
      <c r="Q299" s="169" t="s">
        <v>12</v>
      </c>
      <c r="S299">
        <v>1.4</v>
      </c>
    </row>
    <row r="300" spans="1:19" customFormat="1" ht="21" customHeight="1" x14ac:dyDescent="0.2">
      <c r="A300" s="167" t="s">
        <v>543</v>
      </c>
      <c r="B300" t="s">
        <v>1328</v>
      </c>
      <c r="C300" t="s">
        <v>1329</v>
      </c>
      <c r="D300" t="s">
        <v>192</v>
      </c>
      <c r="E300">
        <v>24041</v>
      </c>
      <c r="F300" t="s">
        <v>1330</v>
      </c>
      <c r="G300" t="s">
        <v>1203</v>
      </c>
      <c r="H300">
        <v>36</v>
      </c>
      <c r="I300" s="167">
        <v>9863</v>
      </c>
      <c r="J300" s="167">
        <v>0.32</v>
      </c>
      <c r="K300" s="167">
        <v>0.2</v>
      </c>
      <c r="L300" s="167">
        <v>0.2</v>
      </c>
      <c r="M300">
        <v>0.3</v>
      </c>
      <c r="N300">
        <v>0.3</v>
      </c>
      <c r="P300" t="s">
        <v>213</v>
      </c>
      <c r="Q300" s="169" t="s">
        <v>12</v>
      </c>
      <c r="S300">
        <v>2</v>
      </c>
    </row>
    <row r="301" spans="1:19" customFormat="1" ht="21" customHeight="1" x14ac:dyDescent="0.2">
      <c r="A301" s="167" t="s">
        <v>544</v>
      </c>
      <c r="B301" t="s">
        <v>1328</v>
      </c>
      <c r="C301" t="s">
        <v>1331</v>
      </c>
      <c r="D301" t="s">
        <v>192</v>
      </c>
      <c r="E301">
        <v>24041</v>
      </c>
      <c r="F301" t="s">
        <v>1330</v>
      </c>
      <c r="G301" t="s">
        <v>1203</v>
      </c>
      <c r="H301">
        <v>36</v>
      </c>
      <c r="I301" s="167">
        <v>9863</v>
      </c>
      <c r="J301" s="167">
        <v>0.32</v>
      </c>
      <c r="K301" s="167">
        <v>0.2</v>
      </c>
      <c r="L301" s="167">
        <v>0.2</v>
      </c>
      <c r="M301">
        <v>0.3</v>
      </c>
      <c r="N301">
        <v>0.3</v>
      </c>
      <c r="P301" t="s">
        <v>213</v>
      </c>
      <c r="Q301" s="169" t="s">
        <v>12</v>
      </c>
      <c r="S301">
        <v>1.4</v>
      </c>
    </row>
    <row r="302" spans="1:19" customFormat="1" ht="21" customHeight="1" x14ac:dyDescent="0.2">
      <c r="A302" s="167" t="s">
        <v>545</v>
      </c>
      <c r="B302" t="s">
        <v>1328</v>
      </c>
      <c r="C302" t="s">
        <v>2122</v>
      </c>
      <c r="D302" t="s">
        <v>192</v>
      </c>
      <c r="E302">
        <v>24041</v>
      </c>
      <c r="F302" t="s">
        <v>109</v>
      </c>
      <c r="G302" t="s">
        <v>1269</v>
      </c>
      <c r="H302">
        <v>36</v>
      </c>
      <c r="I302" s="167">
        <v>8767</v>
      </c>
      <c r="J302" s="167">
        <v>0.8</v>
      </c>
      <c r="K302" s="167">
        <v>0.8</v>
      </c>
      <c r="L302" s="167">
        <v>0.8</v>
      </c>
      <c r="M302">
        <v>0.8</v>
      </c>
      <c r="N302">
        <v>0.8</v>
      </c>
      <c r="P302" t="s">
        <v>213</v>
      </c>
      <c r="Q302" s="169" t="s">
        <v>12</v>
      </c>
      <c r="S302">
        <v>3.8</v>
      </c>
    </row>
    <row r="303" spans="1:19" customFormat="1" ht="21" customHeight="1" x14ac:dyDescent="0.2">
      <c r="A303" s="167" t="s">
        <v>546</v>
      </c>
      <c r="B303" t="s">
        <v>1328</v>
      </c>
      <c r="C303" t="s">
        <v>2123</v>
      </c>
      <c r="D303" t="s">
        <v>192</v>
      </c>
      <c r="E303">
        <v>24041</v>
      </c>
      <c r="F303" t="s">
        <v>109</v>
      </c>
      <c r="G303" t="s">
        <v>1269</v>
      </c>
      <c r="H303">
        <v>36</v>
      </c>
      <c r="I303" s="167">
        <v>10228</v>
      </c>
      <c r="J303" s="167">
        <v>0.45</v>
      </c>
      <c r="K303" s="167">
        <v>0.4</v>
      </c>
      <c r="L303" s="167">
        <v>0.4</v>
      </c>
      <c r="M303">
        <v>0.5</v>
      </c>
      <c r="N303">
        <v>0.5</v>
      </c>
      <c r="P303" t="s">
        <v>213</v>
      </c>
      <c r="Q303" s="169" t="s">
        <v>12</v>
      </c>
      <c r="S303">
        <v>2.2000000000000002</v>
      </c>
    </row>
    <row r="304" spans="1:19" customFormat="1" ht="21" customHeight="1" x14ac:dyDescent="0.2">
      <c r="A304" s="167" t="s">
        <v>547</v>
      </c>
      <c r="B304" t="s">
        <v>1328</v>
      </c>
      <c r="C304" t="s">
        <v>1332</v>
      </c>
      <c r="D304" t="s">
        <v>192</v>
      </c>
      <c r="E304">
        <v>24041</v>
      </c>
      <c r="F304" t="s">
        <v>1333</v>
      </c>
      <c r="G304" t="s">
        <v>1269</v>
      </c>
      <c r="H304">
        <v>36</v>
      </c>
      <c r="I304" s="167">
        <v>30437</v>
      </c>
      <c r="J304" s="167">
        <v>5</v>
      </c>
      <c r="K304" s="167">
        <v>5.0999999999999996</v>
      </c>
      <c r="L304" s="167">
        <v>5.0999999999999996</v>
      </c>
      <c r="M304">
        <v>5.2</v>
      </c>
      <c r="N304">
        <v>5.2</v>
      </c>
      <c r="P304" t="s">
        <v>213</v>
      </c>
      <c r="Q304" s="169" t="s">
        <v>12</v>
      </c>
      <c r="S304">
        <v>20.7</v>
      </c>
    </row>
    <row r="305" spans="1:19" customFormat="1" ht="21" customHeight="1" x14ac:dyDescent="0.2">
      <c r="A305" s="167" t="s">
        <v>548</v>
      </c>
      <c r="B305" t="s">
        <v>1328</v>
      </c>
      <c r="C305" t="s">
        <v>1334</v>
      </c>
      <c r="D305" t="s">
        <v>192</v>
      </c>
      <c r="E305">
        <v>24041</v>
      </c>
      <c r="F305" t="s">
        <v>1333</v>
      </c>
      <c r="G305" t="s">
        <v>1269</v>
      </c>
      <c r="H305">
        <v>36</v>
      </c>
      <c r="I305" s="167">
        <v>30437</v>
      </c>
      <c r="J305" s="167">
        <v>5</v>
      </c>
      <c r="K305" s="167">
        <v>5.0999999999999996</v>
      </c>
      <c r="L305" s="167">
        <v>5.0999999999999996</v>
      </c>
      <c r="M305">
        <v>5.2</v>
      </c>
      <c r="N305">
        <v>5.2</v>
      </c>
      <c r="P305" t="s">
        <v>213</v>
      </c>
      <c r="Q305" s="169" t="s">
        <v>12</v>
      </c>
      <c r="S305">
        <v>21</v>
      </c>
    </row>
    <row r="306" spans="1:19" customFormat="1" ht="21" customHeight="1" x14ac:dyDescent="0.2">
      <c r="A306" s="167" t="s">
        <v>549</v>
      </c>
      <c r="B306" t="s">
        <v>1328</v>
      </c>
      <c r="C306" t="s">
        <v>1335</v>
      </c>
      <c r="D306" t="s">
        <v>192</v>
      </c>
      <c r="E306">
        <v>24041</v>
      </c>
      <c r="F306" t="s">
        <v>1336</v>
      </c>
      <c r="G306" t="s">
        <v>1269</v>
      </c>
      <c r="H306">
        <v>36</v>
      </c>
      <c r="I306" s="167">
        <v>5480</v>
      </c>
      <c r="J306" s="167">
        <v>1.6</v>
      </c>
      <c r="K306" s="167">
        <v>1.5</v>
      </c>
      <c r="L306" s="167">
        <v>1.5</v>
      </c>
      <c r="M306">
        <v>1.7</v>
      </c>
      <c r="N306">
        <v>1.7</v>
      </c>
      <c r="P306" t="s">
        <v>213</v>
      </c>
      <c r="Q306" s="169" t="s">
        <v>12</v>
      </c>
      <c r="S306">
        <v>5.6</v>
      </c>
    </row>
    <row r="307" spans="1:19" customFormat="1" ht="21" customHeight="1" x14ac:dyDescent="0.2">
      <c r="A307" s="167" t="s">
        <v>550</v>
      </c>
      <c r="B307" t="s">
        <v>1328</v>
      </c>
      <c r="C307" t="s">
        <v>1337</v>
      </c>
      <c r="D307" t="s">
        <v>192</v>
      </c>
      <c r="E307">
        <v>24041</v>
      </c>
      <c r="F307" t="s">
        <v>1336</v>
      </c>
      <c r="G307" t="s">
        <v>1269</v>
      </c>
      <c r="H307">
        <v>36</v>
      </c>
      <c r="I307" s="167">
        <v>5480</v>
      </c>
      <c r="J307" s="167">
        <v>1.6</v>
      </c>
      <c r="K307" s="167">
        <v>1.5</v>
      </c>
      <c r="L307" s="167">
        <v>1.5</v>
      </c>
      <c r="M307">
        <v>1.7</v>
      </c>
      <c r="N307">
        <v>1.7</v>
      </c>
      <c r="P307" t="s">
        <v>213</v>
      </c>
      <c r="Q307" s="169" t="s">
        <v>12</v>
      </c>
      <c r="S307">
        <v>6.7</v>
      </c>
    </row>
    <row r="308" spans="1:19" customFormat="1" ht="21" customHeight="1" x14ac:dyDescent="0.2">
      <c r="A308" s="167" t="s">
        <v>551</v>
      </c>
      <c r="B308" t="s">
        <v>1328</v>
      </c>
      <c r="C308" t="s">
        <v>1338</v>
      </c>
      <c r="D308" t="s">
        <v>192</v>
      </c>
      <c r="E308">
        <v>24041</v>
      </c>
      <c r="F308" t="s">
        <v>1336</v>
      </c>
      <c r="G308" t="s">
        <v>1269</v>
      </c>
      <c r="H308">
        <v>36</v>
      </c>
      <c r="I308" s="167">
        <v>5480</v>
      </c>
      <c r="J308" s="167">
        <v>1.6</v>
      </c>
      <c r="K308" s="167">
        <v>1.5</v>
      </c>
      <c r="L308" s="167">
        <v>1.5</v>
      </c>
      <c r="M308">
        <v>1.7</v>
      </c>
      <c r="N308">
        <v>1.7</v>
      </c>
      <c r="P308" t="s">
        <v>213</v>
      </c>
      <c r="Q308" s="169" t="s">
        <v>12</v>
      </c>
      <c r="S308">
        <v>6.1</v>
      </c>
    </row>
    <row r="309" spans="1:19" customFormat="1" ht="21" customHeight="1" x14ac:dyDescent="0.2">
      <c r="A309" s="167" t="s">
        <v>552</v>
      </c>
      <c r="B309" t="s">
        <v>1328</v>
      </c>
      <c r="C309" t="s">
        <v>1339</v>
      </c>
      <c r="D309" t="s">
        <v>192</v>
      </c>
      <c r="E309">
        <v>24041</v>
      </c>
      <c r="F309" t="s">
        <v>1336</v>
      </c>
      <c r="G309" t="s">
        <v>1269</v>
      </c>
      <c r="H309">
        <v>36</v>
      </c>
      <c r="I309" s="167">
        <v>27395</v>
      </c>
      <c r="J309" s="167">
        <v>1.6</v>
      </c>
      <c r="K309" s="167">
        <v>1.5</v>
      </c>
      <c r="L309" s="167">
        <v>1.5</v>
      </c>
      <c r="M309">
        <v>1.7</v>
      </c>
      <c r="N309">
        <v>1.7</v>
      </c>
      <c r="P309" t="s">
        <v>213</v>
      </c>
      <c r="Q309" s="169" t="s">
        <v>12</v>
      </c>
      <c r="S309">
        <v>4.2</v>
      </c>
    </row>
    <row r="310" spans="1:19" customFormat="1" ht="21" customHeight="1" x14ac:dyDescent="0.2">
      <c r="A310" s="167" t="s">
        <v>553</v>
      </c>
      <c r="B310" t="s">
        <v>1328</v>
      </c>
      <c r="C310" t="s">
        <v>1340</v>
      </c>
      <c r="D310" t="s">
        <v>192</v>
      </c>
      <c r="E310">
        <v>24041</v>
      </c>
      <c r="F310" t="s">
        <v>1336</v>
      </c>
      <c r="G310" t="s">
        <v>1269</v>
      </c>
      <c r="H310">
        <v>36</v>
      </c>
      <c r="I310" s="167">
        <v>27395</v>
      </c>
      <c r="J310" s="167">
        <v>1.6</v>
      </c>
      <c r="K310" s="167">
        <v>1.5</v>
      </c>
      <c r="L310" s="167">
        <v>1.5</v>
      </c>
      <c r="M310">
        <v>1.7</v>
      </c>
      <c r="N310">
        <v>1.7</v>
      </c>
      <c r="P310" t="s">
        <v>213</v>
      </c>
      <c r="Q310" s="169" t="s">
        <v>12</v>
      </c>
      <c r="S310">
        <v>4.5</v>
      </c>
    </row>
    <row r="311" spans="1:19" customFormat="1" ht="21" customHeight="1" x14ac:dyDescent="0.2">
      <c r="A311" s="167" t="s">
        <v>554</v>
      </c>
      <c r="B311" t="s">
        <v>1328</v>
      </c>
      <c r="C311" t="s">
        <v>1341</v>
      </c>
      <c r="D311" t="s">
        <v>192</v>
      </c>
      <c r="E311">
        <v>24041</v>
      </c>
      <c r="F311" t="s">
        <v>184</v>
      </c>
      <c r="G311" t="s">
        <v>1269</v>
      </c>
      <c r="H311">
        <v>36</v>
      </c>
      <c r="I311" s="167">
        <v>5115</v>
      </c>
      <c r="J311" s="167">
        <v>1.53</v>
      </c>
      <c r="K311" s="167">
        <v>1.5</v>
      </c>
      <c r="L311" s="167">
        <v>1.5</v>
      </c>
      <c r="M311">
        <v>1.6</v>
      </c>
      <c r="N311">
        <v>1.6</v>
      </c>
      <c r="P311" t="s">
        <v>213</v>
      </c>
      <c r="Q311" s="169" t="s">
        <v>12</v>
      </c>
      <c r="S311">
        <v>8.6</v>
      </c>
    </row>
    <row r="312" spans="1:19" customFormat="1" ht="21" customHeight="1" x14ac:dyDescent="0.2">
      <c r="A312" s="167" t="s">
        <v>555</v>
      </c>
      <c r="B312" t="s">
        <v>1328</v>
      </c>
      <c r="C312" t="s">
        <v>1342</v>
      </c>
      <c r="D312" t="s">
        <v>192</v>
      </c>
      <c r="E312">
        <v>24041</v>
      </c>
      <c r="F312" t="s">
        <v>184</v>
      </c>
      <c r="G312" t="s">
        <v>1269</v>
      </c>
      <c r="H312">
        <v>36</v>
      </c>
      <c r="I312" s="167">
        <v>5115</v>
      </c>
      <c r="J312" s="167">
        <v>1.53</v>
      </c>
      <c r="K312" s="167">
        <v>1.5</v>
      </c>
      <c r="L312" s="167">
        <v>1.5</v>
      </c>
      <c r="M312">
        <v>1.6</v>
      </c>
      <c r="N312">
        <v>1.6</v>
      </c>
      <c r="P312" t="s">
        <v>213</v>
      </c>
      <c r="Q312" s="169" t="s">
        <v>12</v>
      </c>
      <c r="S312">
        <v>8.6</v>
      </c>
    </row>
    <row r="313" spans="1:19" customFormat="1" ht="21" customHeight="1" x14ac:dyDescent="0.2">
      <c r="A313" s="167" t="s">
        <v>556</v>
      </c>
      <c r="B313" t="s">
        <v>1328</v>
      </c>
      <c r="C313" t="s">
        <v>1343</v>
      </c>
      <c r="D313" t="s">
        <v>192</v>
      </c>
      <c r="E313">
        <v>24041</v>
      </c>
      <c r="F313" t="s">
        <v>184</v>
      </c>
      <c r="G313" t="s">
        <v>1269</v>
      </c>
      <c r="H313">
        <v>36</v>
      </c>
      <c r="I313" s="167">
        <v>5115</v>
      </c>
      <c r="J313" s="167">
        <v>1.53</v>
      </c>
      <c r="K313" s="167">
        <v>1.5</v>
      </c>
      <c r="L313" s="167">
        <v>1.5</v>
      </c>
      <c r="M313">
        <v>1.6</v>
      </c>
      <c r="N313">
        <v>1.6</v>
      </c>
      <c r="P313" t="s">
        <v>213</v>
      </c>
      <c r="Q313" s="169" t="s">
        <v>12</v>
      </c>
      <c r="S313">
        <v>8.9</v>
      </c>
    </row>
    <row r="314" spans="1:19" customFormat="1" ht="21" customHeight="1" x14ac:dyDescent="0.2">
      <c r="A314" s="167" t="s">
        <v>557</v>
      </c>
      <c r="B314" t="s">
        <v>1328</v>
      </c>
      <c r="C314" t="s">
        <v>1344</v>
      </c>
      <c r="D314" t="s">
        <v>192</v>
      </c>
      <c r="E314">
        <v>24041</v>
      </c>
      <c r="F314" t="s">
        <v>184</v>
      </c>
      <c r="G314" t="s">
        <v>1269</v>
      </c>
      <c r="H314">
        <v>36</v>
      </c>
      <c r="I314" s="167">
        <v>5115</v>
      </c>
      <c r="J314" s="167">
        <v>0.9</v>
      </c>
      <c r="K314" s="167">
        <v>1</v>
      </c>
      <c r="L314" s="167">
        <v>1</v>
      </c>
      <c r="M314">
        <v>0.9</v>
      </c>
      <c r="N314">
        <v>0.9</v>
      </c>
      <c r="P314" t="s">
        <v>213</v>
      </c>
      <c r="Q314" s="169" t="s">
        <v>12</v>
      </c>
      <c r="S314">
        <v>3.5</v>
      </c>
    </row>
    <row r="315" spans="1:19" customFormat="1" ht="21" customHeight="1" x14ac:dyDescent="0.2">
      <c r="A315" s="167" t="s">
        <v>558</v>
      </c>
      <c r="B315" t="s">
        <v>1328</v>
      </c>
      <c r="C315" t="s">
        <v>1345</v>
      </c>
      <c r="D315" t="s">
        <v>192</v>
      </c>
      <c r="E315">
        <v>24041</v>
      </c>
      <c r="F315" t="s">
        <v>184</v>
      </c>
      <c r="G315" t="s">
        <v>1269</v>
      </c>
      <c r="H315">
        <v>36</v>
      </c>
      <c r="I315" s="167">
        <v>5115</v>
      </c>
      <c r="J315" s="167">
        <v>0.9</v>
      </c>
      <c r="K315" s="167">
        <v>1</v>
      </c>
      <c r="L315" s="167">
        <v>1</v>
      </c>
      <c r="M315">
        <v>0.9</v>
      </c>
      <c r="N315">
        <v>0.9</v>
      </c>
      <c r="P315" t="s">
        <v>213</v>
      </c>
      <c r="Q315" s="169" t="s">
        <v>12</v>
      </c>
      <c r="S315">
        <v>2.8</v>
      </c>
    </row>
    <row r="316" spans="1:19" customFormat="1" ht="21" customHeight="1" x14ac:dyDescent="0.2">
      <c r="A316" s="167" t="s">
        <v>559</v>
      </c>
      <c r="B316" t="s">
        <v>1328</v>
      </c>
      <c r="C316" t="s">
        <v>1346</v>
      </c>
      <c r="D316" t="s">
        <v>192</v>
      </c>
      <c r="E316">
        <v>24041</v>
      </c>
      <c r="F316" t="s">
        <v>184</v>
      </c>
      <c r="G316" t="s">
        <v>1269</v>
      </c>
      <c r="H316">
        <v>36</v>
      </c>
      <c r="I316" s="167">
        <v>39083</v>
      </c>
      <c r="J316" s="167">
        <v>0.5</v>
      </c>
      <c r="K316" s="167">
        <v>0.5</v>
      </c>
      <c r="L316" s="167">
        <v>0.5</v>
      </c>
      <c r="M316">
        <v>0.5</v>
      </c>
      <c r="N316">
        <v>0.5</v>
      </c>
      <c r="P316" t="s">
        <v>213</v>
      </c>
      <c r="Q316" s="169" t="s">
        <v>12</v>
      </c>
      <c r="S316">
        <v>0.8</v>
      </c>
    </row>
    <row r="317" spans="1:19" customFormat="1" ht="21" customHeight="1" x14ac:dyDescent="0.2">
      <c r="A317" s="167" t="s">
        <v>560</v>
      </c>
      <c r="B317" t="s">
        <v>1328</v>
      </c>
      <c r="C317" t="s">
        <v>1347</v>
      </c>
      <c r="D317" t="s">
        <v>192</v>
      </c>
      <c r="E317">
        <v>24041</v>
      </c>
      <c r="F317" t="s">
        <v>184</v>
      </c>
      <c r="G317" t="s">
        <v>1269</v>
      </c>
      <c r="H317">
        <v>36</v>
      </c>
      <c r="I317" s="167">
        <v>39083</v>
      </c>
      <c r="J317" s="167">
        <v>0.5</v>
      </c>
      <c r="K317" s="167">
        <v>0.5</v>
      </c>
      <c r="L317" s="167">
        <v>0.5</v>
      </c>
      <c r="M317">
        <v>0.5</v>
      </c>
      <c r="N317">
        <v>0.5</v>
      </c>
      <c r="P317" t="s">
        <v>213</v>
      </c>
      <c r="Q317" s="169" t="s">
        <v>12</v>
      </c>
      <c r="S317">
        <v>0.8</v>
      </c>
    </row>
    <row r="318" spans="1:19" customFormat="1" ht="21" customHeight="1" x14ac:dyDescent="0.2">
      <c r="A318" s="167" t="s">
        <v>561</v>
      </c>
      <c r="B318" t="s">
        <v>1328</v>
      </c>
      <c r="C318" t="s">
        <v>1348</v>
      </c>
      <c r="D318" t="s">
        <v>192</v>
      </c>
      <c r="E318">
        <v>24041</v>
      </c>
      <c r="F318" t="s">
        <v>184</v>
      </c>
      <c r="G318" t="s">
        <v>1269</v>
      </c>
      <c r="H318">
        <v>36</v>
      </c>
      <c r="I318" s="167">
        <v>9498</v>
      </c>
      <c r="J318" s="167">
        <v>2.2000000000000002</v>
      </c>
      <c r="K318" s="167">
        <v>1.9</v>
      </c>
      <c r="L318" s="167">
        <v>1.9</v>
      </c>
      <c r="M318">
        <v>2.2999999999999998</v>
      </c>
      <c r="N318">
        <v>2.2999999999999998</v>
      </c>
      <c r="P318" t="s">
        <v>213</v>
      </c>
      <c r="Q318" s="169" t="s">
        <v>12</v>
      </c>
      <c r="S318">
        <v>9.6999999999999993</v>
      </c>
    </row>
    <row r="319" spans="1:19" customFormat="1" ht="21" customHeight="1" x14ac:dyDescent="0.2">
      <c r="A319" s="167" t="s">
        <v>562</v>
      </c>
      <c r="B319" t="s">
        <v>1328</v>
      </c>
      <c r="C319" t="s">
        <v>1349</v>
      </c>
      <c r="D319" t="s">
        <v>192</v>
      </c>
      <c r="E319">
        <v>24041</v>
      </c>
      <c r="F319" t="s">
        <v>184</v>
      </c>
      <c r="G319" t="s">
        <v>1269</v>
      </c>
      <c r="H319">
        <v>36</v>
      </c>
      <c r="I319" s="167">
        <v>9498</v>
      </c>
      <c r="J319" s="167">
        <v>2.2000000000000002</v>
      </c>
      <c r="K319" s="167">
        <v>2.1</v>
      </c>
      <c r="L319" s="167">
        <v>2.1</v>
      </c>
      <c r="M319">
        <v>2.2999999999999998</v>
      </c>
      <c r="N319">
        <v>2.2999999999999998</v>
      </c>
      <c r="P319" t="s">
        <v>213</v>
      </c>
      <c r="Q319" s="169" t="s">
        <v>12</v>
      </c>
      <c r="S319">
        <v>5.7</v>
      </c>
    </row>
    <row r="320" spans="1:19" customFormat="1" ht="21" customHeight="1" x14ac:dyDescent="0.2">
      <c r="A320" s="167" t="s">
        <v>563</v>
      </c>
      <c r="B320" t="s">
        <v>1328</v>
      </c>
      <c r="C320" t="s">
        <v>1350</v>
      </c>
      <c r="D320" t="s">
        <v>192</v>
      </c>
      <c r="E320">
        <v>24041</v>
      </c>
      <c r="F320" t="s">
        <v>184</v>
      </c>
      <c r="G320" t="s">
        <v>1269</v>
      </c>
      <c r="H320">
        <v>36</v>
      </c>
      <c r="I320" s="167">
        <v>9498</v>
      </c>
      <c r="J320" s="167">
        <v>2.2000000000000002</v>
      </c>
      <c r="K320" s="167">
        <v>1.9</v>
      </c>
      <c r="L320" s="167">
        <v>1.9</v>
      </c>
      <c r="M320">
        <v>2.2999999999999998</v>
      </c>
      <c r="N320">
        <v>2.2999999999999998</v>
      </c>
      <c r="P320" t="s">
        <v>213</v>
      </c>
      <c r="Q320" s="169" t="s">
        <v>12</v>
      </c>
      <c r="S320">
        <v>2.9</v>
      </c>
    </row>
    <row r="321" spans="1:19" customFormat="1" ht="21" customHeight="1" x14ac:dyDescent="0.2">
      <c r="A321" s="167" t="s">
        <v>564</v>
      </c>
      <c r="B321" t="s">
        <v>1328</v>
      </c>
      <c r="C321" t="s">
        <v>1351</v>
      </c>
      <c r="D321" t="s">
        <v>192</v>
      </c>
      <c r="E321">
        <v>24041</v>
      </c>
      <c r="F321" t="s">
        <v>184</v>
      </c>
      <c r="G321" t="s">
        <v>1269</v>
      </c>
      <c r="H321">
        <v>36</v>
      </c>
      <c r="I321" s="167">
        <v>9498</v>
      </c>
      <c r="J321" s="167">
        <v>2.2000000000000002</v>
      </c>
      <c r="K321" s="167">
        <v>1.9</v>
      </c>
      <c r="L321" s="167">
        <v>1.9</v>
      </c>
      <c r="M321">
        <v>2.2999999999999998</v>
      </c>
      <c r="N321">
        <v>2.2999999999999998</v>
      </c>
      <c r="P321" t="s">
        <v>213</v>
      </c>
      <c r="Q321" s="169" t="s">
        <v>12</v>
      </c>
      <c r="S321">
        <v>7.9</v>
      </c>
    </row>
    <row r="322" spans="1:19" customFormat="1" ht="21" customHeight="1" x14ac:dyDescent="0.2">
      <c r="A322" s="167" t="s">
        <v>565</v>
      </c>
      <c r="B322" t="s">
        <v>1368</v>
      </c>
      <c r="C322" t="s">
        <v>1369</v>
      </c>
      <c r="D322" t="s">
        <v>192</v>
      </c>
      <c r="E322">
        <v>24043</v>
      </c>
      <c r="F322" t="s">
        <v>1370</v>
      </c>
      <c r="G322" t="s">
        <v>1269</v>
      </c>
      <c r="H322">
        <v>36</v>
      </c>
      <c r="I322" s="167">
        <v>23377</v>
      </c>
      <c r="J322" s="167">
        <v>6.375</v>
      </c>
      <c r="K322" s="167">
        <v>7</v>
      </c>
      <c r="L322" s="167">
        <v>7</v>
      </c>
      <c r="M322">
        <v>6.4</v>
      </c>
      <c r="N322">
        <v>6.4</v>
      </c>
      <c r="P322" t="s">
        <v>213</v>
      </c>
      <c r="Q322" s="169" t="s">
        <v>12</v>
      </c>
      <c r="S322">
        <v>11</v>
      </c>
    </row>
    <row r="323" spans="1:19" customFormat="1" ht="21" customHeight="1" x14ac:dyDescent="0.2">
      <c r="A323" s="167" t="s">
        <v>566</v>
      </c>
      <c r="B323" t="s">
        <v>1368</v>
      </c>
      <c r="C323" t="s">
        <v>1371</v>
      </c>
      <c r="D323" t="s">
        <v>192</v>
      </c>
      <c r="E323">
        <v>24043</v>
      </c>
      <c r="F323" t="s">
        <v>1370</v>
      </c>
      <c r="G323" t="s">
        <v>1269</v>
      </c>
      <c r="H323">
        <v>36</v>
      </c>
      <c r="I323" s="167">
        <v>24108</v>
      </c>
      <c r="J323" s="167">
        <v>6.375</v>
      </c>
      <c r="K323" s="167">
        <v>7</v>
      </c>
      <c r="L323" s="167">
        <v>7</v>
      </c>
      <c r="M323">
        <v>6.4</v>
      </c>
      <c r="N323">
        <v>6.4</v>
      </c>
      <c r="P323" t="s">
        <v>213</v>
      </c>
      <c r="Q323" s="169" t="s">
        <v>12</v>
      </c>
      <c r="S323">
        <v>16.5</v>
      </c>
    </row>
    <row r="324" spans="1:19" customFormat="1" ht="21" customHeight="1" x14ac:dyDescent="0.2">
      <c r="A324" s="167" t="s">
        <v>567</v>
      </c>
      <c r="B324" t="s">
        <v>1368</v>
      </c>
      <c r="C324" t="s">
        <v>1372</v>
      </c>
      <c r="D324" t="s">
        <v>192</v>
      </c>
      <c r="E324">
        <v>24043</v>
      </c>
      <c r="F324" t="s">
        <v>1370</v>
      </c>
      <c r="G324" t="s">
        <v>1269</v>
      </c>
      <c r="H324">
        <v>36</v>
      </c>
      <c r="I324" s="167">
        <v>25569</v>
      </c>
      <c r="J324" s="167">
        <v>7</v>
      </c>
      <c r="K324" s="167">
        <v>7.7</v>
      </c>
      <c r="L324" s="167">
        <v>7.7</v>
      </c>
      <c r="M324">
        <v>7</v>
      </c>
      <c r="N324">
        <v>7</v>
      </c>
      <c r="P324" t="s">
        <v>213</v>
      </c>
      <c r="Q324" s="169" t="s">
        <v>12</v>
      </c>
      <c r="S324">
        <v>36.5</v>
      </c>
    </row>
    <row r="325" spans="1:19" customFormat="1" ht="21" customHeight="1" x14ac:dyDescent="0.2">
      <c r="A325" s="167" t="s">
        <v>568</v>
      </c>
      <c r="B325" t="s">
        <v>1368</v>
      </c>
      <c r="C325" t="s">
        <v>1373</v>
      </c>
      <c r="D325" t="s">
        <v>192</v>
      </c>
      <c r="E325">
        <v>24043</v>
      </c>
      <c r="F325" t="s">
        <v>1370</v>
      </c>
      <c r="G325" t="s">
        <v>1269</v>
      </c>
      <c r="H325">
        <v>36</v>
      </c>
      <c r="I325" s="167">
        <v>25569</v>
      </c>
      <c r="J325" s="167">
        <v>7</v>
      </c>
      <c r="K325" s="167">
        <v>7.7</v>
      </c>
      <c r="L325" s="167">
        <v>7.7</v>
      </c>
      <c r="M325">
        <v>7</v>
      </c>
      <c r="N325">
        <v>7</v>
      </c>
      <c r="P325" t="s">
        <v>213</v>
      </c>
      <c r="Q325" s="169" t="s">
        <v>12</v>
      </c>
      <c r="S325">
        <v>40.5</v>
      </c>
    </row>
    <row r="326" spans="1:19" customFormat="1" ht="21" customHeight="1" x14ac:dyDescent="0.2">
      <c r="A326" s="167" t="s">
        <v>569</v>
      </c>
      <c r="B326" t="s">
        <v>1368</v>
      </c>
      <c r="C326" t="s">
        <v>1374</v>
      </c>
      <c r="D326" t="s">
        <v>192</v>
      </c>
      <c r="E326">
        <v>24043</v>
      </c>
      <c r="F326" t="s">
        <v>1370</v>
      </c>
      <c r="G326" t="s">
        <v>1269</v>
      </c>
      <c r="H326">
        <v>36</v>
      </c>
      <c r="I326" s="167">
        <v>10959</v>
      </c>
      <c r="J326" s="167">
        <v>3.75</v>
      </c>
      <c r="K326" s="167">
        <v>4.0999999999999996</v>
      </c>
      <c r="L326" s="167">
        <v>4.0999999999999996</v>
      </c>
      <c r="M326">
        <v>3.8</v>
      </c>
      <c r="N326">
        <v>3.8</v>
      </c>
      <c r="P326" t="s">
        <v>213</v>
      </c>
      <c r="Q326" s="169" t="s">
        <v>12</v>
      </c>
      <c r="S326">
        <v>14.4</v>
      </c>
    </row>
    <row r="327" spans="1:19" customFormat="1" ht="21" customHeight="1" x14ac:dyDescent="0.2">
      <c r="A327" s="167" t="s">
        <v>570</v>
      </c>
      <c r="B327" t="s">
        <v>1368</v>
      </c>
      <c r="C327" t="s">
        <v>1375</v>
      </c>
      <c r="D327" t="s">
        <v>192</v>
      </c>
      <c r="E327">
        <v>24043</v>
      </c>
      <c r="F327" t="s">
        <v>1370</v>
      </c>
      <c r="G327" t="s">
        <v>1269</v>
      </c>
      <c r="H327">
        <v>36</v>
      </c>
      <c r="I327" s="167">
        <v>10959</v>
      </c>
      <c r="J327" s="167">
        <v>3.75</v>
      </c>
      <c r="K327" s="167">
        <v>4.0999999999999996</v>
      </c>
      <c r="L327" s="167">
        <v>4.0999999999999996</v>
      </c>
      <c r="M327">
        <v>3.8</v>
      </c>
      <c r="N327">
        <v>3.8</v>
      </c>
      <c r="P327" t="s">
        <v>213</v>
      </c>
      <c r="Q327" s="169" t="s">
        <v>12</v>
      </c>
      <c r="S327">
        <v>10.8</v>
      </c>
    </row>
    <row r="328" spans="1:19" customFormat="1" ht="21" customHeight="1" x14ac:dyDescent="0.2">
      <c r="A328" s="167" t="s">
        <v>571</v>
      </c>
      <c r="B328" t="s">
        <v>1510</v>
      </c>
      <c r="C328" t="s">
        <v>1511</v>
      </c>
      <c r="D328" t="s">
        <v>190</v>
      </c>
      <c r="E328">
        <v>24058</v>
      </c>
      <c r="F328" t="s">
        <v>1512</v>
      </c>
      <c r="G328" t="s">
        <v>1182</v>
      </c>
      <c r="H328">
        <v>36</v>
      </c>
      <c r="I328" s="167">
        <v>10959</v>
      </c>
      <c r="J328" s="167">
        <v>10</v>
      </c>
      <c r="K328" s="167">
        <v>11.9</v>
      </c>
      <c r="L328" s="167">
        <v>11.9</v>
      </c>
      <c r="M328">
        <v>10</v>
      </c>
      <c r="N328">
        <v>10</v>
      </c>
      <c r="P328" t="s">
        <v>213</v>
      </c>
      <c r="Q328" s="169" t="s">
        <v>12</v>
      </c>
      <c r="S328">
        <v>23.6</v>
      </c>
    </row>
    <row r="329" spans="1:19" customFormat="1" ht="21" customHeight="1" x14ac:dyDescent="0.2">
      <c r="A329" s="167" t="s">
        <v>572</v>
      </c>
      <c r="B329" t="s">
        <v>1510</v>
      </c>
      <c r="C329" t="s">
        <v>1513</v>
      </c>
      <c r="D329" t="s">
        <v>190</v>
      </c>
      <c r="E329">
        <v>24058</v>
      </c>
      <c r="F329" t="s">
        <v>1512</v>
      </c>
      <c r="G329" t="s">
        <v>1182</v>
      </c>
      <c r="H329">
        <v>36</v>
      </c>
      <c r="I329" s="167">
        <v>10959</v>
      </c>
      <c r="J329" s="167">
        <v>10</v>
      </c>
      <c r="K329" s="167">
        <v>11.9</v>
      </c>
      <c r="L329" s="167">
        <v>11.9</v>
      </c>
      <c r="M329">
        <v>10</v>
      </c>
      <c r="N329">
        <v>10</v>
      </c>
      <c r="P329" t="s">
        <v>213</v>
      </c>
      <c r="Q329" s="169" t="s">
        <v>12</v>
      </c>
      <c r="S329">
        <v>30.4</v>
      </c>
    </row>
    <row r="330" spans="1:19" customFormat="1" ht="21" customHeight="1" x14ac:dyDescent="0.2">
      <c r="A330" s="167" t="s">
        <v>573</v>
      </c>
      <c r="B330" t="s">
        <v>1510</v>
      </c>
      <c r="C330" t="s">
        <v>1514</v>
      </c>
      <c r="D330" t="s">
        <v>190</v>
      </c>
      <c r="E330">
        <v>24058</v>
      </c>
      <c r="F330" t="s">
        <v>1515</v>
      </c>
      <c r="G330" t="s">
        <v>1182</v>
      </c>
      <c r="H330">
        <v>36</v>
      </c>
      <c r="I330" s="167">
        <v>8767</v>
      </c>
      <c r="J330" s="167">
        <v>1.2</v>
      </c>
      <c r="K330" s="167">
        <v>0.9</v>
      </c>
      <c r="L330" s="167">
        <v>0.9</v>
      </c>
      <c r="M330">
        <v>1.2</v>
      </c>
      <c r="N330">
        <v>1.2</v>
      </c>
      <c r="P330" t="s">
        <v>213</v>
      </c>
      <c r="Q330" s="169" t="s">
        <v>12</v>
      </c>
      <c r="S330">
        <v>5.3</v>
      </c>
    </row>
    <row r="331" spans="1:19" customFormat="1" ht="21" customHeight="1" x14ac:dyDescent="0.2">
      <c r="A331" s="167" t="s">
        <v>574</v>
      </c>
      <c r="B331" t="s">
        <v>1510</v>
      </c>
      <c r="C331" t="s">
        <v>1516</v>
      </c>
      <c r="D331" t="s">
        <v>190</v>
      </c>
      <c r="E331">
        <v>24058</v>
      </c>
      <c r="F331" t="s">
        <v>1515</v>
      </c>
      <c r="G331" t="s">
        <v>1182</v>
      </c>
      <c r="H331">
        <v>36</v>
      </c>
      <c r="I331" s="167">
        <v>8767</v>
      </c>
      <c r="J331" s="167">
        <v>1.2</v>
      </c>
      <c r="K331" s="167">
        <v>0.9</v>
      </c>
      <c r="L331" s="167">
        <v>0.9</v>
      </c>
      <c r="M331">
        <v>1.2</v>
      </c>
      <c r="N331">
        <v>1.2</v>
      </c>
      <c r="P331" t="s">
        <v>213</v>
      </c>
      <c r="Q331" s="169" t="s">
        <v>12</v>
      </c>
      <c r="S331">
        <v>5</v>
      </c>
    </row>
    <row r="332" spans="1:19" customFormat="1" ht="21" customHeight="1" x14ac:dyDescent="0.2">
      <c r="A332" s="167" t="s">
        <v>575</v>
      </c>
      <c r="B332" t="s">
        <v>1510</v>
      </c>
      <c r="C332" t="s">
        <v>1517</v>
      </c>
      <c r="D332" t="s">
        <v>190</v>
      </c>
      <c r="E332">
        <v>24058</v>
      </c>
      <c r="F332" t="s">
        <v>1515</v>
      </c>
      <c r="G332" t="s">
        <v>1182</v>
      </c>
      <c r="H332">
        <v>36</v>
      </c>
      <c r="I332" s="167">
        <v>8767</v>
      </c>
      <c r="J332" s="167">
        <v>1.2</v>
      </c>
      <c r="K332" s="167">
        <v>0.9</v>
      </c>
      <c r="L332" s="167">
        <v>0.9</v>
      </c>
      <c r="M332">
        <v>1.2</v>
      </c>
      <c r="N332">
        <v>1.2</v>
      </c>
      <c r="P332" t="s">
        <v>213</v>
      </c>
      <c r="Q332" s="169" t="s">
        <v>12</v>
      </c>
      <c r="S332">
        <v>5.6</v>
      </c>
    </row>
    <row r="333" spans="1:19" customFormat="1" ht="21" customHeight="1" x14ac:dyDescent="0.2">
      <c r="A333" s="167" t="s">
        <v>576</v>
      </c>
      <c r="B333" t="s">
        <v>1510</v>
      </c>
      <c r="C333" t="s">
        <v>1518</v>
      </c>
      <c r="D333" t="s">
        <v>190</v>
      </c>
      <c r="E333">
        <v>24058</v>
      </c>
      <c r="F333" t="s">
        <v>1515</v>
      </c>
      <c r="G333" t="s">
        <v>1182</v>
      </c>
      <c r="H333">
        <v>36</v>
      </c>
      <c r="I333" s="167">
        <v>8767</v>
      </c>
      <c r="J333" s="167">
        <v>1.2</v>
      </c>
      <c r="K333" s="167">
        <v>0.9</v>
      </c>
      <c r="L333" s="167">
        <v>0.9</v>
      </c>
      <c r="M333">
        <v>1.2</v>
      </c>
      <c r="N333">
        <v>1.2</v>
      </c>
      <c r="P333" t="s">
        <v>213</v>
      </c>
      <c r="Q333" s="169" t="s">
        <v>12</v>
      </c>
      <c r="S333">
        <v>5.0999999999999996</v>
      </c>
    </row>
    <row r="334" spans="1:19" customFormat="1" ht="21" customHeight="1" x14ac:dyDescent="0.2">
      <c r="A334" s="167" t="s">
        <v>577</v>
      </c>
      <c r="B334" t="s">
        <v>1510</v>
      </c>
      <c r="C334" t="s">
        <v>1519</v>
      </c>
      <c r="D334" t="s">
        <v>190</v>
      </c>
      <c r="E334">
        <v>24058</v>
      </c>
      <c r="F334" t="s">
        <v>1515</v>
      </c>
      <c r="G334" t="s">
        <v>1182</v>
      </c>
      <c r="H334">
        <v>36</v>
      </c>
      <c r="I334" s="167">
        <v>8767</v>
      </c>
      <c r="J334" s="167">
        <v>1.2</v>
      </c>
      <c r="K334" s="167">
        <v>0.9</v>
      </c>
      <c r="L334" s="167">
        <v>0.9</v>
      </c>
      <c r="M334">
        <v>1.2</v>
      </c>
      <c r="N334">
        <v>1.2</v>
      </c>
      <c r="P334" t="s">
        <v>213</v>
      </c>
      <c r="Q334" s="169" t="s">
        <v>12</v>
      </c>
      <c r="S334">
        <v>5.6</v>
      </c>
    </row>
    <row r="335" spans="1:19" customFormat="1" ht="21" customHeight="1" x14ac:dyDescent="0.2">
      <c r="A335" s="167" t="s">
        <v>578</v>
      </c>
      <c r="B335" t="s">
        <v>1510</v>
      </c>
      <c r="C335" t="s">
        <v>1520</v>
      </c>
      <c r="D335" t="s">
        <v>190</v>
      </c>
      <c r="E335">
        <v>24058</v>
      </c>
      <c r="F335" t="s">
        <v>1521</v>
      </c>
      <c r="G335" t="s">
        <v>1190</v>
      </c>
      <c r="H335">
        <v>36</v>
      </c>
      <c r="I335" s="167">
        <v>39873</v>
      </c>
      <c r="J335" s="167">
        <v>8</v>
      </c>
      <c r="K335" s="167">
        <v>0</v>
      </c>
      <c r="L335" s="167">
        <v>0</v>
      </c>
      <c r="M335">
        <v>0</v>
      </c>
      <c r="N335">
        <v>0</v>
      </c>
      <c r="P335" t="s">
        <v>213</v>
      </c>
      <c r="Q335" s="169" t="s">
        <v>12</v>
      </c>
      <c r="S335">
        <v>29.7</v>
      </c>
    </row>
    <row r="336" spans="1:19" customFormat="1" ht="21" customHeight="1" x14ac:dyDescent="0.2">
      <c r="A336" s="167" t="s">
        <v>579</v>
      </c>
      <c r="B336" t="s">
        <v>1510</v>
      </c>
      <c r="C336" t="s">
        <v>1522</v>
      </c>
      <c r="D336" t="s">
        <v>190</v>
      </c>
      <c r="E336">
        <v>24058</v>
      </c>
      <c r="F336" t="s">
        <v>1521</v>
      </c>
      <c r="G336" t="s">
        <v>1190</v>
      </c>
      <c r="H336">
        <v>36</v>
      </c>
      <c r="I336" s="167">
        <v>8402</v>
      </c>
      <c r="J336" s="167">
        <v>7.2</v>
      </c>
      <c r="K336" s="167">
        <v>8.1</v>
      </c>
      <c r="L336" s="167">
        <v>8.1</v>
      </c>
      <c r="M336">
        <v>7.2</v>
      </c>
      <c r="N336">
        <v>7.2</v>
      </c>
      <c r="P336" t="s">
        <v>213</v>
      </c>
      <c r="Q336" s="169" t="s">
        <v>12</v>
      </c>
      <c r="S336">
        <v>29</v>
      </c>
    </row>
    <row r="337" spans="1:19" customFormat="1" ht="21" customHeight="1" x14ac:dyDescent="0.2">
      <c r="A337" s="167" t="s">
        <v>580</v>
      </c>
      <c r="B337" t="s">
        <v>1510</v>
      </c>
      <c r="C337" t="s">
        <v>1523</v>
      </c>
      <c r="D337" t="s">
        <v>190</v>
      </c>
      <c r="E337">
        <v>24058</v>
      </c>
      <c r="F337" t="s">
        <v>1521</v>
      </c>
      <c r="G337" t="s">
        <v>1190</v>
      </c>
      <c r="H337">
        <v>36</v>
      </c>
      <c r="I337" s="167">
        <v>8402</v>
      </c>
      <c r="J337" s="167">
        <v>8.6999999999999993</v>
      </c>
      <c r="K337" s="167">
        <v>9.6999999999999993</v>
      </c>
      <c r="L337" s="167">
        <v>9.6999999999999993</v>
      </c>
      <c r="M337">
        <v>8.6999999999999993</v>
      </c>
      <c r="N337">
        <v>8.6999999999999993</v>
      </c>
      <c r="P337" t="s">
        <v>213</v>
      </c>
      <c r="Q337" s="169" t="s">
        <v>12</v>
      </c>
      <c r="S337">
        <v>40.700000000000003</v>
      </c>
    </row>
    <row r="338" spans="1:19" customFormat="1" ht="21" customHeight="1" x14ac:dyDescent="0.2">
      <c r="A338" s="167" t="s">
        <v>581</v>
      </c>
      <c r="B338" t="s">
        <v>1510</v>
      </c>
      <c r="C338" t="s">
        <v>1524</v>
      </c>
      <c r="D338" t="s">
        <v>190</v>
      </c>
      <c r="E338">
        <v>24058</v>
      </c>
      <c r="F338" t="s">
        <v>1521</v>
      </c>
      <c r="G338" t="s">
        <v>1190</v>
      </c>
      <c r="H338">
        <v>36</v>
      </c>
      <c r="I338" s="167">
        <v>8402</v>
      </c>
      <c r="J338" s="167">
        <v>7.2</v>
      </c>
      <c r="K338" s="167">
        <v>8.1</v>
      </c>
      <c r="L338" s="167">
        <v>8.1</v>
      </c>
      <c r="M338">
        <v>7.2</v>
      </c>
      <c r="N338">
        <v>7.2</v>
      </c>
      <c r="P338" t="s">
        <v>213</v>
      </c>
      <c r="Q338" s="169" t="s">
        <v>12</v>
      </c>
      <c r="S338">
        <v>38.4</v>
      </c>
    </row>
    <row r="339" spans="1:19" customFormat="1" ht="21" customHeight="1" x14ac:dyDescent="0.2">
      <c r="A339" s="167" t="s">
        <v>582</v>
      </c>
      <c r="B339" t="s">
        <v>1510</v>
      </c>
      <c r="C339" t="s">
        <v>1525</v>
      </c>
      <c r="D339" t="s">
        <v>190</v>
      </c>
      <c r="E339">
        <v>24058</v>
      </c>
      <c r="F339" t="s">
        <v>1521</v>
      </c>
      <c r="G339" t="s">
        <v>1190</v>
      </c>
      <c r="H339">
        <v>36</v>
      </c>
      <c r="I339" s="167">
        <v>8402</v>
      </c>
      <c r="J339" s="167">
        <v>7.2</v>
      </c>
      <c r="K339" s="167">
        <v>8.1</v>
      </c>
      <c r="L339" s="167">
        <v>8.1</v>
      </c>
      <c r="M339">
        <v>7.2</v>
      </c>
      <c r="N339">
        <v>7.2</v>
      </c>
      <c r="P339" t="s">
        <v>213</v>
      </c>
      <c r="Q339" s="169" t="s">
        <v>12</v>
      </c>
      <c r="S339">
        <v>22.7</v>
      </c>
    </row>
    <row r="340" spans="1:19" customFormat="1" ht="21" customHeight="1" x14ac:dyDescent="0.2">
      <c r="A340" s="167" t="s">
        <v>583</v>
      </c>
      <c r="B340" t="s">
        <v>1510</v>
      </c>
      <c r="C340" t="s">
        <v>1526</v>
      </c>
      <c r="D340" t="s">
        <v>190</v>
      </c>
      <c r="E340">
        <v>24058</v>
      </c>
      <c r="F340" t="s">
        <v>1521</v>
      </c>
      <c r="G340" t="s">
        <v>1190</v>
      </c>
      <c r="H340">
        <v>36</v>
      </c>
      <c r="I340" s="167">
        <v>39846</v>
      </c>
      <c r="J340" s="167">
        <v>1.3</v>
      </c>
      <c r="K340" s="167">
        <v>0</v>
      </c>
      <c r="L340" s="167">
        <v>0</v>
      </c>
      <c r="M340">
        <v>0</v>
      </c>
      <c r="N340">
        <v>0</v>
      </c>
      <c r="P340" t="s">
        <v>213</v>
      </c>
      <c r="Q340" s="169" t="s">
        <v>12</v>
      </c>
      <c r="S340">
        <v>9.6</v>
      </c>
    </row>
    <row r="341" spans="1:19" customFormat="1" ht="21" customHeight="1" x14ac:dyDescent="0.2">
      <c r="A341" s="167" t="s">
        <v>584</v>
      </c>
      <c r="B341" t="s">
        <v>1510</v>
      </c>
      <c r="C341" t="s">
        <v>1527</v>
      </c>
      <c r="D341" t="s">
        <v>190</v>
      </c>
      <c r="E341">
        <v>24058</v>
      </c>
      <c r="F341" t="s">
        <v>1528</v>
      </c>
      <c r="G341" t="s">
        <v>1182</v>
      </c>
      <c r="H341">
        <v>36</v>
      </c>
      <c r="I341" s="167">
        <v>8767</v>
      </c>
      <c r="J341" s="167">
        <v>6.8</v>
      </c>
      <c r="K341" s="167">
        <v>8.4</v>
      </c>
      <c r="L341" s="167">
        <v>8.4</v>
      </c>
      <c r="M341">
        <v>6.8</v>
      </c>
      <c r="N341">
        <v>6.8</v>
      </c>
      <c r="P341" t="s">
        <v>213</v>
      </c>
      <c r="Q341" s="169" t="s">
        <v>12</v>
      </c>
      <c r="S341">
        <v>66</v>
      </c>
    </row>
    <row r="342" spans="1:19" customFormat="1" ht="21" customHeight="1" x14ac:dyDescent="0.2">
      <c r="A342" s="167" t="s">
        <v>585</v>
      </c>
      <c r="B342" t="s">
        <v>1510</v>
      </c>
      <c r="C342" t="s">
        <v>1529</v>
      </c>
      <c r="D342" t="s">
        <v>190</v>
      </c>
      <c r="E342">
        <v>24058</v>
      </c>
      <c r="F342" t="s">
        <v>1528</v>
      </c>
      <c r="G342" t="s">
        <v>1182</v>
      </c>
      <c r="H342">
        <v>36</v>
      </c>
      <c r="I342" s="167">
        <v>10959</v>
      </c>
      <c r="J342" s="167">
        <v>37.6</v>
      </c>
      <c r="K342" s="167">
        <v>46.9</v>
      </c>
      <c r="L342" s="167">
        <v>46.9</v>
      </c>
      <c r="M342">
        <v>37.6</v>
      </c>
      <c r="N342">
        <v>37.6</v>
      </c>
      <c r="P342" t="s">
        <v>213</v>
      </c>
      <c r="Q342" s="169" t="s">
        <v>12</v>
      </c>
      <c r="S342">
        <v>173.2</v>
      </c>
    </row>
    <row r="343" spans="1:19" customFormat="1" ht="21" customHeight="1" x14ac:dyDescent="0.2">
      <c r="A343" s="167" t="s">
        <v>586</v>
      </c>
      <c r="B343" t="s">
        <v>1510</v>
      </c>
      <c r="C343" t="s">
        <v>1530</v>
      </c>
      <c r="D343" t="s">
        <v>190</v>
      </c>
      <c r="E343">
        <v>24058</v>
      </c>
      <c r="F343" t="s">
        <v>1512</v>
      </c>
      <c r="G343" t="s">
        <v>1182</v>
      </c>
      <c r="H343">
        <v>36</v>
      </c>
      <c r="I343" s="167">
        <v>18994</v>
      </c>
      <c r="J343" s="167">
        <v>30</v>
      </c>
      <c r="K343" s="167">
        <v>35.799999999999997</v>
      </c>
      <c r="L343" s="167">
        <v>35.799999999999997</v>
      </c>
      <c r="M343">
        <v>30</v>
      </c>
      <c r="N343">
        <v>30</v>
      </c>
      <c r="P343" t="s">
        <v>213</v>
      </c>
      <c r="Q343" s="169" t="s">
        <v>12</v>
      </c>
      <c r="S343">
        <v>103.5</v>
      </c>
    </row>
    <row r="344" spans="1:19" customFormat="1" ht="21" customHeight="1" x14ac:dyDescent="0.2">
      <c r="A344" s="167" t="s">
        <v>587</v>
      </c>
      <c r="B344" t="s">
        <v>1510</v>
      </c>
      <c r="C344" t="s">
        <v>1531</v>
      </c>
      <c r="D344" t="s">
        <v>190</v>
      </c>
      <c r="E344">
        <v>24058</v>
      </c>
      <c r="F344" t="s">
        <v>1512</v>
      </c>
      <c r="G344" t="s">
        <v>1182</v>
      </c>
      <c r="H344">
        <v>36</v>
      </c>
      <c r="I344" s="167">
        <v>41426</v>
      </c>
      <c r="J344" s="167">
        <v>2.5</v>
      </c>
      <c r="K344" s="167">
        <v>0</v>
      </c>
      <c r="L344" s="167">
        <v>0</v>
      </c>
      <c r="M344">
        <v>0</v>
      </c>
      <c r="N344">
        <v>0</v>
      </c>
      <c r="P344" t="s">
        <v>213</v>
      </c>
      <c r="Q344" s="169" t="s">
        <v>12</v>
      </c>
      <c r="S344">
        <v>20.8</v>
      </c>
    </row>
    <row r="345" spans="1:19" customFormat="1" ht="21" customHeight="1" x14ac:dyDescent="0.2">
      <c r="A345" s="167" t="s">
        <v>588</v>
      </c>
      <c r="B345" t="s">
        <v>1485</v>
      </c>
      <c r="C345" t="s">
        <v>1486</v>
      </c>
      <c r="D345" t="s">
        <v>193</v>
      </c>
      <c r="E345">
        <v>24056</v>
      </c>
      <c r="F345" t="s">
        <v>1487</v>
      </c>
      <c r="G345" t="s">
        <v>1188</v>
      </c>
      <c r="H345">
        <v>36</v>
      </c>
      <c r="I345" s="167">
        <v>20821</v>
      </c>
      <c r="J345" s="167">
        <v>14.4</v>
      </c>
      <c r="K345" s="167">
        <v>15.6</v>
      </c>
      <c r="L345" s="167">
        <v>15.6</v>
      </c>
      <c r="M345">
        <v>14.4</v>
      </c>
      <c r="N345">
        <v>14.4</v>
      </c>
      <c r="P345" t="s">
        <v>213</v>
      </c>
      <c r="Q345" s="169" t="s">
        <v>12</v>
      </c>
      <c r="S345">
        <v>60.6</v>
      </c>
    </row>
    <row r="346" spans="1:19" customFormat="1" ht="21" customHeight="1" x14ac:dyDescent="0.2">
      <c r="A346" s="167" t="s">
        <v>589</v>
      </c>
      <c r="B346" t="s">
        <v>1485</v>
      </c>
      <c r="C346" t="s">
        <v>1488</v>
      </c>
      <c r="D346" t="s">
        <v>193</v>
      </c>
      <c r="E346">
        <v>24056</v>
      </c>
      <c r="F346" t="s">
        <v>1489</v>
      </c>
      <c r="G346" t="s">
        <v>1188</v>
      </c>
      <c r="H346">
        <v>36</v>
      </c>
      <c r="I346" s="167">
        <v>20090</v>
      </c>
      <c r="J346" s="167">
        <v>22.5</v>
      </c>
      <c r="K346" s="167">
        <v>24.4</v>
      </c>
      <c r="L346" s="167">
        <v>24.4</v>
      </c>
      <c r="M346">
        <v>22.5</v>
      </c>
      <c r="N346">
        <v>22.5</v>
      </c>
      <c r="P346" t="s">
        <v>213</v>
      </c>
      <c r="Q346" s="169" t="s">
        <v>12</v>
      </c>
      <c r="S346">
        <v>98.7</v>
      </c>
    </row>
    <row r="347" spans="1:19" customFormat="1" ht="21" customHeight="1" x14ac:dyDescent="0.2">
      <c r="A347" s="167" t="s">
        <v>590</v>
      </c>
      <c r="B347" t="s">
        <v>1485</v>
      </c>
      <c r="C347" t="s">
        <v>1490</v>
      </c>
      <c r="D347" t="s">
        <v>193</v>
      </c>
      <c r="E347">
        <v>24056</v>
      </c>
      <c r="F347" t="s">
        <v>1489</v>
      </c>
      <c r="G347" t="s">
        <v>1188</v>
      </c>
      <c r="H347">
        <v>36</v>
      </c>
      <c r="I347" s="167">
        <v>20455</v>
      </c>
      <c r="J347" s="167">
        <v>22.5</v>
      </c>
      <c r="K347" s="167">
        <v>24.4</v>
      </c>
      <c r="L347" s="167">
        <v>24.4</v>
      </c>
      <c r="M347">
        <v>22.5</v>
      </c>
      <c r="N347">
        <v>22.5</v>
      </c>
      <c r="P347" t="s">
        <v>213</v>
      </c>
      <c r="Q347" s="169" t="s">
        <v>12</v>
      </c>
      <c r="S347">
        <v>99.5</v>
      </c>
    </row>
    <row r="348" spans="1:19" customFormat="1" ht="21" customHeight="1" x14ac:dyDescent="0.2">
      <c r="A348" s="167" t="s">
        <v>591</v>
      </c>
      <c r="B348" t="s">
        <v>1485</v>
      </c>
      <c r="C348" t="s">
        <v>1491</v>
      </c>
      <c r="D348" t="s">
        <v>193</v>
      </c>
      <c r="E348">
        <v>24056</v>
      </c>
      <c r="F348" t="s">
        <v>1491</v>
      </c>
      <c r="G348" t="s">
        <v>1188</v>
      </c>
      <c r="H348">
        <v>36</v>
      </c>
      <c r="I348" s="167">
        <v>19725</v>
      </c>
      <c r="J348" s="167">
        <v>19.350000000000001</v>
      </c>
      <c r="K348" s="167">
        <v>20.9</v>
      </c>
      <c r="L348" s="167">
        <v>20.9</v>
      </c>
      <c r="M348">
        <v>19.399999999999999</v>
      </c>
      <c r="N348">
        <v>19.399999999999999</v>
      </c>
      <c r="P348" t="s">
        <v>213</v>
      </c>
      <c r="Q348" s="169" t="s">
        <v>12</v>
      </c>
      <c r="S348">
        <v>83.4</v>
      </c>
    </row>
    <row r="349" spans="1:19" customFormat="1" ht="21" customHeight="1" x14ac:dyDescent="0.2">
      <c r="A349" s="167" t="s">
        <v>592</v>
      </c>
      <c r="B349" t="s">
        <v>1485</v>
      </c>
      <c r="C349" t="s">
        <v>1487</v>
      </c>
      <c r="D349" t="s">
        <v>193</v>
      </c>
      <c r="E349">
        <v>24056</v>
      </c>
      <c r="F349" t="s">
        <v>1487</v>
      </c>
      <c r="G349" t="s">
        <v>1188</v>
      </c>
      <c r="H349">
        <v>36</v>
      </c>
      <c r="I349" s="167">
        <v>20821</v>
      </c>
      <c r="J349" s="167">
        <v>22.5</v>
      </c>
      <c r="K349" s="167">
        <v>24.6</v>
      </c>
      <c r="L349" s="167">
        <v>24.6</v>
      </c>
      <c r="M349">
        <v>22.5</v>
      </c>
      <c r="N349">
        <v>22.5</v>
      </c>
      <c r="P349" t="s">
        <v>213</v>
      </c>
      <c r="Q349" s="169" t="s">
        <v>12</v>
      </c>
      <c r="S349">
        <v>95.8</v>
      </c>
    </row>
    <row r="350" spans="1:19" customFormat="1" ht="21" customHeight="1" x14ac:dyDescent="0.2">
      <c r="A350" s="167" t="s">
        <v>593</v>
      </c>
      <c r="B350" t="s">
        <v>1466</v>
      </c>
      <c r="C350" t="s">
        <v>1467</v>
      </c>
      <c r="D350" t="s">
        <v>193</v>
      </c>
      <c r="E350">
        <v>24049</v>
      </c>
      <c r="F350" t="s">
        <v>1467</v>
      </c>
      <c r="G350" t="s">
        <v>1457</v>
      </c>
      <c r="H350">
        <v>36</v>
      </c>
      <c r="I350" s="167">
        <v>21551</v>
      </c>
      <c r="J350" s="167">
        <v>17.32</v>
      </c>
      <c r="K350" s="167">
        <v>21.7</v>
      </c>
      <c r="L350" s="167">
        <v>21.7</v>
      </c>
      <c r="M350">
        <v>17.3</v>
      </c>
      <c r="N350">
        <v>17.3</v>
      </c>
      <c r="P350" t="s">
        <v>213</v>
      </c>
      <c r="Q350" s="169" t="s">
        <v>12</v>
      </c>
      <c r="S350">
        <v>79</v>
      </c>
    </row>
    <row r="351" spans="1:19" customFormat="1" ht="21" customHeight="1" x14ac:dyDescent="0.2">
      <c r="A351" s="167" t="s">
        <v>594</v>
      </c>
      <c r="B351" t="s">
        <v>1466</v>
      </c>
      <c r="C351" t="s">
        <v>1468</v>
      </c>
      <c r="D351" t="s">
        <v>193</v>
      </c>
      <c r="E351">
        <v>24049</v>
      </c>
      <c r="F351" t="s">
        <v>1469</v>
      </c>
      <c r="G351" t="s">
        <v>1322</v>
      </c>
      <c r="H351">
        <v>36</v>
      </c>
      <c r="I351" s="167">
        <v>6941</v>
      </c>
      <c r="J351" s="167">
        <v>6.8</v>
      </c>
      <c r="K351" s="167">
        <v>9.6</v>
      </c>
      <c r="L351" s="167">
        <v>9.6</v>
      </c>
      <c r="M351">
        <v>6.8</v>
      </c>
      <c r="N351">
        <v>6.8</v>
      </c>
      <c r="P351" t="s">
        <v>213</v>
      </c>
      <c r="Q351" s="169" t="s">
        <v>12</v>
      </c>
      <c r="S351">
        <v>51.9</v>
      </c>
    </row>
    <row r="352" spans="1:19" customFormat="1" ht="21" customHeight="1" x14ac:dyDescent="0.2">
      <c r="A352" s="167" t="s">
        <v>595</v>
      </c>
      <c r="B352" t="s">
        <v>1466</v>
      </c>
      <c r="C352" t="s">
        <v>1470</v>
      </c>
      <c r="D352" t="s">
        <v>193</v>
      </c>
      <c r="E352">
        <v>24049</v>
      </c>
      <c r="F352" t="s">
        <v>1469</v>
      </c>
      <c r="G352" t="s">
        <v>1322</v>
      </c>
      <c r="H352">
        <v>36</v>
      </c>
      <c r="I352" s="167">
        <v>6941</v>
      </c>
      <c r="J352" s="167">
        <v>6.4</v>
      </c>
      <c r="K352" s="167">
        <v>9.1</v>
      </c>
      <c r="L352" s="167">
        <v>9.1</v>
      </c>
      <c r="M352">
        <v>6.4</v>
      </c>
      <c r="N352">
        <v>6.4</v>
      </c>
      <c r="P352" t="s">
        <v>213</v>
      </c>
      <c r="Q352" s="169" t="s">
        <v>12</v>
      </c>
      <c r="S352">
        <v>54.1</v>
      </c>
    </row>
    <row r="353" spans="1:19" customFormat="1" ht="21" customHeight="1" x14ac:dyDescent="0.2">
      <c r="A353" s="167" t="s">
        <v>596</v>
      </c>
      <c r="B353" t="s">
        <v>1466</v>
      </c>
      <c r="C353" t="s">
        <v>1471</v>
      </c>
      <c r="D353" t="s">
        <v>193</v>
      </c>
      <c r="E353">
        <v>24049</v>
      </c>
      <c r="F353" t="s">
        <v>1469</v>
      </c>
      <c r="G353" t="s">
        <v>1322</v>
      </c>
      <c r="H353">
        <v>36</v>
      </c>
      <c r="I353" s="167">
        <v>8037</v>
      </c>
      <c r="J353" s="167">
        <v>6.4</v>
      </c>
      <c r="K353" s="167">
        <v>9.1</v>
      </c>
      <c r="L353" s="167">
        <v>9.1</v>
      </c>
      <c r="M353">
        <v>6.4</v>
      </c>
      <c r="N353">
        <v>6.4</v>
      </c>
      <c r="P353" t="s">
        <v>213</v>
      </c>
      <c r="Q353" s="169" t="s">
        <v>12</v>
      </c>
      <c r="S353">
        <v>45.4</v>
      </c>
    </row>
    <row r="354" spans="1:19" customFormat="1" ht="21" customHeight="1" x14ac:dyDescent="0.2">
      <c r="A354" s="167" t="s">
        <v>597</v>
      </c>
      <c r="B354" t="s">
        <v>1323</v>
      </c>
      <c r="C354" t="s">
        <v>1324</v>
      </c>
      <c r="D354" t="s">
        <v>186</v>
      </c>
      <c r="E354">
        <v>323627</v>
      </c>
      <c r="F354" t="s">
        <v>1325</v>
      </c>
      <c r="G354">
        <v>105</v>
      </c>
      <c r="H354">
        <v>36</v>
      </c>
      <c r="I354" s="167">
        <v>32478</v>
      </c>
      <c r="J354" s="167">
        <v>7.5</v>
      </c>
      <c r="K354" s="167">
        <v>7.5</v>
      </c>
      <c r="L354" s="167">
        <v>7.5</v>
      </c>
      <c r="M354">
        <v>7.5</v>
      </c>
      <c r="N354">
        <v>7.5</v>
      </c>
      <c r="P354" t="s">
        <v>213</v>
      </c>
      <c r="Q354" s="169" t="s">
        <v>12</v>
      </c>
      <c r="S354">
        <v>11.5</v>
      </c>
    </row>
    <row r="355" spans="1:19" customFormat="1" ht="21" customHeight="1" x14ac:dyDescent="0.2">
      <c r="A355" s="167" t="s">
        <v>729</v>
      </c>
      <c r="B355" t="s">
        <v>1712</v>
      </c>
      <c r="C355" t="s">
        <v>1713</v>
      </c>
      <c r="D355" t="s">
        <v>186</v>
      </c>
      <c r="E355">
        <v>23654</v>
      </c>
      <c r="F355" t="s">
        <v>1714</v>
      </c>
      <c r="G355">
        <v>111</v>
      </c>
      <c r="H355">
        <v>36</v>
      </c>
      <c r="I355" s="167">
        <v>30256</v>
      </c>
      <c r="J355" s="167">
        <v>2.2999999999999998</v>
      </c>
      <c r="K355" s="167">
        <v>1.8</v>
      </c>
      <c r="L355" s="167">
        <v>1.8</v>
      </c>
      <c r="M355">
        <v>2.2999999999999998</v>
      </c>
      <c r="N355">
        <v>2.2999999999999998</v>
      </c>
      <c r="P355" t="s">
        <v>213</v>
      </c>
      <c r="Q355" s="169" t="s">
        <v>12</v>
      </c>
      <c r="S355">
        <v>4.5999999999999996</v>
      </c>
    </row>
    <row r="356" spans="1:19" customFormat="1" ht="21" customHeight="1" x14ac:dyDescent="0.2">
      <c r="A356" s="167" t="s">
        <v>730</v>
      </c>
      <c r="B356" t="s">
        <v>1712</v>
      </c>
      <c r="C356" t="s">
        <v>1715</v>
      </c>
      <c r="D356" t="s">
        <v>186</v>
      </c>
      <c r="E356">
        <v>23654</v>
      </c>
      <c r="F356" t="s">
        <v>1714</v>
      </c>
      <c r="G356">
        <v>111</v>
      </c>
      <c r="H356">
        <v>36</v>
      </c>
      <c r="I356" s="167">
        <v>30256</v>
      </c>
      <c r="J356" s="167">
        <v>2.2999999999999998</v>
      </c>
      <c r="K356" s="167">
        <v>1.8</v>
      </c>
      <c r="L356" s="167">
        <v>1.8</v>
      </c>
      <c r="M356">
        <v>2.2999999999999998</v>
      </c>
      <c r="N356">
        <v>2.2999999999999998</v>
      </c>
      <c r="P356" t="s">
        <v>213</v>
      </c>
      <c r="Q356" s="169" t="s">
        <v>12</v>
      </c>
      <c r="S356">
        <v>8.1</v>
      </c>
    </row>
    <row r="357" spans="1:19" customFormat="1" ht="21" customHeight="1" x14ac:dyDescent="0.2">
      <c r="A357" s="167" t="s">
        <v>738</v>
      </c>
      <c r="B357" t="s">
        <v>1712</v>
      </c>
      <c r="C357" t="s">
        <v>1721</v>
      </c>
      <c r="D357" t="s">
        <v>190</v>
      </c>
      <c r="E357">
        <v>24018</v>
      </c>
      <c r="F357" t="s">
        <v>1722</v>
      </c>
      <c r="G357" t="s">
        <v>1096</v>
      </c>
      <c r="H357">
        <v>36</v>
      </c>
      <c r="I357" s="167">
        <v>33420</v>
      </c>
      <c r="J357" s="167">
        <v>2.8</v>
      </c>
      <c r="K357" s="167">
        <v>3.2</v>
      </c>
      <c r="L357" s="167">
        <v>3.2</v>
      </c>
      <c r="M357">
        <v>2.8</v>
      </c>
      <c r="N357">
        <v>2.8</v>
      </c>
      <c r="P357" t="s">
        <v>213</v>
      </c>
      <c r="Q357" s="169" t="s">
        <v>12</v>
      </c>
      <c r="S357">
        <v>15.6</v>
      </c>
    </row>
    <row r="358" spans="1:19" customFormat="1" ht="21" customHeight="1" x14ac:dyDescent="0.2">
      <c r="A358" s="167" t="s">
        <v>739</v>
      </c>
      <c r="B358" t="s">
        <v>1712</v>
      </c>
      <c r="C358" t="s">
        <v>1723</v>
      </c>
      <c r="D358" t="s">
        <v>190</v>
      </c>
      <c r="E358">
        <v>24018</v>
      </c>
      <c r="F358" t="s">
        <v>1722</v>
      </c>
      <c r="G358" t="s">
        <v>1096</v>
      </c>
      <c r="H358">
        <v>36</v>
      </c>
      <c r="I358" s="167">
        <v>33420</v>
      </c>
      <c r="J358" s="167">
        <v>2.8</v>
      </c>
      <c r="K358" s="167">
        <v>3.2</v>
      </c>
      <c r="L358" s="167">
        <v>3.2</v>
      </c>
      <c r="M358">
        <v>2.8</v>
      </c>
      <c r="N358">
        <v>2.8</v>
      </c>
      <c r="P358" t="s">
        <v>213</v>
      </c>
      <c r="Q358" s="169" t="s">
        <v>12</v>
      </c>
      <c r="S358">
        <v>16</v>
      </c>
    </row>
    <row r="359" spans="1:19" customFormat="1" ht="21" customHeight="1" x14ac:dyDescent="0.2">
      <c r="A359" s="167" t="s">
        <v>740</v>
      </c>
      <c r="B359" t="s">
        <v>1712</v>
      </c>
      <c r="C359" t="s">
        <v>1724</v>
      </c>
      <c r="D359" t="s">
        <v>190</v>
      </c>
      <c r="E359">
        <v>24018</v>
      </c>
      <c r="F359" t="s">
        <v>1722</v>
      </c>
      <c r="G359" t="s">
        <v>1096</v>
      </c>
      <c r="H359">
        <v>36</v>
      </c>
      <c r="I359" s="167">
        <v>33420</v>
      </c>
      <c r="J359" s="167">
        <v>3</v>
      </c>
      <c r="K359" s="167">
        <v>3.2</v>
      </c>
      <c r="L359" s="167">
        <v>3.2</v>
      </c>
      <c r="M359">
        <v>3</v>
      </c>
      <c r="N359">
        <v>3</v>
      </c>
      <c r="P359" t="s">
        <v>213</v>
      </c>
      <c r="Q359" s="169" t="s">
        <v>12</v>
      </c>
      <c r="S359">
        <v>19.399999999999999</v>
      </c>
    </row>
    <row r="360" spans="1:19" customFormat="1" ht="21" customHeight="1" x14ac:dyDescent="0.2">
      <c r="A360" s="167" t="s">
        <v>741</v>
      </c>
      <c r="B360" t="s">
        <v>1712</v>
      </c>
      <c r="C360" t="s">
        <v>1725</v>
      </c>
      <c r="D360" t="s">
        <v>190</v>
      </c>
      <c r="E360">
        <v>24018</v>
      </c>
      <c r="F360" t="s">
        <v>1722</v>
      </c>
      <c r="G360" t="s">
        <v>1096</v>
      </c>
      <c r="H360">
        <v>36</v>
      </c>
      <c r="I360" s="167">
        <v>33420</v>
      </c>
      <c r="J360" s="167">
        <v>3</v>
      </c>
      <c r="K360" s="167">
        <v>3.2</v>
      </c>
      <c r="L360" s="167">
        <v>3.2</v>
      </c>
      <c r="M360">
        <v>3</v>
      </c>
      <c r="N360">
        <v>3</v>
      </c>
      <c r="P360" t="s">
        <v>213</v>
      </c>
      <c r="Q360" s="169" t="s">
        <v>12</v>
      </c>
      <c r="S360">
        <v>18.399999999999999</v>
      </c>
    </row>
    <row r="361" spans="1:19" customFormat="1" ht="21" customHeight="1" x14ac:dyDescent="0.2">
      <c r="A361" s="167" t="s">
        <v>745</v>
      </c>
      <c r="B361" t="s">
        <v>1712</v>
      </c>
      <c r="C361" t="s">
        <v>1325</v>
      </c>
      <c r="D361" t="s">
        <v>186</v>
      </c>
      <c r="E361">
        <v>23607</v>
      </c>
      <c r="F361" t="s">
        <v>1325</v>
      </c>
      <c r="G361">
        <v>105</v>
      </c>
      <c r="H361">
        <v>36</v>
      </c>
      <c r="I361" s="167">
        <v>20790</v>
      </c>
      <c r="J361" s="167">
        <v>18</v>
      </c>
      <c r="K361" s="167">
        <v>16.3</v>
      </c>
      <c r="L361" s="167">
        <v>16.3</v>
      </c>
      <c r="M361">
        <v>18</v>
      </c>
      <c r="N361">
        <v>18</v>
      </c>
      <c r="P361" t="s">
        <v>213</v>
      </c>
      <c r="Q361" s="169" t="s">
        <v>12</v>
      </c>
      <c r="S361">
        <v>95.3</v>
      </c>
    </row>
    <row r="362" spans="1:19" customFormat="1" ht="21" customHeight="1" x14ac:dyDescent="0.2">
      <c r="A362" s="167" t="s">
        <v>753</v>
      </c>
      <c r="B362" t="s">
        <v>1712</v>
      </c>
      <c r="C362" t="s">
        <v>1734</v>
      </c>
      <c r="D362" t="s">
        <v>193</v>
      </c>
      <c r="E362">
        <v>23743</v>
      </c>
      <c r="F362" t="s">
        <v>1735</v>
      </c>
      <c r="G362" t="s">
        <v>1322</v>
      </c>
      <c r="H362">
        <v>36</v>
      </c>
      <c r="I362" s="167">
        <v>33420</v>
      </c>
      <c r="J362" s="167">
        <v>4.5</v>
      </c>
      <c r="K362" s="167">
        <v>4.5</v>
      </c>
      <c r="L362" s="167">
        <v>4.5</v>
      </c>
      <c r="M362">
        <v>4.5</v>
      </c>
      <c r="N362">
        <v>4.5</v>
      </c>
      <c r="P362" t="s">
        <v>213</v>
      </c>
      <c r="Q362" s="169" t="s">
        <v>12</v>
      </c>
      <c r="S362">
        <v>6</v>
      </c>
    </row>
    <row r="363" spans="1:19" customFormat="1" ht="21" customHeight="1" x14ac:dyDescent="0.2">
      <c r="A363" s="167" t="s">
        <v>754</v>
      </c>
      <c r="B363" t="s">
        <v>1712</v>
      </c>
      <c r="C363" t="s">
        <v>1736</v>
      </c>
      <c r="D363" t="s">
        <v>193</v>
      </c>
      <c r="E363">
        <v>23743</v>
      </c>
      <c r="F363" t="s">
        <v>1735</v>
      </c>
      <c r="G363" t="s">
        <v>1322</v>
      </c>
      <c r="H363">
        <v>36</v>
      </c>
      <c r="I363" s="167">
        <v>33420</v>
      </c>
      <c r="J363" s="167">
        <v>4.5</v>
      </c>
      <c r="K363" s="167">
        <v>4.5</v>
      </c>
      <c r="L363" s="167">
        <v>4.5</v>
      </c>
      <c r="M363">
        <v>4.5</v>
      </c>
      <c r="N363">
        <v>4.5</v>
      </c>
      <c r="P363" t="s">
        <v>213</v>
      </c>
      <c r="Q363" s="169" t="s">
        <v>12</v>
      </c>
      <c r="S363">
        <v>23.2</v>
      </c>
    </row>
    <row r="364" spans="1:19" customFormat="1" ht="21" customHeight="1" x14ac:dyDescent="0.2">
      <c r="A364" s="167" t="s">
        <v>757</v>
      </c>
      <c r="B364" t="s">
        <v>1712</v>
      </c>
      <c r="C364" t="s">
        <v>1738</v>
      </c>
      <c r="D364" t="s">
        <v>191</v>
      </c>
      <c r="E364">
        <v>23760</v>
      </c>
      <c r="F364" t="s">
        <v>1739</v>
      </c>
      <c r="G364" t="s">
        <v>1275</v>
      </c>
      <c r="H364">
        <v>36</v>
      </c>
      <c r="I364" s="167">
        <v>22282</v>
      </c>
      <c r="J364" s="167">
        <v>2860</v>
      </c>
      <c r="K364" s="167">
        <v>2460</v>
      </c>
      <c r="L364" s="167">
        <v>2460</v>
      </c>
      <c r="M364">
        <v>2435</v>
      </c>
      <c r="N364">
        <v>2435</v>
      </c>
      <c r="P364" t="s">
        <v>213</v>
      </c>
      <c r="Q364" s="169" t="s">
        <v>12</v>
      </c>
      <c r="S364">
        <v>16142.8</v>
      </c>
    </row>
    <row r="365" spans="1:19" customFormat="1" ht="21" customHeight="1" x14ac:dyDescent="0.2">
      <c r="A365" s="167" t="s">
        <v>758</v>
      </c>
      <c r="B365" t="s">
        <v>1712</v>
      </c>
      <c r="C365" t="s">
        <v>1741</v>
      </c>
      <c r="D365" t="s">
        <v>186</v>
      </c>
      <c r="E365">
        <v>23608</v>
      </c>
      <c r="F365" t="s">
        <v>1325</v>
      </c>
      <c r="G365">
        <v>105</v>
      </c>
      <c r="H365">
        <v>36</v>
      </c>
      <c r="I365" s="167">
        <v>19694</v>
      </c>
      <c r="J365" s="167">
        <v>25</v>
      </c>
      <c r="K365" s="167">
        <v>22</v>
      </c>
      <c r="L365" s="167">
        <v>22</v>
      </c>
      <c r="M365">
        <v>25</v>
      </c>
      <c r="N365">
        <v>25</v>
      </c>
      <c r="P365" t="s">
        <v>213</v>
      </c>
      <c r="Q365" s="169" t="s">
        <v>12</v>
      </c>
      <c r="S365">
        <v>7.3</v>
      </c>
    </row>
    <row r="366" spans="1:19" customFormat="1" ht="21" customHeight="1" x14ac:dyDescent="0.2">
      <c r="A366" s="167" t="s">
        <v>760</v>
      </c>
      <c r="B366" t="s">
        <v>1712</v>
      </c>
      <c r="C366" t="s">
        <v>1745</v>
      </c>
      <c r="D366" t="s">
        <v>195</v>
      </c>
      <c r="E366">
        <v>23600</v>
      </c>
      <c r="F366" t="s">
        <v>1254</v>
      </c>
      <c r="G366" t="s">
        <v>1188</v>
      </c>
      <c r="H366">
        <v>36</v>
      </c>
      <c r="I366" s="167">
        <v>21367</v>
      </c>
      <c r="J366" s="167">
        <v>1088</v>
      </c>
      <c r="K366" s="167">
        <v>856</v>
      </c>
      <c r="L366" s="167">
        <v>856</v>
      </c>
      <c r="M366">
        <v>856</v>
      </c>
      <c r="N366">
        <v>827</v>
      </c>
      <c r="P366" t="s">
        <v>213</v>
      </c>
      <c r="Q366" s="169" t="s">
        <v>12</v>
      </c>
      <c r="S366">
        <v>7661.2</v>
      </c>
    </row>
    <row r="367" spans="1:19" customFormat="1" ht="21" customHeight="1" x14ac:dyDescent="0.2">
      <c r="A367" s="167" t="s">
        <v>763</v>
      </c>
      <c r="B367" t="s">
        <v>1712</v>
      </c>
      <c r="C367" t="s">
        <v>1748</v>
      </c>
      <c r="D367" t="s">
        <v>190</v>
      </c>
      <c r="E367">
        <v>24020</v>
      </c>
      <c r="F367" t="s">
        <v>1749</v>
      </c>
      <c r="G367" t="s">
        <v>1182</v>
      </c>
      <c r="H367">
        <v>36</v>
      </c>
      <c r="I367" s="167">
        <v>33420</v>
      </c>
      <c r="J367" s="167">
        <v>2.8</v>
      </c>
      <c r="K367" s="167">
        <v>3.2</v>
      </c>
      <c r="L367" s="167">
        <v>3.2</v>
      </c>
      <c r="M367">
        <v>2.8</v>
      </c>
      <c r="N367">
        <v>2.9</v>
      </c>
      <c r="P367" t="s">
        <v>213</v>
      </c>
      <c r="Q367" s="169" t="s">
        <v>12</v>
      </c>
      <c r="S367">
        <v>12.7</v>
      </c>
    </row>
    <row r="368" spans="1:19" customFormat="1" ht="21" customHeight="1" x14ac:dyDescent="0.2">
      <c r="A368" s="167" t="s">
        <v>764</v>
      </c>
      <c r="B368" t="s">
        <v>1712</v>
      </c>
      <c r="C368" t="s">
        <v>1750</v>
      </c>
      <c r="D368" t="s">
        <v>190</v>
      </c>
      <c r="E368">
        <v>24020</v>
      </c>
      <c r="F368" t="s">
        <v>1749</v>
      </c>
      <c r="G368" t="s">
        <v>1182</v>
      </c>
      <c r="H368">
        <v>36</v>
      </c>
      <c r="I368" s="167">
        <v>33420</v>
      </c>
      <c r="J368" s="167">
        <v>2.8</v>
      </c>
      <c r="K368" s="167">
        <v>3.2</v>
      </c>
      <c r="L368" s="167">
        <v>3.2</v>
      </c>
      <c r="M368">
        <v>2.8</v>
      </c>
      <c r="N368">
        <v>2.9</v>
      </c>
      <c r="P368" t="s">
        <v>213</v>
      </c>
      <c r="Q368" s="169" t="s">
        <v>12</v>
      </c>
      <c r="S368">
        <v>14.4</v>
      </c>
    </row>
    <row r="369" spans="1:19" customFormat="1" ht="21" customHeight="1" x14ac:dyDescent="0.2">
      <c r="A369" s="167" t="s">
        <v>765</v>
      </c>
      <c r="B369" t="s">
        <v>1712</v>
      </c>
      <c r="C369" t="s">
        <v>1751</v>
      </c>
      <c r="D369" t="s">
        <v>190</v>
      </c>
      <c r="E369">
        <v>24020</v>
      </c>
      <c r="F369" t="s">
        <v>1749</v>
      </c>
      <c r="G369" t="s">
        <v>1182</v>
      </c>
      <c r="H369">
        <v>36</v>
      </c>
      <c r="I369" s="167">
        <v>33420</v>
      </c>
      <c r="J369" s="167">
        <v>3</v>
      </c>
      <c r="K369" s="167">
        <v>3.2</v>
      </c>
      <c r="L369" s="167">
        <v>3.2</v>
      </c>
      <c r="M369">
        <v>3</v>
      </c>
      <c r="N369">
        <v>2.9</v>
      </c>
      <c r="P369" t="s">
        <v>213</v>
      </c>
      <c r="Q369" s="169" t="s">
        <v>12</v>
      </c>
      <c r="S369">
        <v>18</v>
      </c>
    </row>
    <row r="370" spans="1:19" customFormat="1" ht="21" customHeight="1" x14ac:dyDescent="0.2">
      <c r="A370" s="167" t="s">
        <v>766</v>
      </c>
      <c r="B370" t="s">
        <v>1712</v>
      </c>
      <c r="C370" t="s">
        <v>1752</v>
      </c>
      <c r="D370" t="s">
        <v>190</v>
      </c>
      <c r="E370">
        <v>24020</v>
      </c>
      <c r="F370" t="s">
        <v>1749</v>
      </c>
      <c r="G370" t="s">
        <v>1182</v>
      </c>
      <c r="H370">
        <v>36</v>
      </c>
      <c r="I370" s="167">
        <v>33420</v>
      </c>
      <c r="J370" s="167">
        <v>3</v>
      </c>
      <c r="K370" s="167">
        <v>3.2</v>
      </c>
      <c r="L370" s="167">
        <v>3.2</v>
      </c>
      <c r="M370">
        <v>3</v>
      </c>
      <c r="N370">
        <v>2.9</v>
      </c>
      <c r="P370" t="s">
        <v>213</v>
      </c>
      <c r="Q370" s="169" t="s">
        <v>12</v>
      </c>
      <c r="S370">
        <v>19.399999999999999</v>
      </c>
    </row>
    <row r="371" spans="1:19" customFormat="1" ht="21" customHeight="1" x14ac:dyDescent="0.2">
      <c r="A371" s="167" t="s">
        <v>768</v>
      </c>
      <c r="B371" t="s">
        <v>1756</v>
      </c>
      <c r="C371" t="s">
        <v>1784</v>
      </c>
      <c r="D371" t="s">
        <v>195</v>
      </c>
      <c r="E371">
        <v>23915</v>
      </c>
      <c r="F371" t="s">
        <v>1776</v>
      </c>
      <c r="G371" t="s">
        <v>1581</v>
      </c>
      <c r="H371">
        <v>36</v>
      </c>
      <c r="I371" s="167">
        <v>33543</v>
      </c>
      <c r="J371" s="167">
        <v>1.5</v>
      </c>
      <c r="K371" s="167">
        <v>1.6</v>
      </c>
      <c r="L371" s="167">
        <v>1.6</v>
      </c>
      <c r="M371">
        <v>0</v>
      </c>
      <c r="N371">
        <v>0</v>
      </c>
      <c r="P371" t="s">
        <v>213</v>
      </c>
      <c r="Q371" s="169" t="s">
        <v>12</v>
      </c>
      <c r="S371">
        <v>0</v>
      </c>
    </row>
    <row r="372" spans="1:19" customFormat="1" ht="21" customHeight="1" x14ac:dyDescent="0.2">
      <c r="A372" s="167" t="s">
        <v>769</v>
      </c>
      <c r="B372" t="s">
        <v>1756</v>
      </c>
      <c r="C372" t="s">
        <v>1785</v>
      </c>
      <c r="D372" t="s">
        <v>195</v>
      </c>
      <c r="E372">
        <v>23915</v>
      </c>
      <c r="F372" t="s">
        <v>1776</v>
      </c>
      <c r="G372" t="s">
        <v>1581</v>
      </c>
      <c r="H372">
        <v>36</v>
      </c>
      <c r="I372" s="167">
        <v>33543</v>
      </c>
      <c r="J372" s="167">
        <v>0.6</v>
      </c>
      <c r="K372" s="167">
        <v>0.6</v>
      </c>
      <c r="L372" s="167">
        <v>0.6</v>
      </c>
      <c r="M372">
        <v>0</v>
      </c>
      <c r="N372">
        <v>0</v>
      </c>
      <c r="P372" t="s">
        <v>213</v>
      </c>
      <c r="Q372" s="169" t="s">
        <v>12</v>
      </c>
      <c r="S372">
        <v>0</v>
      </c>
    </row>
    <row r="373" spans="1:19" customFormat="1" ht="21" customHeight="1" x14ac:dyDescent="0.2">
      <c r="A373" s="167" t="s">
        <v>770</v>
      </c>
      <c r="B373" t="s">
        <v>1756</v>
      </c>
      <c r="C373" t="s">
        <v>1757</v>
      </c>
      <c r="D373" t="s">
        <v>192</v>
      </c>
      <c r="E373">
        <v>23528</v>
      </c>
      <c r="F373" t="s">
        <v>1758</v>
      </c>
      <c r="G373" t="s">
        <v>1730</v>
      </c>
      <c r="H373">
        <v>42</v>
      </c>
      <c r="I373" s="167">
        <v>33147</v>
      </c>
      <c r="J373" s="167">
        <v>16</v>
      </c>
      <c r="K373" s="167">
        <v>14.7</v>
      </c>
      <c r="L373" s="167">
        <v>14.7</v>
      </c>
      <c r="M373">
        <v>16</v>
      </c>
      <c r="N373">
        <v>16</v>
      </c>
      <c r="P373" t="s">
        <v>213</v>
      </c>
      <c r="Q373" s="169" t="s">
        <v>12</v>
      </c>
      <c r="S373">
        <v>95.2</v>
      </c>
    </row>
    <row r="374" spans="1:19" customFormat="1" ht="21" customHeight="1" x14ac:dyDescent="0.2">
      <c r="A374" s="167" t="s">
        <v>771</v>
      </c>
      <c r="B374" t="s">
        <v>1756</v>
      </c>
      <c r="C374" t="s">
        <v>1759</v>
      </c>
      <c r="D374" t="s">
        <v>192</v>
      </c>
      <c r="E374">
        <v>23528</v>
      </c>
      <c r="F374" t="s">
        <v>1758</v>
      </c>
      <c r="G374" t="s">
        <v>1730</v>
      </c>
      <c r="H374">
        <v>42</v>
      </c>
      <c r="I374" s="167">
        <v>33147</v>
      </c>
      <c r="J374" s="167">
        <v>22</v>
      </c>
      <c r="K374" s="167">
        <v>20.2</v>
      </c>
      <c r="L374" s="167">
        <v>20.2</v>
      </c>
      <c r="M374">
        <v>22</v>
      </c>
      <c r="N374">
        <v>22</v>
      </c>
      <c r="P374" t="s">
        <v>213</v>
      </c>
      <c r="Q374" s="169" t="s">
        <v>12</v>
      </c>
      <c r="S374">
        <v>116.3</v>
      </c>
    </row>
    <row r="375" spans="1:19" customFormat="1" ht="21" customHeight="1" x14ac:dyDescent="0.2">
      <c r="A375" s="167" t="s">
        <v>772</v>
      </c>
      <c r="B375" t="s">
        <v>1756</v>
      </c>
      <c r="C375" t="s">
        <v>1790</v>
      </c>
      <c r="D375" t="s">
        <v>192</v>
      </c>
      <c r="E375">
        <v>5014</v>
      </c>
      <c r="F375" t="s">
        <v>1584</v>
      </c>
      <c r="G375" t="s">
        <v>1585</v>
      </c>
      <c r="H375">
        <v>36</v>
      </c>
      <c r="I375" s="167">
        <v>29860</v>
      </c>
      <c r="J375" s="167">
        <v>0.4</v>
      </c>
      <c r="K375" s="167">
        <v>0</v>
      </c>
      <c r="L375" s="167">
        <v>0</v>
      </c>
      <c r="M375">
        <v>0</v>
      </c>
      <c r="N375">
        <v>0</v>
      </c>
      <c r="P375" t="s">
        <v>213</v>
      </c>
      <c r="Q375" s="169" t="s">
        <v>12</v>
      </c>
      <c r="S375">
        <v>0</v>
      </c>
    </row>
    <row r="376" spans="1:19" customFormat="1" ht="21" customHeight="1" x14ac:dyDescent="0.2">
      <c r="A376" s="167" t="s">
        <v>773</v>
      </c>
      <c r="B376" t="s">
        <v>1756</v>
      </c>
      <c r="C376" t="s">
        <v>1791</v>
      </c>
      <c r="D376" t="s">
        <v>192</v>
      </c>
      <c r="E376">
        <v>5015</v>
      </c>
      <c r="F376" t="s">
        <v>1584</v>
      </c>
      <c r="G376" t="s">
        <v>1585</v>
      </c>
      <c r="H376">
        <v>36</v>
      </c>
      <c r="I376" s="167">
        <v>33939</v>
      </c>
      <c r="J376" s="167">
        <v>0.8</v>
      </c>
      <c r="K376" s="167">
        <v>0</v>
      </c>
      <c r="L376" s="167">
        <v>0</v>
      </c>
      <c r="M376">
        <v>0</v>
      </c>
      <c r="N376">
        <v>0</v>
      </c>
      <c r="P376" t="s">
        <v>213</v>
      </c>
      <c r="Q376" s="169" t="s">
        <v>12</v>
      </c>
      <c r="S376">
        <v>0</v>
      </c>
    </row>
    <row r="377" spans="1:19" customFormat="1" ht="21" customHeight="1" x14ac:dyDescent="0.2">
      <c r="A377" s="167" t="s">
        <v>776</v>
      </c>
      <c r="B377" t="s">
        <v>1756</v>
      </c>
      <c r="C377" t="s">
        <v>1760</v>
      </c>
      <c r="D377" t="s">
        <v>195</v>
      </c>
      <c r="E377">
        <v>23628</v>
      </c>
      <c r="F377" t="s">
        <v>1761</v>
      </c>
      <c r="G377" t="s">
        <v>1581</v>
      </c>
      <c r="H377">
        <v>36</v>
      </c>
      <c r="I377" s="167">
        <v>7884</v>
      </c>
      <c r="J377" s="167">
        <v>1.2</v>
      </c>
      <c r="K377" s="167">
        <v>1</v>
      </c>
      <c r="L377" s="167">
        <v>1</v>
      </c>
      <c r="M377">
        <v>1.2</v>
      </c>
      <c r="N377">
        <v>1.2</v>
      </c>
      <c r="P377" t="s">
        <v>213</v>
      </c>
      <c r="Q377" s="169" t="s">
        <v>12</v>
      </c>
      <c r="S377">
        <v>0</v>
      </c>
    </row>
    <row r="378" spans="1:19" customFormat="1" ht="21" customHeight="1" x14ac:dyDescent="0.2">
      <c r="A378" s="167" t="s">
        <v>777</v>
      </c>
      <c r="B378" t="s">
        <v>1756</v>
      </c>
      <c r="C378" t="s">
        <v>1762</v>
      </c>
      <c r="D378" t="s">
        <v>195</v>
      </c>
      <c r="E378">
        <v>23628</v>
      </c>
      <c r="F378" t="s">
        <v>1761</v>
      </c>
      <c r="G378" t="s">
        <v>1581</v>
      </c>
      <c r="H378">
        <v>36</v>
      </c>
      <c r="I378" s="167">
        <v>7884</v>
      </c>
      <c r="J378" s="167">
        <v>1.2</v>
      </c>
      <c r="K378" s="167">
        <v>1</v>
      </c>
      <c r="L378" s="167">
        <v>1</v>
      </c>
      <c r="M378">
        <v>1.2</v>
      </c>
      <c r="N378">
        <v>1.2</v>
      </c>
      <c r="P378" t="s">
        <v>213</v>
      </c>
      <c r="Q378" s="169" t="s">
        <v>12</v>
      </c>
      <c r="S378">
        <v>6.2</v>
      </c>
    </row>
    <row r="379" spans="1:19" customFormat="1" ht="21" customHeight="1" x14ac:dyDescent="0.2">
      <c r="A379" s="167" t="s">
        <v>778</v>
      </c>
      <c r="B379" t="s">
        <v>1756</v>
      </c>
      <c r="C379" t="s">
        <v>1763</v>
      </c>
      <c r="D379" t="s">
        <v>195</v>
      </c>
      <c r="E379">
        <v>23628</v>
      </c>
      <c r="F379" t="s">
        <v>1761</v>
      </c>
      <c r="G379" t="s">
        <v>1581</v>
      </c>
      <c r="H379">
        <v>36</v>
      </c>
      <c r="I379" s="167">
        <v>31656</v>
      </c>
      <c r="J379" s="167">
        <v>3.1</v>
      </c>
      <c r="K379" s="167">
        <v>2.7</v>
      </c>
      <c r="L379" s="167">
        <v>2.7</v>
      </c>
      <c r="M379">
        <v>3.1</v>
      </c>
      <c r="N379">
        <v>3.1</v>
      </c>
      <c r="P379" t="s">
        <v>213</v>
      </c>
      <c r="Q379" s="169" t="s">
        <v>12</v>
      </c>
      <c r="S379">
        <v>18.399999999999999</v>
      </c>
    </row>
    <row r="380" spans="1:19" customFormat="1" ht="21" customHeight="1" x14ac:dyDescent="0.2">
      <c r="A380" s="167" t="s">
        <v>779</v>
      </c>
      <c r="B380" t="s">
        <v>1756</v>
      </c>
      <c r="C380" t="s">
        <v>1792</v>
      </c>
      <c r="D380" t="s">
        <v>195</v>
      </c>
      <c r="E380">
        <v>5016</v>
      </c>
      <c r="F380" t="s">
        <v>1355</v>
      </c>
      <c r="G380" t="s">
        <v>1356</v>
      </c>
      <c r="H380">
        <v>36</v>
      </c>
      <c r="I380" s="167">
        <v>30011</v>
      </c>
      <c r="J380" s="167">
        <v>1.6</v>
      </c>
      <c r="K380" s="167">
        <v>0</v>
      </c>
      <c r="L380" s="167">
        <v>0</v>
      </c>
      <c r="M380">
        <v>0</v>
      </c>
      <c r="N380">
        <v>0</v>
      </c>
      <c r="P380" t="s">
        <v>213</v>
      </c>
      <c r="Q380" s="169" t="s">
        <v>12</v>
      </c>
      <c r="S380">
        <v>0</v>
      </c>
    </row>
    <row r="381" spans="1:19" customFormat="1" ht="21" customHeight="1" x14ac:dyDescent="0.2">
      <c r="A381" s="167" t="s">
        <v>780</v>
      </c>
      <c r="B381" t="s">
        <v>1756</v>
      </c>
      <c r="C381" t="s">
        <v>1793</v>
      </c>
      <c r="D381" t="s">
        <v>194</v>
      </c>
      <c r="E381">
        <v>5017</v>
      </c>
      <c r="F381" t="s">
        <v>1794</v>
      </c>
      <c r="G381" t="s">
        <v>1795</v>
      </c>
      <c r="H381">
        <v>36</v>
      </c>
      <c r="I381" s="167">
        <v>31778</v>
      </c>
      <c r="J381" s="167">
        <v>0.2</v>
      </c>
      <c r="K381" s="167">
        <v>0</v>
      </c>
      <c r="L381" s="167">
        <v>0</v>
      </c>
      <c r="M381">
        <v>0</v>
      </c>
      <c r="N381">
        <v>0</v>
      </c>
      <c r="P381" t="s">
        <v>213</v>
      </c>
      <c r="Q381" s="169" t="s">
        <v>12</v>
      </c>
      <c r="S381">
        <v>0</v>
      </c>
    </row>
    <row r="382" spans="1:19" customFormat="1" ht="21" customHeight="1" x14ac:dyDescent="0.2">
      <c r="A382" s="167" t="s">
        <v>782</v>
      </c>
      <c r="B382" t="s">
        <v>1756</v>
      </c>
      <c r="C382" t="s">
        <v>1764</v>
      </c>
      <c r="D382" t="s">
        <v>195</v>
      </c>
      <c r="E382">
        <v>23628</v>
      </c>
      <c r="F382" t="s">
        <v>1765</v>
      </c>
      <c r="G382" t="s">
        <v>1581</v>
      </c>
      <c r="H382">
        <v>36</v>
      </c>
      <c r="I382" s="167">
        <v>17746</v>
      </c>
      <c r="J382" s="167">
        <v>4</v>
      </c>
      <c r="K382" s="167">
        <v>4.3</v>
      </c>
      <c r="L382" s="167">
        <v>4.3</v>
      </c>
      <c r="M382">
        <v>4</v>
      </c>
      <c r="N382">
        <v>4</v>
      </c>
      <c r="P382" t="s">
        <v>213</v>
      </c>
      <c r="Q382" s="169" t="s">
        <v>12</v>
      </c>
      <c r="S382">
        <v>36.700000000000003</v>
      </c>
    </row>
    <row r="383" spans="1:19" customFormat="1" ht="21" customHeight="1" x14ac:dyDescent="0.2">
      <c r="A383" s="167" t="s">
        <v>783</v>
      </c>
      <c r="B383" t="s">
        <v>1756</v>
      </c>
      <c r="C383" t="s">
        <v>1766</v>
      </c>
      <c r="D383" t="s">
        <v>195</v>
      </c>
      <c r="E383">
        <v>23628</v>
      </c>
      <c r="F383" t="s">
        <v>1765</v>
      </c>
      <c r="G383" t="s">
        <v>1581</v>
      </c>
      <c r="H383">
        <v>36</v>
      </c>
      <c r="I383" s="167">
        <v>18111</v>
      </c>
      <c r="J383" s="167">
        <v>4</v>
      </c>
      <c r="K383" s="167">
        <v>4.3</v>
      </c>
      <c r="L383" s="167">
        <v>4.3</v>
      </c>
      <c r="M383">
        <v>4</v>
      </c>
      <c r="N383">
        <v>4</v>
      </c>
      <c r="P383" t="s">
        <v>213</v>
      </c>
      <c r="Q383" s="169" t="s">
        <v>12</v>
      </c>
      <c r="S383">
        <v>14</v>
      </c>
    </row>
    <row r="384" spans="1:19" customFormat="1" ht="21" customHeight="1" x14ac:dyDescent="0.2">
      <c r="A384" s="167" t="s">
        <v>784</v>
      </c>
      <c r="B384" t="s">
        <v>1756</v>
      </c>
      <c r="C384" t="s">
        <v>1767</v>
      </c>
      <c r="D384" t="s">
        <v>195</v>
      </c>
      <c r="E384">
        <v>23628</v>
      </c>
      <c r="F384" t="s">
        <v>1765</v>
      </c>
      <c r="G384" t="s">
        <v>1581</v>
      </c>
      <c r="H384">
        <v>36</v>
      </c>
      <c r="I384" s="167">
        <v>20668</v>
      </c>
      <c r="J384" s="167">
        <v>7</v>
      </c>
      <c r="K384" s="167">
        <v>8.1999999999999993</v>
      </c>
      <c r="L384" s="167">
        <v>8.1999999999999993</v>
      </c>
      <c r="M384">
        <v>7</v>
      </c>
      <c r="N384">
        <v>7</v>
      </c>
      <c r="P384" t="s">
        <v>213</v>
      </c>
      <c r="Q384" s="169" t="s">
        <v>12</v>
      </c>
      <c r="S384">
        <v>0</v>
      </c>
    </row>
    <row r="385" spans="1:19" customFormat="1" ht="21" customHeight="1" x14ac:dyDescent="0.2">
      <c r="A385" s="167" t="s">
        <v>785</v>
      </c>
      <c r="B385" t="s">
        <v>1756</v>
      </c>
      <c r="C385" t="s">
        <v>1768</v>
      </c>
      <c r="D385" t="s">
        <v>195</v>
      </c>
      <c r="E385">
        <v>23628</v>
      </c>
      <c r="F385" t="s">
        <v>1761</v>
      </c>
      <c r="G385" t="s">
        <v>1581</v>
      </c>
      <c r="H385">
        <v>36</v>
      </c>
      <c r="I385" s="167">
        <v>10441</v>
      </c>
      <c r="J385" s="167">
        <v>3.6</v>
      </c>
      <c r="K385" s="167">
        <v>3</v>
      </c>
      <c r="L385" s="167">
        <v>3</v>
      </c>
      <c r="M385">
        <v>3.6</v>
      </c>
      <c r="N385">
        <v>3.6</v>
      </c>
      <c r="P385" t="s">
        <v>213</v>
      </c>
      <c r="Q385" s="169" t="s">
        <v>12</v>
      </c>
      <c r="S385">
        <v>16.600000000000001</v>
      </c>
    </row>
    <row r="386" spans="1:19" customFormat="1" ht="21" customHeight="1" x14ac:dyDescent="0.2">
      <c r="A386" s="167" t="s">
        <v>786</v>
      </c>
      <c r="B386" t="s">
        <v>1756</v>
      </c>
      <c r="C386" t="s">
        <v>1769</v>
      </c>
      <c r="D386" t="s">
        <v>195</v>
      </c>
      <c r="E386">
        <v>23628</v>
      </c>
      <c r="F386" t="s">
        <v>1761</v>
      </c>
      <c r="G386" t="s">
        <v>1581</v>
      </c>
      <c r="H386">
        <v>36</v>
      </c>
      <c r="I386" s="167">
        <v>10441</v>
      </c>
      <c r="J386" s="167">
        <v>3.6</v>
      </c>
      <c r="K386" s="167">
        <v>3</v>
      </c>
      <c r="L386" s="167">
        <v>3</v>
      </c>
      <c r="M386">
        <v>3.6</v>
      </c>
      <c r="N386">
        <v>3.6</v>
      </c>
      <c r="P386" t="s">
        <v>213</v>
      </c>
      <c r="Q386" s="169" t="s">
        <v>12</v>
      </c>
      <c r="S386">
        <v>0</v>
      </c>
    </row>
    <row r="387" spans="1:19" customFormat="1" ht="21" customHeight="1" x14ac:dyDescent="0.2">
      <c r="A387" s="167" t="s">
        <v>787</v>
      </c>
      <c r="B387" t="s">
        <v>1756</v>
      </c>
      <c r="C387" t="s">
        <v>1770</v>
      </c>
      <c r="D387" t="s">
        <v>195</v>
      </c>
      <c r="E387">
        <v>23628</v>
      </c>
      <c r="F387" t="s">
        <v>1761</v>
      </c>
      <c r="G387" t="s">
        <v>1581</v>
      </c>
      <c r="H387">
        <v>36</v>
      </c>
      <c r="I387" s="167">
        <v>31229</v>
      </c>
      <c r="J387" s="167">
        <v>6.4</v>
      </c>
      <c r="K387" s="167">
        <v>6</v>
      </c>
      <c r="L387" s="167">
        <v>6</v>
      </c>
      <c r="M387">
        <v>6.4</v>
      </c>
      <c r="N387">
        <v>6.4</v>
      </c>
      <c r="P387" t="s">
        <v>213</v>
      </c>
      <c r="Q387" s="169" t="s">
        <v>12</v>
      </c>
      <c r="S387">
        <v>41.2</v>
      </c>
    </row>
    <row r="388" spans="1:19" customFormat="1" ht="21" customHeight="1" x14ac:dyDescent="0.2">
      <c r="A388" s="167" t="s">
        <v>788</v>
      </c>
      <c r="B388" t="s">
        <v>1756</v>
      </c>
      <c r="C388" t="s">
        <v>1781</v>
      </c>
      <c r="D388" t="s">
        <v>195</v>
      </c>
      <c r="E388">
        <v>23913</v>
      </c>
      <c r="F388" t="s">
        <v>1761</v>
      </c>
      <c r="G388" t="s">
        <v>1581</v>
      </c>
      <c r="H388">
        <v>36</v>
      </c>
      <c r="I388" s="167">
        <v>33147</v>
      </c>
      <c r="J388" s="167">
        <v>3.2</v>
      </c>
      <c r="K388" s="167">
        <v>3.5</v>
      </c>
      <c r="L388" s="167">
        <v>3.5</v>
      </c>
      <c r="M388">
        <v>0</v>
      </c>
      <c r="N388">
        <v>0</v>
      </c>
      <c r="P388" t="s">
        <v>213</v>
      </c>
      <c r="Q388" s="169" t="s">
        <v>12</v>
      </c>
      <c r="S388">
        <v>0</v>
      </c>
    </row>
    <row r="389" spans="1:19" customFormat="1" ht="21" customHeight="1" x14ac:dyDescent="0.2">
      <c r="A389" s="167" t="s">
        <v>789</v>
      </c>
      <c r="B389" t="s">
        <v>1756</v>
      </c>
      <c r="C389" t="s">
        <v>1782</v>
      </c>
      <c r="D389" t="s">
        <v>195</v>
      </c>
      <c r="E389">
        <v>23913</v>
      </c>
      <c r="F389" t="s">
        <v>1761</v>
      </c>
      <c r="G389" t="s">
        <v>1581</v>
      </c>
      <c r="H389">
        <v>36</v>
      </c>
      <c r="I389" s="167">
        <v>33147</v>
      </c>
      <c r="J389" s="167">
        <v>3.2</v>
      </c>
      <c r="K389" s="167">
        <v>3.5</v>
      </c>
      <c r="L389" s="167">
        <v>3.5</v>
      </c>
      <c r="M389">
        <v>0</v>
      </c>
      <c r="N389">
        <v>0</v>
      </c>
      <c r="P389" t="s">
        <v>213</v>
      </c>
      <c r="Q389" s="169" t="s">
        <v>12</v>
      </c>
      <c r="S389">
        <v>0</v>
      </c>
    </row>
    <row r="390" spans="1:19" customFormat="1" ht="21" customHeight="1" x14ac:dyDescent="0.2">
      <c r="A390" s="167" t="s">
        <v>790</v>
      </c>
      <c r="B390" t="s">
        <v>1756</v>
      </c>
      <c r="C390" t="s">
        <v>1783</v>
      </c>
      <c r="D390" t="s">
        <v>195</v>
      </c>
      <c r="E390">
        <v>23913</v>
      </c>
      <c r="F390" t="s">
        <v>1761</v>
      </c>
      <c r="G390" t="s">
        <v>1581</v>
      </c>
      <c r="H390">
        <v>36</v>
      </c>
      <c r="I390" s="167">
        <v>33147</v>
      </c>
      <c r="J390" s="167">
        <v>0.3</v>
      </c>
      <c r="K390" s="167">
        <v>2.9</v>
      </c>
      <c r="L390" s="167">
        <v>2.9</v>
      </c>
      <c r="M390">
        <v>0</v>
      </c>
      <c r="N390">
        <v>0</v>
      </c>
      <c r="P390" t="s">
        <v>213</v>
      </c>
      <c r="Q390" s="169" t="s">
        <v>12</v>
      </c>
      <c r="S390">
        <v>0</v>
      </c>
    </row>
    <row r="391" spans="1:19" customFormat="1" ht="21" customHeight="1" x14ac:dyDescent="0.2">
      <c r="A391" s="167" t="s">
        <v>791</v>
      </c>
      <c r="B391" t="s">
        <v>1756</v>
      </c>
      <c r="C391" t="s">
        <v>1778</v>
      </c>
      <c r="D391" t="s">
        <v>190</v>
      </c>
      <c r="E391">
        <v>23645</v>
      </c>
      <c r="F391" t="s">
        <v>1779</v>
      </c>
      <c r="G391" t="s">
        <v>1182</v>
      </c>
      <c r="H391">
        <v>36</v>
      </c>
      <c r="I391" s="167">
        <v>30560</v>
      </c>
      <c r="J391" s="167">
        <v>9.1999999999999993</v>
      </c>
      <c r="K391" s="167">
        <v>10</v>
      </c>
      <c r="L391" s="167">
        <v>10</v>
      </c>
      <c r="M391">
        <v>9.1999999999999993</v>
      </c>
      <c r="N391">
        <v>9.3000000000000007</v>
      </c>
      <c r="P391" t="s">
        <v>213</v>
      </c>
      <c r="Q391" s="169" t="s">
        <v>12</v>
      </c>
      <c r="S391">
        <v>33.700000000000003</v>
      </c>
    </row>
    <row r="392" spans="1:19" customFormat="1" ht="21" customHeight="1" x14ac:dyDescent="0.2">
      <c r="A392" s="167" t="s">
        <v>792</v>
      </c>
      <c r="B392" t="s">
        <v>1756</v>
      </c>
      <c r="C392" t="s">
        <v>1780</v>
      </c>
      <c r="D392" t="s">
        <v>190</v>
      </c>
      <c r="E392">
        <v>23645</v>
      </c>
      <c r="F392" t="s">
        <v>1779</v>
      </c>
      <c r="G392" t="s">
        <v>1182</v>
      </c>
      <c r="H392">
        <v>36</v>
      </c>
      <c r="I392" s="167">
        <v>30560</v>
      </c>
      <c r="J392" s="167">
        <v>9.3000000000000007</v>
      </c>
      <c r="K392" s="167">
        <v>10</v>
      </c>
      <c r="L392" s="167">
        <v>10</v>
      </c>
      <c r="M392">
        <v>9.3000000000000007</v>
      </c>
      <c r="N392">
        <v>9.3000000000000007</v>
      </c>
      <c r="P392" t="s">
        <v>213</v>
      </c>
      <c r="Q392" s="169" t="s">
        <v>12</v>
      </c>
      <c r="S392">
        <v>35.9</v>
      </c>
    </row>
    <row r="393" spans="1:19" customFormat="1" ht="21" customHeight="1" x14ac:dyDescent="0.2">
      <c r="A393" s="167" t="s">
        <v>793</v>
      </c>
      <c r="B393" t="s">
        <v>1756</v>
      </c>
      <c r="C393" t="s">
        <v>1771</v>
      </c>
      <c r="D393" t="s">
        <v>195</v>
      </c>
      <c r="E393">
        <v>23628</v>
      </c>
      <c r="F393" t="s">
        <v>1772</v>
      </c>
      <c r="G393" t="s">
        <v>1581</v>
      </c>
      <c r="H393">
        <v>36</v>
      </c>
      <c r="I393" s="167">
        <v>16285</v>
      </c>
      <c r="J393" s="167">
        <v>1</v>
      </c>
      <c r="K393" s="167">
        <v>0.9</v>
      </c>
      <c r="L393" s="167">
        <v>0.9</v>
      </c>
      <c r="M393">
        <v>1</v>
      </c>
      <c r="N393">
        <v>1</v>
      </c>
      <c r="P393" t="s">
        <v>213</v>
      </c>
      <c r="Q393" s="169" t="s">
        <v>12</v>
      </c>
      <c r="S393">
        <v>3.2</v>
      </c>
    </row>
    <row r="394" spans="1:19" customFormat="1" ht="21" customHeight="1" x14ac:dyDescent="0.2">
      <c r="A394" s="167" t="s">
        <v>794</v>
      </c>
      <c r="B394" t="s">
        <v>1756</v>
      </c>
      <c r="C394" t="s">
        <v>1773</v>
      </c>
      <c r="D394" t="s">
        <v>195</v>
      </c>
      <c r="E394">
        <v>23628</v>
      </c>
      <c r="F394" t="s">
        <v>1772</v>
      </c>
      <c r="G394" t="s">
        <v>1581</v>
      </c>
      <c r="H394">
        <v>36</v>
      </c>
      <c r="I394" s="167">
        <v>15919</v>
      </c>
      <c r="J394" s="167">
        <v>1.2</v>
      </c>
      <c r="K394" s="167">
        <v>1.2</v>
      </c>
      <c r="L394" s="167">
        <v>1.2</v>
      </c>
      <c r="M394">
        <v>1.2</v>
      </c>
      <c r="N394">
        <v>1.2</v>
      </c>
      <c r="P394" t="s">
        <v>213</v>
      </c>
      <c r="Q394" s="169" t="s">
        <v>12</v>
      </c>
      <c r="S394">
        <v>4.7</v>
      </c>
    </row>
    <row r="395" spans="1:19" customFormat="1" ht="21" customHeight="1" x14ac:dyDescent="0.2">
      <c r="A395" s="167" t="s">
        <v>795</v>
      </c>
      <c r="B395" t="s">
        <v>1756</v>
      </c>
      <c r="C395" t="s">
        <v>1774</v>
      </c>
      <c r="D395" t="s">
        <v>195</v>
      </c>
      <c r="E395">
        <v>23628</v>
      </c>
      <c r="F395" t="s">
        <v>1772</v>
      </c>
      <c r="G395" t="s">
        <v>1581</v>
      </c>
      <c r="H395">
        <v>36</v>
      </c>
      <c r="I395" s="167">
        <v>30987</v>
      </c>
      <c r="J395" s="167">
        <v>3.8</v>
      </c>
      <c r="K395" s="167">
        <v>3.7</v>
      </c>
      <c r="L395" s="167">
        <v>3.7</v>
      </c>
      <c r="M395">
        <v>3.8</v>
      </c>
      <c r="N395">
        <v>3.8</v>
      </c>
      <c r="P395" t="s">
        <v>213</v>
      </c>
      <c r="Q395" s="169" t="s">
        <v>12</v>
      </c>
      <c r="S395">
        <v>19.100000000000001</v>
      </c>
    </row>
    <row r="396" spans="1:19" customFormat="1" ht="21" customHeight="1" x14ac:dyDescent="0.2">
      <c r="A396" s="167" t="s">
        <v>796</v>
      </c>
      <c r="B396" t="s">
        <v>1756</v>
      </c>
      <c r="C396" t="s">
        <v>1798</v>
      </c>
      <c r="D396" t="s">
        <v>192</v>
      </c>
      <c r="E396">
        <v>5019</v>
      </c>
      <c r="F396" t="s">
        <v>1799</v>
      </c>
      <c r="G396" t="s">
        <v>1585</v>
      </c>
      <c r="H396">
        <v>36</v>
      </c>
      <c r="I396" s="167">
        <v>33817</v>
      </c>
      <c r="J396" s="167">
        <v>0.2</v>
      </c>
      <c r="K396" s="167">
        <v>0</v>
      </c>
      <c r="L396" s="167">
        <v>0</v>
      </c>
      <c r="M396">
        <v>0</v>
      </c>
      <c r="N396">
        <v>0</v>
      </c>
      <c r="P396" t="s">
        <v>213</v>
      </c>
      <c r="Q396" s="169" t="s">
        <v>12</v>
      </c>
      <c r="S396">
        <v>0</v>
      </c>
    </row>
    <row r="397" spans="1:19" customFormat="1" ht="21" customHeight="1" x14ac:dyDescent="0.2">
      <c r="A397" s="167" t="s">
        <v>797</v>
      </c>
      <c r="B397" t="s">
        <v>1756</v>
      </c>
      <c r="C397" t="s">
        <v>1775</v>
      </c>
      <c r="D397" t="s">
        <v>195</v>
      </c>
      <c r="E397">
        <v>23628</v>
      </c>
      <c r="F397" t="s">
        <v>1776</v>
      </c>
      <c r="G397" t="s">
        <v>1581</v>
      </c>
      <c r="H397">
        <v>36</v>
      </c>
      <c r="I397" s="167">
        <v>9710</v>
      </c>
      <c r="J397" s="167">
        <v>1.3</v>
      </c>
      <c r="K397" s="167">
        <v>1.5</v>
      </c>
      <c r="L397" s="167">
        <v>1.5</v>
      </c>
      <c r="M397">
        <v>1.3</v>
      </c>
      <c r="N397">
        <v>1.3</v>
      </c>
      <c r="P397" t="s">
        <v>213</v>
      </c>
      <c r="Q397" s="169" t="s">
        <v>12</v>
      </c>
      <c r="S397">
        <v>0</v>
      </c>
    </row>
    <row r="398" spans="1:19" customFormat="1" ht="21" customHeight="1" x14ac:dyDescent="0.2">
      <c r="A398" s="167" t="s">
        <v>798</v>
      </c>
      <c r="B398" t="s">
        <v>1756</v>
      </c>
      <c r="C398" t="s">
        <v>1777</v>
      </c>
      <c r="D398" t="s">
        <v>195</v>
      </c>
      <c r="E398">
        <v>23628</v>
      </c>
      <c r="F398" t="s">
        <v>1776</v>
      </c>
      <c r="G398" t="s">
        <v>1581</v>
      </c>
      <c r="H398">
        <v>36</v>
      </c>
      <c r="I398" s="167">
        <v>10075</v>
      </c>
      <c r="J398" s="167">
        <v>1.3</v>
      </c>
      <c r="K398" s="167">
        <v>1.5</v>
      </c>
      <c r="L398" s="167">
        <v>1.5</v>
      </c>
      <c r="M398">
        <v>1.3</v>
      </c>
      <c r="N398">
        <v>1.3</v>
      </c>
      <c r="P398" t="s">
        <v>213</v>
      </c>
      <c r="Q398" s="169" t="s">
        <v>12</v>
      </c>
      <c r="S398">
        <v>0</v>
      </c>
    </row>
    <row r="399" spans="1:19" customFormat="1" ht="21" customHeight="1" x14ac:dyDescent="0.2">
      <c r="A399" s="167" t="s">
        <v>799</v>
      </c>
      <c r="B399" t="s">
        <v>1756</v>
      </c>
      <c r="C399" t="s">
        <v>1800</v>
      </c>
      <c r="D399" t="s">
        <v>192</v>
      </c>
      <c r="E399">
        <v>5020</v>
      </c>
      <c r="F399" t="s">
        <v>1801</v>
      </c>
      <c r="G399" t="s">
        <v>1602</v>
      </c>
      <c r="H399">
        <v>36</v>
      </c>
      <c r="I399" s="167">
        <v>35947</v>
      </c>
      <c r="J399" s="167">
        <v>0.53400000000000003</v>
      </c>
      <c r="K399" s="167">
        <v>0</v>
      </c>
      <c r="L399" s="167">
        <v>0</v>
      </c>
      <c r="M399">
        <v>0</v>
      </c>
      <c r="N399">
        <v>0</v>
      </c>
      <c r="P399" t="s">
        <v>213</v>
      </c>
      <c r="Q399" s="169" t="s">
        <v>12</v>
      </c>
      <c r="S399">
        <v>0</v>
      </c>
    </row>
    <row r="400" spans="1:19" customFormat="1" ht="21" customHeight="1" x14ac:dyDescent="0.2">
      <c r="A400" s="167" t="s">
        <v>800</v>
      </c>
      <c r="B400" t="s">
        <v>1756</v>
      </c>
      <c r="C400" t="s">
        <v>1802</v>
      </c>
      <c r="D400" t="s">
        <v>192</v>
      </c>
      <c r="E400">
        <v>5021</v>
      </c>
      <c r="F400" t="s">
        <v>1801</v>
      </c>
      <c r="G400" t="s">
        <v>1602</v>
      </c>
      <c r="H400">
        <v>36</v>
      </c>
      <c r="I400" s="167">
        <v>35947</v>
      </c>
      <c r="J400" s="167">
        <v>0.53300000000000003</v>
      </c>
      <c r="K400" s="167">
        <v>0</v>
      </c>
      <c r="L400" s="167">
        <v>0</v>
      </c>
      <c r="M400">
        <v>0</v>
      </c>
      <c r="N400">
        <v>0</v>
      </c>
      <c r="P400" t="s">
        <v>213</v>
      </c>
      <c r="Q400" s="169" t="s">
        <v>12</v>
      </c>
      <c r="S400">
        <v>0</v>
      </c>
    </row>
    <row r="401" spans="1:19" customFormat="1" ht="21" customHeight="1" x14ac:dyDescent="0.2">
      <c r="A401" s="167" t="s">
        <v>801</v>
      </c>
      <c r="B401" t="s">
        <v>1756</v>
      </c>
      <c r="C401" t="s">
        <v>1803</v>
      </c>
      <c r="D401" t="s">
        <v>192</v>
      </c>
      <c r="E401">
        <v>5022</v>
      </c>
      <c r="F401" t="s">
        <v>1801</v>
      </c>
      <c r="G401" t="s">
        <v>1602</v>
      </c>
      <c r="H401">
        <v>36</v>
      </c>
      <c r="I401" s="167">
        <v>35947</v>
      </c>
      <c r="J401" s="167">
        <v>0.53300000000000003</v>
      </c>
      <c r="K401" s="167">
        <v>0</v>
      </c>
      <c r="L401" s="167">
        <v>0</v>
      </c>
      <c r="M401">
        <v>0</v>
      </c>
      <c r="N401">
        <v>0</v>
      </c>
      <c r="P401" t="s">
        <v>213</v>
      </c>
      <c r="Q401" s="169" t="s">
        <v>12</v>
      </c>
      <c r="S401">
        <v>0</v>
      </c>
    </row>
    <row r="402" spans="1:19" customFormat="1" ht="21" customHeight="1" x14ac:dyDescent="0.2">
      <c r="A402" s="167" t="s">
        <v>802</v>
      </c>
      <c r="B402" t="s">
        <v>2109</v>
      </c>
      <c r="C402" t="s">
        <v>1804</v>
      </c>
      <c r="D402" t="s">
        <v>190</v>
      </c>
      <c r="E402">
        <v>24011</v>
      </c>
      <c r="F402" t="s">
        <v>1805</v>
      </c>
      <c r="G402" t="s">
        <v>1806</v>
      </c>
      <c r="H402">
        <v>36</v>
      </c>
      <c r="I402" s="167">
        <v>34973</v>
      </c>
      <c r="J402" s="167">
        <v>44</v>
      </c>
      <c r="K402" s="167">
        <v>43.7</v>
      </c>
      <c r="L402" s="167">
        <v>43.7</v>
      </c>
      <c r="M402">
        <v>0</v>
      </c>
      <c r="N402">
        <v>0</v>
      </c>
      <c r="P402" t="s">
        <v>213</v>
      </c>
      <c r="Q402" s="169" t="s">
        <v>12</v>
      </c>
      <c r="S402">
        <v>201.6</v>
      </c>
    </row>
    <row r="403" spans="1:19" customFormat="1" ht="21" customHeight="1" x14ac:dyDescent="0.2">
      <c r="A403" s="167" t="s">
        <v>803</v>
      </c>
      <c r="B403" t="s">
        <v>2109</v>
      </c>
      <c r="C403" t="s">
        <v>1807</v>
      </c>
      <c r="D403" t="s">
        <v>190</v>
      </c>
      <c r="E403">
        <v>24028</v>
      </c>
      <c r="F403" t="s">
        <v>1528</v>
      </c>
      <c r="G403" t="s">
        <v>1182</v>
      </c>
      <c r="H403">
        <v>36</v>
      </c>
      <c r="I403" s="167">
        <v>34669</v>
      </c>
      <c r="J403" s="167">
        <v>13.8</v>
      </c>
      <c r="K403" s="167">
        <v>14.8</v>
      </c>
      <c r="L403" s="167">
        <v>14.8</v>
      </c>
      <c r="M403">
        <v>0</v>
      </c>
      <c r="N403">
        <v>0</v>
      </c>
      <c r="P403" t="s">
        <v>213</v>
      </c>
      <c r="Q403" s="169" t="s">
        <v>12</v>
      </c>
      <c r="S403">
        <v>76.900000000000006</v>
      </c>
    </row>
    <row r="404" spans="1:19" customFormat="1" ht="21" customHeight="1" x14ac:dyDescent="0.2">
      <c r="A404" s="167" t="s">
        <v>804</v>
      </c>
      <c r="B404" t="s">
        <v>2109</v>
      </c>
      <c r="C404" t="s">
        <v>1808</v>
      </c>
      <c r="D404" t="s">
        <v>190</v>
      </c>
      <c r="E404">
        <v>1654</v>
      </c>
      <c r="F404" t="s">
        <v>1006</v>
      </c>
      <c r="G404" t="s">
        <v>163</v>
      </c>
      <c r="H404">
        <v>36</v>
      </c>
      <c r="I404" s="167">
        <v>32112</v>
      </c>
      <c r="J404" s="167">
        <v>9</v>
      </c>
      <c r="K404" s="167">
        <v>8.9</v>
      </c>
      <c r="L404" s="167">
        <v>8.9</v>
      </c>
      <c r="M404">
        <v>0</v>
      </c>
      <c r="N404">
        <v>0</v>
      </c>
      <c r="P404" t="s">
        <v>213</v>
      </c>
      <c r="Q404" s="169" t="s">
        <v>12</v>
      </c>
      <c r="S404">
        <v>30.2</v>
      </c>
    </row>
    <row r="405" spans="1:19" customFormat="1" ht="21" customHeight="1" x14ac:dyDescent="0.2">
      <c r="A405" s="167" t="s">
        <v>805</v>
      </c>
      <c r="B405" t="s">
        <v>2109</v>
      </c>
      <c r="C405" t="s">
        <v>1809</v>
      </c>
      <c r="D405" t="s">
        <v>193</v>
      </c>
      <c r="E405">
        <v>23807</v>
      </c>
      <c r="F405" t="s">
        <v>1810</v>
      </c>
      <c r="G405" t="s">
        <v>1457</v>
      </c>
      <c r="H405">
        <v>36</v>
      </c>
      <c r="I405" s="167">
        <v>31229</v>
      </c>
      <c r="J405" s="167">
        <v>5</v>
      </c>
      <c r="K405" s="167">
        <v>6.3</v>
      </c>
      <c r="L405" s="167">
        <v>6.3</v>
      </c>
      <c r="M405">
        <v>0</v>
      </c>
      <c r="N405">
        <v>0</v>
      </c>
      <c r="P405" t="s">
        <v>213</v>
      </c>
      <c r="Q405" s="169" t="s">
        <v>12</v>
      </c>
      <c r="S405">
        <v>1.2</v>
      </c>
    </row>
    <row r="406" spans="1:19" customFormat="1" ht="21" customHeight="1" x14ac:dyDescent="0.2">
      <c r="A406" s="167" t="s">
        <v>806</v>
      </c>
      <c r="B406" t="s">
        <v>2109</v>
      </c>
      <c r="C406" t="s">
        <v>1811</v>
      </c>
      <c r="D406" t="s">
        <v>193</v>
      </c>
      <c r="E406">
        <v>1656</v>
      </c>
      <c r="F406" t="s">
        <v>111</v>
      </c>
      <c r="G406" t="s">
        <v>1298</v>
      </c>
      <c r="H406">
        <v>36</v>
      </c>
      <c r="I406" s="167">
        <v>31625</v>
      </c>
      <c r="J406" s="167">
        <v>3.6</v>
      </c>
      <c r="K406" s="167">
        <v>3.2</v>
      </c>
      <c r="L406" s="167">
        <v>3.2</v>
      </c>
      <c r="M406">
        <v>0</v>
      </c>
      <c r="N406">
        <v>0</v>
      </c>
      <c r="P406" t="s">
        <v>213</v>
      </c>
      <c r="Q406" s="169" t="s">
        <v>12</v>
      </c>
      <c r="S406">
        <v>10.199999999999999</v>
      </c>
    </row>
    <row r="407" spans="1:19" customFormat="1" ht="21" customHeight="1" x14ac:dyDescent="0.2">
      <c r="A407" s="167" t="s">
        <v>807</v>
      </c>
      <c r="B407" t="s">
        <v>2109</v>
      </c>
      <c r="C407" t="s">
        <v>1812</v>
      </c>
      <c r="D407" t="s">
        <v>193</v>
      </c>
      <c r="E407">
        <v>24016</v>
      </c>
      <c r="F407" t="s">
        <v>1706</v>
      </c>
      <c r="G407" t="s">
        <v>1438</v>
      </c>
      <c r="H407">
        <v>36</v>
      </c>
      <c r="I407" s="167">
        <v>32021</v>
      </c>
      <c r="J407" s="167">
        <v>12.6</v>
      </c>
      <c r="K407" s="167">
        <v>12</v>
      </c>
      <c r="L407" s="167">
        <v>12</v>
      </c>
      <c r="M407">
        <v>0</v>
      </c>
      <c r="N407">
        <v>0</v>
      </c>
      <c r="P407" t="s">
        <v>213</v>
      </c>
      <c r="Q407" s="169" t="s">
        <v>12</v>
      </c>
      <c r="S407">
        <v>47.4</v>
      </c>
    </row>
    <row r="408" spans="1:19" customFormat="1" ht="21" customHeight="1" x14ac:dyDescent="0.2">
      <c r="A408" s="167" t="s">
        <v>809</v>
      </c>
      <c r="B408" t="s">
        <v>2109</v>
      </c>
      <c r="C408" t="s">
        <v>1815</v>
      </c>
      <c r="D408" t="s">
        <v>190</v>
      </c>
      <c r="E408">
        <v>1655</v>
      </c>
      <c r="F408" t="s">
        <v>1564</v>
      </c>
      <c r="G408" t="s">
        <v>1182</v>
      </c>
      <c r="H408">
        <v>36</v>
      </c>
      <c r="I408" s="167">
        <v>31413</v>
      </c>
      <c r="J408" s="167">
        <v>9.8000000000000007</v>
      </c>
      <c r="K408" s="167">
        <v>30.8</v>
      </c>
      <c r="L408" s="167">
        <v>30.8</v>
      </c>
      <c r="M408">
        <v>0</v>
      </c>
      <c r="N408">
        <v>0</v>
      </c>
      <c r="P408" t="s">
        <v>213</v>
      </c>
      <c r="Q408" s="169" t="s">
        <v>12</v>
      </c>
      <c r="S408">
        <v>320.89999999999998</v>
      </c>
    </row>
    <row r="409" spans="1:19" customFormat="1" ht="21" customHeight="1" x14ac:dyDescent="0.2">
      <c r="A409" s="167" t="s">
        <v>810</v>
      </c>
      <c r="B409" t="s">
        <v>2109</v>
      </c>
      <c r="C409" t="s">
        <v>1816</v>
      </c>
      <c r="D409" t="s">
        <v>190</v>
      </c>
      <c r="E409">
        <v>1655</v>
      </c>
      <c r="F409" t="s">
        <v>1564</v>
      </c>
      <c r="G409" t="s">
        <v>1182</v>
      </c>
      <c r="H409">
        <v>36</v>
      </c>
      <c r="I409" s="167">
        <v>31413</v>
      </c>
      <c r="J409" s="167">
        <v>49.2</v>
      </c>
      <c r="K409" s="167">
        <v>30.8</v>
      </c>
      <c r="L409" s="167">
        <v>30.8</v>
      </c>
      <c r="M409">
        <v>0</v>
      </c>
      <c r="N409">
        <v>0</v>
      </c>
      <c r="P409" t="s">
        <v>213</v>
      </c>
      <c r="Q409" s="169" t="s">
        <v>12</v>
      </c>
      <c r="S409">
        <v>0</v>
      </c>
    </row>
    <row r="410" spans="1:19" customFormat="1" ht="21" customHeight="1" x14ac:dyDescent="0.2">
      <c r="A410" s="167" t="s">
        <v>811</v>
      </c>
      <c r="B410" t="s">
        <v>2109</v>
      </c>
      <c r="C410" t="s">
        <v>1817</v>
      </c>
      <c r="D410" t="s">
        <v>193</v>
      </c>
      <c r="E410">
        <v>24013</v>
      </c>
      <c r="F410" t="s">
        <v>1474</v>
      </c>
      <c r="G410" t="s">
        <v>1457</v>
      </c>
      <c r="H410">
        <v>36</v>
      </c>
      <c r="I410" s="167">
        <v>31778</v>
      </c>
      <c r="J410" s="167">
        <v>13</v>
      </c>
      <c r="K410" s="167">
        <v>12.6</v>
      </c>
      <c r="L410" s="167">
        <v>12.6</v>
      </c>
      <c r="M410">
        <v>0</v>
      </c>
      <c r="N410">
        <v>0</v>
      </c>
      <c r="P410" t="s">
        <v>213</v>
      </c>
      <c r="Q410" s="169" t="s">
        <v>12</v>
      </c>
      <c r="S410">
        <v>57.9</v>
      </c>
    </row>
    <row r="411" spans="1:19" customFormat="1" ht="21" customHeight="1" x14ac:dyDescent="0.2">
      <c r="A411" s="167" t="s">
        <v>813</v>
      </c>
      <c r="B411" t="s">
        <v>2109</v>
      </c>
      <c r="C411" t="s">
        <v>1820</v>
      </c>
      <c r="D411" t="s">
        <v>193</v>
      </c>
      <c r="E411">
        <v>24023</v>
      </c>
      <c r="F411" t="s">
        <v>1821</v>
      </c>
      <c r="G411" t="s">
        <v>1188</v>
      </c>
      <c r="H411">
        <v>36</v>
      </c>
      <c r="I411" s="167">
        <v>31382</v>
      </c>
      <c r="J411" s="167">
        <v>8.1999999999999993</v>
      </c>
      <c r="K411" s="167">
        <v>7.5</v>
      </c>
      <c r="L411" s="167">
        <v>7.5</v>
      </c>
      <c r="M411">
        <v>0</v>
      </c>
      <c r="N411">
        <v>0</v>
      </c>
      <c r="P411" t="s">
        <v>213</v>
      </c>
      <c r="Q411" s="169" t="s">
        <v>12</v>
      </c>
      <c r="S411">
        <v>23.5</v>
      </c>
    </row>
    <row r="412" spans="1:19" customFormat="1" ht="21" customHeight="1" x14ac:dyDescent="0.2">
      <c r="A412" s="167" t="s">
        <v>814</v>
      </c>
      <c r="B412" t="s">
        <v>2109</v>
      </c>
      <c r="C412" t="s">
        <v>1937</v>
      </c>
      <c r="D412" t="s">
        <v>193</v>
      </c>
      <c r="E412">
        <v>23633</v>
      </c>
      <c r="F412" t="s">
        <v>25</v>
      </c>
      <c r="G412" t="s">
        <v>1298</v>
      </c>
      <c r="H412">
        <v>36</v>
      </c>
      <c r="I412" s="167">
        <v>32082</v>
      </c>
      <c r="J412" s="167">
        <v>0.2</v>
      </c>
      <c r="K412" s="167">
        <v>0</v>
      </c>
      <c r="L412" s="167">
        <v>0</v>
      </c>
      <c r="M412">
        <v>0</v>
      </c>
      <c r="N412">
        <v>0</v>
      </c>
      <c r="P412" t="s">
        <v>213</v>
      </c>
      <c r="Q412" s="169" t="s">
        <v>12</v>
      </c>
      <c r="S412">
        <v>0</v>
      </c>
    </row>
    <row r="413" spans="1:19" customFormat="1" ht="21" customHeight="1" x14ac:dyDescent="0.2">
      <c r="A413" s="167" t="s">
        <v>815</v>
      </c>
      <c r="B413" t="s">
        <v>2109</v>
      </c>
      <c r="C413" t="s">
        <v>1940</v>
      </c>
      <c r="D413" t="s">
        <v>193</v>
      </c>
      <c r="E413">
        <v>23633</v>
      </c>
      <c r="F413" t="s">
        <v>123</v>
      </c>
      <c r="G413" t="s">
        <v>1457</v>
      </c>
      <c r="H413">
        <v>36</v>
      </c>
      <c r="I413" s="167">
        <v>32112</v>
      </c>
      <c r="J413" s="167">
        <v>1.6</v>
      </c>
      <c r="K413" s="167">
        <v>0</v>
      </c>
      <c r="L413" s="167">
        <v>0</v>
      </c>
      <c r="M413">
        <v>0</v>
      </c>
      <c r="N413">
        <v>0</v>
      </c>
      <c r="P413" t="s">
        <v>213</v>
      </c>
      <c r="Q413" s="169" t="s">
        <v>12</v>
      </c>
      <c r="S413">
        <v>0</v>
      </c>
    </row>
    <row r="414" spans="1:19" customFormat="1" ht="21" customHeight="1" x14ac:dyDescent="0.2">
      <c r="A414" s="167" t="s">
        <v>816</v>
      </c>
      <c r="B414" t="s">
        <v>2109</v>
      </c>
      <c r="C414" t="s">
        <v>1899</v>
      </c>
      <c r="D414" t="s">
        <v>193</v>
      </c>
      <c r="E414">
        <v>23633</v>
      </c>
      <c r="F414" t="s">
        <v>1900</v>
      </c>
      <c r="G414" t="s">
        <v>1438</v>
      </c>
      <c r="H414">
        <v>36</v>
      </c>
      <c r="I414" s="167">
        <v>31717</v>
      </c>
      <c r="J414" s="167">
        <v>0.5</v>
      </c>
      <c r="K414" s="167">
        <v>0</v>
      </c>
      <c r="L414" s="167">
        <v>0</v>
      </c>
      <c r="M414">
        <v>0</v>
      </c>
      <c r="N414">
        <v>0</v>
      </c>
      <c r="P414" t="s">
        <v>213</v>
      </c>
      <c r="Q414" s="169" t="s">
        <v>12</v>
      </c>
      <c r="S414">
        <v>0</v>
      </c>
    </row>
    <row r="415" spans="1:19" customFormat="1" ht="21" customHeight="1" x14ac:dyDescent="0.2">
      <c r="A415" s="167" t="s">
        <v>818</v>
      </c>
      <c r="B415" t="s">
        <v>2109</v>
      </c>
      <c r="C415" t="s">
        <v>1920</v>
      </c>
      <c r="D415" t="s">
        <v>195</v>
      </c>
      <c r="E415">
        <v>24055</v>
      </c>
      <c r="F415" t="s">
        <v>1921</v>
      </c>
      <c r="G415" t="s">
        <v>1356</v>
      </c>
      <c r="H415">
        <v>36</v>
      </c>
      <c r="I415" s="167">
        <v>34182</v>
      </c>
      <c r="J415" s="167">
        <v>0.6</v>
      </c>
      <c r="K415" s="167">
        <v>0</v>
      </c>
      <c r="L415" s="167">
        <v>0</v>
      </c>
      <c r="M415">
        <v>0</v>
      </c>
      <c r="N415">
        <v>0</v>
      </c>
      <c r="P415" t="s">
        <v>213</v>
      </c>
      <c r="Q415" s="169" t="s">
        <v>12</v>
      </c>
      <c r="S415">
        <v>2.4</v>
      </c>
    </row>
    <row r="416" spans="1:19" customFormat="1" ht="21" customHeight="1" x14ac:dyDescent="0.2">
      <c r="A416" s="167" t="s">
        <v>819</v>
      </c>
      <c r="B416" t="s">
        <v>2109</v>
      </c>
      <c r="C416" t="s">
        <v>1861</v>
      </c>
      <c r="D416" t="s">
        <v>193</v>
      </c>
      <c r="E416">
        <v>23633</v>
      </c>
      <c r="F416" t="s">
        <v>1862</v>
      </c>
      <c r="G416" t="s">
        <v>1438</v>
      </c>
      <c r="H416">
        <v>36</v>
      </c>
      <c r="I416" s="167">
        <v>31413</v>
      </c>
      <c r="J416" s="167">
        <v>1.5</v>
      </c>
      <c r="K416" s="167">
        <v>0</v>
      </c>
      <c r="L416" s="167">
        <v>0</v>
      </c>
      <c r="M416">
        <v>0</v>
      </c>
      <c r="N416">
        <v>0</v>
      </c>
      <c r="P416" t="s">
        <v>213</v>
      </c>
      <c r="Q416" s="169" t="s">
        <v>12</v>
      </c>
      <c r="S416">
        <v>9.1</v>
      </c>
    </row>
    <row r="417" spans="1:19" customFormat="1" ht="21" customHeight="1" x14ac:dyDescent="0.2">
      <c r="A417" s="167" t="s">
        <v>820</v>
      </c>
      <c r="B417" t="s">
        <v>2109</v>
      </c>
      <c r="C417" t="s">
        <v>1863</v>
      </c>
      <c r="D417" t="s">
        <v>193</v>
      </c>
      <c r="E417">
        <v>23633</v>
      </c>
      <c r="F417" t="s">
        <v>1862</v>
      </c>
      <c r="G417" t="s">
        <v>1438</v>
      </c>
      <c r="H417">
        <v>36</v>
      </c>
      <c r="I417" s="167">
        <v>31413</v>
      </c>
      <c r="J417" s="167">
        <v>1</v>
      </c>
      <c r="K417" s="167">
        <v>0</v>
      </c>
      <c r="L417" s="167">
        <v>0</v>
      </c>
      <c r="M417">
        <v>0</v>
      </c>
      <c r="N417">
        <v>0</v>
      </c>
      <c r="P417" t="s">
        <v>213</v>
      </c>
      <c r="Q417" s="169" t="s">
        <v>12</v>
      </c>
      <c r="S417">
        <v>4.7</v>
      </c>
    </row>
    <row r="418" spans="1:19" customFormat="1" ht="21" customHeight="1" x14ac:dyDescent="0.2">
      <c r="A418" s="167" t="s">
        <v>821</v>
      </c>
      <c r="B418" t="s">
        <v>2109</v>
      </c>
      <c r="C418" t="s">
        <v>1869</v>
      </c>
      <c r="D418" t="s">
        <v>195</v>
      </c>
      <c r="E418">
        <v>24055</v>
      </c>
      <c r="F418" t="s">
        <v>1362</v>
      </c>
      <c r="G418" t="s">
        <v>1356</v>
      </c>
      <c r="H418">
        <v>36</v>
      </c>
      <c r="I418" s="167">
        <v>31929</v>
      </c>
      <c r="J418" s="167">
        <v>0.2</v>
      </c>
      <c r="K418" s="167">
        <v>0</v>
      </c>
      <c r="L418" s="167">
        <v>0</v>
      </c>
      <c r="M418">
        <v>0</v>
      </c>
      <c r="N418">
        <v>0</v>
      </c>
      <c r="P418" t="s">
        <v>213</v>
      </c>
      <c r="Q418" s="169" t="s">
        <v>12</v>
      </c>
      <c r="S418">
        <v>0</v>
      </c>
    </row>
    <row r="419" spans="1:19" customFormat="1" ht="21" customHeight="1" x14ac:dyDescent="0.2">
      <c r="A419" s="167" t="s">
        <v>822</v>
      </c>
      <c r="B419" t="s">
        <v>2109</v>
      </c>
      <c r="C419" t="s">
        <v>1825</v>
      </c>
      <c r="D419" t="s">
        <v>193</v>
      </c>
      <c r="E419">
        <v>23633</v>
      </c>
      <c r="F419" t="s">
        <v>1826</v>
      </c>
      <c r="G419" t="s">
        <v>1438</v>
      </c>
      <c r="H419">
        <v>36</v>
      </c>
      <c r="I419" s="167">
        <v>30864</v>
      </c>
      <c r="J419" s="167">
        <v>1.9</v>
      </c>
      <c r="K419" s="167">
        <v>0</v>
      </c>
      <c r="L419" s="167">
        <v>0</v>
      </c>
      <c r="M419">
        <v>0</v>
      </c>
      <c r="N419">
        <v>0</v>
      </c>
      <c r="P419" t="s">
        <v>213</v>
      </c>
      <c r="Q419" s="169" t="s">
        <v>12</v>
      </c>
      <c r="S419">
        <v>4.8</v>
      </c>
    </row>
    <row r="420" spans="1:19" customFormat="1" ht="21" customHeight="1" x14ac:dyDescent="0.2">
      <c r="A420" s="167" t="s">
        <v>823</v>
      </c>
      <c r="B420" t="s">
        <v>2109</v>
      </c>
      <c r="C420" t="s">
        <v>1827</v>
      </c>
      <c r="D420" t="s">
        <v>193</v>
      </c>
      <c r="E420">
        <v>23633</v>
      </c>
      <c r="F420" t="s">
        <v>1826</v>
      </c>
      <c r="G420" t="s">
        <v>1438</v>
      </c>
      <c r="H420">
        <v>36</v>
      </c>
      <c r="I420" s="167">
        <v>31382</v>
      </c>
      <c r="J420" s="167">
        <v>1.6</v>
      </c>
      <c r="K420" s="167">
        <v>0</v>
      </c>
      <c r="L420" s="167">
        <v>0</v>
      </c>
      <c r="M420">
        <v>0</v>
      </c>
      <c r="N420">
        <v>0</v>
      </c>
      <c r="P420" t="s">
        <v>213</v>
      </c>
      <c r="Q420" s="169" t="s">
        <v>12</v>
      </c>
      <c r="S420">
        <v>1.3</v>
      </c>
    </row>
    <row r="421" spans="1:19" customFormat="1" ht="21" customHeight="1" x14ac:dyDescent="0.2">
      <c r="A421" s="167" t="s">
        <v>824</v>
      </c>
      <c r="B421" t="s">
        <v>2109</v>
      </c>
      <c r="C421" t="s">
        <v>1828</v>
      </c>
      <c r="D421" t="s">
        <v>193</v>
      </c>
      <c r="E421">
        <v>23633</v>
      </c>
      <c r="F421" t="s">
        <v>1826</v>
      </c>
      <c r="G421" t="s">
        <v>1438</v>
      </c>
      <c r="H421">
        <v>36</v>
      </c>
      <c r="I421" s="167">
        <v>30864</v>
      </c>
      <c r="J421" s="167">
        <v>2.2000000000000002</v>
      </c>
      <c r="K421" s="167">
        <v>0</v>
      </c>
      <c r="L421" s="167">
        <v>0</v>
      </c>
      <c r="M421">
        <v>0</v>
      </c>
      <c r="N421">
        <v>0</v>
      </c>
      <c r="P421" t="s">
        <v>213</v>
      </c>
      <c r="Q421" s="169" t="s">
        <v>12</v>
      </c>
      <c r="S421">
        <v>16</v>
      </c>
    </row>
    <row r="422" spans="1:19" customFormat="1" ht="21" customHeight="1" x14ac:dyDescent="0.2">
      <c r="A422" s="167" t="s">
        <v>825</v>
      </c>
      <c r="B422" t="s">
        <v>2109</v>
      </c>
      <c r="C422" t="s">
        <v>1882</v>
      </c>
      <c r="D422" t="s">
        <v>190</v>
      </c>
      <c r="E422">
        <v>23643</v>
      </c>
      <c r="F422" t="s">
        <v>1883</v>
      </c>
      <c r="G422" t="s">
        <v>1806</v>
      </c>
      <c r="H422">
        <v>36</v>
      </c>
      <c r="I422" s="167">
        <v>32843</v>
      </c>
      <c r="J422" s="167">
        <v>2.2000000000000002</v>
      </c>
      <c r="K422" s="167">
        <v>0</v>
      </c>
      <c r="L422" s="167">
        <v>0</v>
      </c>
      <c r="M422">
        <v>0</v>
      </c>
      <c r="N422">
        <v>0</v>
      </c>
      <c r="P422" t="s">
        <v>213</v>
      </c>
      <c r="Q422" s="169" t="s">
        <v>12</v>
      </c>
      <c r="S422">
        <v>12.5</v>
      </c>
    </row>
    <row r="423" spans="1:19" customFormat="1" ht="21" customHeight="1" x14ac:dyDescent="0.2">
      <c r="A423" s="167" t="s">
        <v>828</v>
      </c>
      <c r="B423" t="s">
        <v>2109</v>
      </c>
      <c r="C423" t="s">
        <v>1903</v>
      </c>
      <c r="D423" t="s">
        <v>191</v>
      </c>
      <c r="E423">
        <v>23774</v>
      </c>
      <c r="F423" t="s">
        <v>1904</v>
      </c>
      <c r="G423" t="s">
        <v>1275</v>
      </c>
      <c r="H423">
        <v>36</v>
      </c>
      <c r="I423" s="167">
        <v>32112</v>
      </c>
      <c r="J423" s="167">
        <v>0.6</v>
      </c>
      <c r="K423" s="167">
        <v>0</v>
      </c>
      <c r="L423" s="167">
        <v>0</v>
      </c>
      <c r="M423">
        <v>0</v>
      </c>
      <c r="N423">
        <v>0</v>
      </c>
      <c r="P423" t="s">
        <v>213</v>
      </c>
      <c r="Q423" s="169" t="s">
        <v>12</v>
      </c>
      <c r="S423">
        <v>0.5</v>
      </c>
    </row>
    <row r="424" spans="1:19" customFormat="1" ht="21" customHeight="1" x14ac:dyDescent="0.2">
      <c r="A424" s="167" t="s">
        <v>829</v>
      </c>
      <c r="B424" t="s">
        <v>2109</v>
      </c>
      <c r="C424" t="s">
        <v>1935</v>
      </c>
      <c r="D424" t="s">
        <v>193</v>
      </c>
      <c r="E424">
        <v>23633</v>
      </c>
      <c r="F424" t="s">
        <v>1936</v>
      </c>
      <c r="G424" t="s">
        <v>1298</v>
      </c>
      <c r="H424">
        <v>36</v>
      </c>
      <c r="I424" s="167">
        <v>32143</v>
      </c>
      <c r="J424" s="167">
        <v>4.2</v>
      </c>
      <c r="K424" s="167">
        <v>0</v>
      </c>
      <c r="L424" s="167">
        <v>0</v>
      </c>
      <c r="M424">
        <v>0</v>
      </c>
      <c r="N424">
        <v>0</v>
      </c>
      <c r="P424" t="s">
        <v>213</v>
      </c>
      <c r="Q424" s="169" t="s">
        <v>12</v>
      </c>
      <c r="S424">
        <v>18.8</v>
      </c>
    </row>
    <row r="425" spans="1:19" customFormat="1" ht="21" customHeight="1" x14ac:dyDescent="0.2">
      <c r="A425" s="167" t="s">
        <v>830</v>
      </c>
      <c r="B425" t="s">
        <v>2109</v>
      </c>
      <c r="C425" t="s">
        <v>1858</v>
      </c>
      <c r="D425" t="s">
        <v>193</v>
      </c>
      <c r="E425">
        <v>23633</v>
      </c>
      <c r="F425" t="s">
        <v>1416</v>
      </c>
      <c r="G425" t="s">
        <v>1298</v>
      </c>
      <c r="H425">
        <v>36</v>
      </c>
      <c r="I425" s="167">
        <v>31413</v>
      </c>
      <c r="J425" s="167">
        <v>1.2</v>
      </c>
      <c r="K425" s="167">
        <v>0</v>
      </c>
      <c r="L425" s="167">
        <v>0</v>
      </c>
      <c r="M425">
        <v>0</v>
      </c>
      <c r="N425">
        <v>0</v>
      </c>
      <c r="P425" t="s">
        <v>213</v>
      </c>
      <c r="Q425" s="169" t="s">
        <v>12</v>
      </c>
      <c r="S425">
        <v>5.0999999999999996</v>
      </c>
    </row>
    <row r="426" spans="1:19" customFormat="1" ht="21" customHeight="1" x14ac:dyDescent="0.2">
      <c r="A426" s="167" t="s">
        <v>831</v>
      </c>
      <c r="B426" t="s">
        <v>2109</v>
      </c>
      <c r="C426" t="s">
        <v>1822</v>
      </c>
      <c r="D426" t="s">
        <v>193</v>
      </c>
      <c r="E426">
        <v>23633</v>
      </c>
      <c r="F426" t="s">
        <v>1823</v>
      </c>
      <c r="G426" t="s">
        <v>1438</v>
      </c>
      <c r="H426">
        <v>36</v>
      </c>
      <c r="I426" s="167">
        <v>31413</v>
      </c>
      <c r="J426" s="167">
        <v>0.6</v>
      </c>
      <c r="K426" s="167">
        <v>0</v>
      </c>
      <c r="L426" s="167">
        <v>0</v>
      </c>
      <c r="M426">
        <v>0</v>
      </c>
      <c r="N426">
        <v>0</v>
      </c>
      <c r="P426" t="s">
        <v>213</v>
      </c>
      <c r="Q426" s="169" t="s">
        <v>12</v>
      </c>
      <c r="S426">
        <v>4.3</v>
      </c>
    </row>
    <row r="427" spans="1:19" customFormat="1" ht="21" customHeight="1" x14ac:dyDescent="0.2">
      <c r="A427" s="167" t="s">
        <v>832</v>
      </c>
      <c r="B427" t="s">
        <v>2109</v>
      </c>
      <c r="C427" t="s">
        <v>1853</v>
      </c>
      <c r="D427" t="s">
        <v>193</v>
      </c>
      <c r="E427">
        <v>23633</v>
      </c>
      <c r="F427" t="s">
        <v>1854</v>
      </c>
      <c r="G427" t="s">
        <v>1188</v>
      </c>
      <c r="H427">
        <v>36</v>
      </c>
      <c r="I427" s="167">
        <v>31413</v>
      </c>
      <c r="J427" s="167">
        <v>0.75</v>
      </c>
      <c r="K427" s="167">
        <v>0</v>
      </c>
      <c r="L427" s="167">
        <v>0</v>
      </c>
      <c r="M427">
        <v>0</v>
      </c>
      <c r="N427">
        <v>0</v>
      </c>
      <c r="P427" t="s">
        <v>213</v>
      </c>
      <c r="Q427" s="169" t="s">
        <v>12</v>
      </c>
      <c r="S427">
        <v>3.7</v>
      </c>
    </row>
    <row r="428" spans="1:19" customFormat="1" ht="21" customHeight="1" x14ac:dyDescent="0.2">
      <c r="A428" s="167" t="s">
        <v>833</v>
      </c>
      <c r="B428" t="s">
        <v>2109</v>
      </c>
      <c r="C428" t="s">
        <v>1859</v>
      </c>
      <c r="D428" t="s">
        <v>193</v>
      </c>
      <c r="E428">
        <v>23633</v>
      </c>
      <c r="F428" t="s">
        <v>1854</v>
      </c>
      <c r="G428" t="s">
        <v>1188</v>
      </c>
      <c r="H428">
        <v>36</v>
      </c>
      <c r="I428" s="167">
        <v>31413</v>
      </c>
      <c r="J428" s="167">
        <v>1.4</v>
      </c>
      <c r="K428" s="167">
        <v>0</v>
      </c>
      <c r="L428" s="167">
        <v>0</v>
      </c>
      <c r="M428">
        <v>0</v>
      </c>
      <c r="N428">
        <v>0</v>
      </c>
      <c r="P428" t="s">
        <v>213</v>
      </c>
      <c r="Q428" s="169" t="s">
        <v>12</v>
      </c>
      <c r="S428">
        <v>10.3</v>
      </c>
    </row>
    <row r="429" spans="1:19" customFormat="1" ht="21" customHeight="1" x14ac:dyDescent="0.2">
      <c r="A429" s="167" t="s">
        <v>834</v>
      </c>
      <c r="B429" t="s">
        <v>2109</v>
      </c>
      <c r="C429" t="s">
        <v>1855</v>
      </c>
      <c r="D429" t="s">
        <v>193</v>
      </c>
      <c r="E429">
        <v>23633</v>
      </c>
      <c r="F429" t="s">
        <v>1854</v>
      </c>
      <c r="G429" t="s">
        <v>1188</v>
      </c>
      <c r="H429">
        <v>36</v>
      </c>
      <c r="I429" s="167">
        <v>31413</v>
      </c>
      <c r="J429" s="167">
        <v>0.8</v>
      </c>
      <c r="K429" s="167">
        <v>0</v>
      </c>
      <c r="L429" s="167">
        <v>0</v>
      </c>
      <c r="M429">
        <v>0</v>
      </c>
      <c r="N429">
        <v>0</v>
      </c>
      <c r="P429" t="s">
        <v>213</v>
      </c>
      <c r="Q429" s="169" t="s">
        <v>12</v>
      </c>
      <c r="S429">
        <v>4.2</v>
      </c>
    </row>
    <row r="430" spans="1:19" customFormat="1" ht="21" customHeight="1" x14ac:dyDescent="0.2">
      <c r="A430" s="167" t="s">
        <v>835</v>
      </c>
      <c r="B430" t="s">
        <v>2109</v>
      </c>
      <c r="C430" t="s">
        <v>1856</v>
      </c>
      <c r="D430" t="s">
        <v>193</v>
      </c>
      <c r="E430">
        <v>23633</v>
      </c>
      <c r="F430" t="s">
        <v>1857</v>
      </c>
      <c r="G430" t="s">
        <v>1188</v>
      </c>
      <c r="H430">
        <v>36</v>
      </c>
      <c r="I430" s="167">
        <v>31413</v>
      </c>
      <c r="J430" s="167">
        <v>1.3</v>
      </c>
      <c r="K430" s="167">
        <v>0</v>
      </c>
      <c r="L430" s="167">
        <v>0</v>
      </c>
      <c r="M430">
        <v>0</v>
      </c>
      <c r="N430">
        <v>0</v>
      </c>
      <c r="P430" t="s">
        <v>213</v>
      </c>
      <c r="Q430" s="169" t="s">
        <v>12</v>
      </c>
      <c r="S430">
        <v>5.8</v>
      </c>
    </row>
    <row r="431" spans="1:19" customFormat="1" ht="21" customHeight="1" x14ac:dyDescent="0.2">
      <c r="A431" s="167" t="s">
        <v>837</v>
      </c>
      <c r="B431" t="s">
        <v>2109</v>
      </c>
      <c r="C431" t="s">
        <v>2208</v>
      </c>
      <c r="D431" t="s">
        <v>193</v>
      </c>
      <c r="E431">
        <v>23633</v>
      </c>
      <c r="F431" t="s">
        <v>1709</v>
      </c>
      <c r="G431" t="s">
        <v>1188</v>
      </c>
      <c r="H431">
        <v>36</v>
      </c>
      <c r="I431" s="167">
        <v>31413</v>
      </c>
      <c r="J431" s="167">
        <v>1</v>
      </c>
      <c r="K431" s="167">
        <v>0</v>
      </c>
      <c r="L431" s="167">
        <v>0</v>
      </c>
      <c r="M431">
        <v>0</v>
      </c>
      <c r="N431">
        <v>0</v>
      </c>
      <c r="P431" t="s">
        <v>213</v>
      </c>
      <c r="Q431" s="169" t="s">
        <v>12</v>
      </c>
      <c r="S431">
        <v>0</v>
      </c>
    </row>
    <row r="432" spans="1:19" customFormat="1" ht="21" customHeight="1" x14ac:dyDescent="0.2">
      <c r="A432" s="167" t="s">
        <v>838</v>
      </c>
      <c r="B432" t="s">
        <v>2109</v>
      </c>
      <c r="C432" t="s">
        <v>1887</v>
      </c>
      <c r="D432" t="s">
        <v>190</v>
      </c>
      <c r="E432">
        <v>23643</v>
      </c>
      <c r="F432" t="s">
        <v>1888</v>
      </c>
      <c r="G432" t="s">
        <v>163</v>
      </c>
      <c r="H432">
        <v>36</v>
      </c>
      <c r="I432" s="167">
        <v>33786</v>
      </c>
      <c r="J432" s="167">
        <v>0.4</v>
      </c>
      <c r="K432" s="167">
        <v>0</v>
      </c>
      <c r="L432" s="167">
        <v>0</v>
      </c>
      <c r="M432">
        <v>0</v>
      </c>
      <c r="N432">
        <v>0</v>
      </c>
      <c r="P432" t="s">
        <v>213</v>
      </c>
      <c r="Q432" s="169" t="s">
        <v>12</v>
      </c>
      <c r="S432">
        <v>0.8</v>
      </c>
    </row>
    <row r="433" spans="1:19" customFormat="1" ht="21" customHeight="1" x14ac:dyDescent="0.2">
      <c r="A433" s="167" t="s">
        <v>839</v>
      </c>
      <c r="B433" t="s">
        <v>2109</v>
      </c>
      <c r="C433" t="s">
        <v>1948</v>
      </c>
      <c r="D433" t="s">
        <v>190</v>
      </c>
      <c r="E433">
        <v>23643</v>
      </c>
      <c r="F433" t="s">
        <v>1917</v>
      </c>
      <c r="G433" t="s">
        <v>1891</v>
      </c>
      <c r="H433">
        <v>36</v>
      </c>
      <c r="I433" s="167">
        <v>35034</v>
      </c>
      <c r="J433" s="167">
        <v>0.6</v>
      </c>
      <c r="K433" s="167">
        <v>0</v>
      </c>
      <c r="L433" s="167">
        <v>0</v>
      </c>
      <c r="M433">
        <v>0</v>
      </c>
      <c r="N433">
        <v>0</v>
      </c>
      <c r="P433" t="s">
        <v>213</v>
      </c>
      <c r="Q433" s="169" t="s">
        <v>12</v>
      </c>
      <c r="S433">
        <v>0</v>
      </c>
    </row>
    <row r="434" spans="1:19" customFormat="1" ht="21" customHeight="1" x14ac:dyDescent="0.2">
      <c r="A434" s="167" t="s">
        <v>840</v>
      </c>
      <c r="B434" t="s">
        <v>2109</v>
      </c>
      <c r="C434" t="s">
        <v>1931</v>
      </c>
      <c r="D434" t="s">
        <v>190</v>
      </c>
      <c r="E434">
        <v>23643</v>
      </c>
      <c r="F434" t="s">
        <v>1878</v>
      </c>
      <c r="G434" t="s">
        <v>1879</v>
      </c>
      <c r="H434">
        <v>36</v>
      </c>
      <c r="I434" s="167">
        <v>32112</v>
      </c>
      <c r="J434" s="167">
        <v>0.85</v>
      </c>
      <c r="K434" s="167">
        <v>0</v>
      </c>
      <c r="L434" s="167">
        <v>0</v>
      </c>
      <c r="M434">
        <v>0</v>
      </c>
      <c r="N434">
        <v>0</v>
      </c>
      <c r="P434" t="s">
        <v>213</v>
      </c>
      <c r="Q434" s="169" t="s">
        <v>12</v>
      </c>
      <c r="S434">
        <v>0</v>
      </c>
    </row>
    <row r="435" spans="1:19" customFormat="1" ht="21" customHeight="1" x14ac:dyDescent="0.2">
      <c r="A435" s="167" t="s">
        <v>841</v>
      </c>
      <c r="B435" t="s">
        <v>2109</v>
      </c>
      <c r="C435" t="s">
        <v>1892</v>
      </c>
      <c r="D435" t="s">
        <v>192</v>
      </c>
      <c r="E435">
        <v>23634</v>
      </c>
      <c r="F435" t="s">
        <v>184</v>
      </c>
      <c r="G435" t="s">
        <v>1269</v>
      </c>
      <c r="H435">
        <v>36</v>
      </c>
      <c r="I435" s="167">
        <v>34366</v>
      </c>
      <c r="J435" s="167">
        <v>11.9</v>
      </c>
      <c r="K435" s="167">
        <v>0</v>
      </c>
      <c r="L435" s="167">
        <v>0</v>
      </c>
      <c r="M435">
        <v>0</v>
      </c>
      <c r="N435">
        <v>0</v>
      </c>
      <c r="P435" t="s">
        <v>213</v>
      </c>
      <c r="Q435" s="169" t="s">
        <v>12</v>
      </c>
      <c r="S435">
        <v>30.5</v>
      </c>
    </row>
    <row r="436" spans="1:19" customFormat="1" ht="21" customHeight="1" x14ac:dyDescent="0.2">
      <c r="A436" s="167" t="s">
        <v>842</v>
      </c>
      <c r="B436" t="s">
        <v>2109</v>
      </c>
      <c r="C436" t="s">
        <v>1886</v>
      </c>
      <c r="D436" t="s">
        <v>193</v>
      </c>
      <c r="E436">
        <v>23633</v>
      </c>
      <c r="F436" t="s">
        <v>1842</v>
      </c>
      <c r="G436" t="s">
        <v>1322</v>
      </c>
      <c r="H436">
        <v>36</v>
      </c>
      <c r="I436" s="167">
        <v>34090</v>
      </c>
      <c r="J436" s="167">
        <v>0.2</v>
      </c>
      <c r="K436" s="167">
        <v>0</v>
      </c>
      <c r="L436" s="167">
        <v>0</v>
      </c>
      <c r="M436">
        <v>0</v>
      </c>
      <c r="N436">
        <v>0</v>
      </c>
      <c r="P436" t="s">
        <v>213</v>
      </c>
      <c r="Q436" s="169" t="s">
        <v>12</v>
      </c>
      <c r="S436">
        <v>1.5</v>
      </c>
    </row>
    <row r="437" spans="1:19" customFormat="1" ht="21" customHeight="1" x14ac:dyDescent="0.2">
      <c r="A437" s="167" t="s">
        <v>843</v>
      </c>
      <c r="B437" t="s">
        <v>2109</v>
      </c>
      <c r="C437" t="s">
        <v>1885</v>
      </c>
      <c r="D437" t="s">
        <v>193</v>
      </c>
      <c r="E437">
        <v>23633</v>
      </c>
      <c r="F437" t="s">
        <v>1842</v>
      </c>
      <c r="G437" t="s">
        <v>1322</v>
      </c>
      <c r="H437">
        <v>36</v>
      </c>
      <c r="I437" s="167">
        <v>34001</v>
      </c>
      <c r="J437" s="167">
        <v>0.2</v>
      </c>
      <c r="K437" s="167">
        <v>0</v>
      </c>
      <c r="L437" s="167">
        <v>0</v>
      </c>
      <c r="M437">
        <v>0</v>
      </c>
      <c r="N437">
        <v>0</v>
      </c>
      <c r="P437" t="s">
        <v>213</v>
      </c>
      <c r="Q437" s="169" t="s">
        <v>12</v>
      </c>
      <c r="S437">
        <v>0.7</v>
      </c>
    </row>
    <row r="438" spans="1:19" customFormat="1" ht="21" customHeight="1" x14ac:dyDescent="0.2">
      <c r="A438" s="167" t="s">
        <v>844</v>
      </c>
      <c r="B438" t="s">
        <v>2109</v>
      </c>
      <c r="C438" t="s">
        <v>1839</v>
      </c>
      <c r="D438" t="s">
        <v>193</v>
      </c>
      <c r="E438">
        <v>23633</v>
      </c>
      <c r="F438" t="s">
        <v>1416</v>
      </c>
      <c r="G438" t="s">
        <v>1298</v>
      </c>
      <c r="H438">
        <v>36</v>
      </c>
      <c r="I438" s="167">
        <v>31413</v>
      </c>
      <c r="J438" s="167">
        <v>8.1</v>
      </c>
      <c r="K438" s="167">
        <v>0</v>
      </c>
      <c r="L438" s="167">
        <v>0</v>
      </c>
      <c r="M438">
        <v>0</v>
      </c>
      <c r="N438">
        <v>0</v>
      </c>
      <c r="P438" t="s">
        <v>213</v>
      </c>
      <c r="Q438" s="169" t="s">
        <v>12</v>
      </c>
      <c r="S438">
        <v>11.3</v>
      </c>
    </row>
    <row r="439" spans="1:19" customFormat="1" ht="21" customHeight="1" x14ac:dyDescent="0.2">
      <c r="A439" s="167" t="s">
        <v>845</v>
      </c>
      <c r="B439" t="s">
        <v>2109</v>
      </c>
      <c r="C439" t="s">
        <v>1867</v>
      </c>
      <c r="D439" t="s">
        <v>190</v>
      </c>
      <c r="E439">
        <v>23643</v>
      </c>
      <c r="F439" t="s">
        <v>1868</v>
      </c>
      <c r="G439" t="s">
        <v>1096</v>
      </c>
      <c r="H439">
        <v>36</v>
      </c>
      <c r="I439" s="167">
        <v>31413</v>
      </c>
      <c r="J439" s="167">
        <v>1.5</v>
      </c>
      <c r="K439" s="167">
        <v>0</v>
      </c>
      <c r="L439" s="167">
        <v>0</v>
      </c>
      <c r="M439">
        <v>0</v>
      </c>
      <c r="N439">
        <v>0</v>
      </c>
      <c r="P439" t="s">
        <v>213</v>
      </c>
      <c r="Q439" s="169" t="s">
        <v>12</v>
      </c>
      <c r="S439">
        <v>2.6</v>
      </c>
    </row>
    <row r="440" spans="1:19" customFormat="1" ht="21" customHeight="1" x14ac:dyDescent="0.2">
      <c r="A440" s="167" t="s">
        <v>846</v>
      </c>
      <c r="B440" t="s">
        <v>2109</v>
      </c>
      <c r="C440" t="s">
        <v>1876</v>
      </c>
      <c r="D440" t="s">
        <v>190</v>
      </c>
      <c r="E440">
        <v>23643</v>
      </c>
      <c r="F440" t="s">
        <v>1877</v>
      </c>
      <c r="G440" t="s">
        <v>1182</v>
      </c>
      <c r="H440">
        <v>36</v>
      </c>
      <c r="I440" s="167">
        <v>31747</v>
      </c>
      <c r="J440" s="167">
        <v>1.7</v>
      </c>
      <c r="K440" s="167">
        <v>0</v>
      </c>
      <c r="L440" s="167">
        <v>0</v>
      </c>
      <c r="M440">
        <v>0</v>
      </c>
      <c r="N440">
        <v>0</v>
      </c>
      <c r="P440" t="s">
        <v>213</v>
      </c>
      <c r="Q440" s="169" t="s">
        <v>12</v>
      </c>
      <c r="S440">
        <v>6.6</v>
      </c>
    </row>
    <row r="441" spans="1:19" customFormat="1" ht="21" customHeight="1" x14ac:dyDescent="0.2">
      <c r="A441" s="167" t="s">
        <v>847</v>
      </c>
      <c r="B441" t="s">
        <v>2109</v>
      </c>
      <c r="C441" t="s">
        <v>1851</v>
      </c>
      <c r="D441" t="s">
        <v>193</v>
      </c>
      <c r="E441">
        <v>23633</v>
      </c>
      <c r="F441" t="s">
        <v>1852</v>
      </c>
      <c r="G441" t="s">
        <v>1438</v>
      </c>
      <c r="H441">
        <v>36</v>
      </c>
      <c r="I441" s="167">
        <v>31413</v>
      </c>
      <c r="J441" s="167">
        <v>3.3</v>
      </c>
      <c r="K441" s="167">
        <v>0</v>
      </c>
      <c r="L441" s="167">
        <v>0</v>
      </c>
      <c r="M441">
        <v>0</v>
      </c>
      <c r="N441">
        <v>0</v>
      </c>
      <c r="P441" t="s">
        <v>213</v>
      </c>
      <c r="Q441" s="169" t="s">
        <v>12</v>
      </c>
      <c r="S441">
        <v>7.3</v>
      </c>
    </row>
    <row r="442" spans="1:19" customFormat="1" ht="21" customHeight="1" x14ac:dyDescent="0.2">
      <c r="A442" s="167" t="s">
        <v>848</v>
      </c>
      <c r="B442" t="s">
        <v>2109</v>
      </c>
      <c r="C442" t="s">
        <v>1880</v>
      </c>
      <c r="D442" t="s">
        <v>190</v>
      </c>
      <c r="E442">
        <v>23643</v>
      </c>
      <c r="F442" t="s">
        <v>1881</v>
      </c>
      <c r="G442" t="s">
        <v>1182</v>
      </c>
      <c r="H442">
        <v>36</v>
      </c>
      <c r="I442" s="167">
        <v>31778</v>
      </c>
      <c r="J442" s="167">
        <v>0.3</v>
      </c>
      <c r="K442" s="167">
        <v>0</v>
      </c>
      <c r="L442" s="167">
        <v>0</v>
      </c>
      <c r="M442">
        <v>0</v>
      </c>
      <c r="N442">
        <v>0</v>
      </c>
      <c r="P442" t="s">
        <v>213</v>
      </c>
      <c r="Q442" s="169" t="s">
        <v>12</v>
      </c>
      <c r="S442">
        <v>0</v>
      </c>
    </row>
    <row r="443" spans="1:19" customFormat="1" ht="21" customHeight="1" x14ac:dyDescent="0.2">
      <c r="A443" s="167" t="s">
        <v>849</v>
      </c>
      <c r="B443" t="s">
        <v>2109</v>
      </c>
      <c r="C443" t="s">
        <v>1925</v>
      </c>
      <c r="D443" t="s">
        <v>193</v>
      </c>
      <c r="E443">
        <v>23633</v>
      </c>
      <c r="F443" t="s">
        <v>1925</v>
      </c>
      <c r="G443" t="s">
        <v>1438</v>
      </c>
      <c r="H443">
        <v>36</v>
      </c>
      <c r="I443" s="167">
        <v>32112</v>
      </c>
      <c r="J443" s="167">
        <v>0.5</v>
      </c>
      <c r="K443" s="167">
        <v>0</v>
      </c>
      <c r="L443" s="167">
        <v>0</v>
      </c>
      <c r="M443">
        <v>0</v>
      </c>
      <c r="N443">
        <v>0</v>
      </c>
      <c r="P443" t="s">
        <v>213</v>
      </c>
      <c r="Q443" s="169" t="s">
        <v>12</v>
      </c>
      <c r="S443">
        <v>1.6</v>
      </c>
    </row>
    <row r="444" spans="1:19" customFormat="1" ht="21" customHeight="1" x14ac:dyDescent="0.2">
      <c r="A444" s="167" t="s">
        <v>850</v>
      </c>
      <c r="B444" t="s">
        <v>2109</v>
      </c>
      <c r="C444" t="s">
        <v>1912</v>
      </c>
      <c r="D444" t="s">
        <v>190</v>
      </c>
      <c r="E444">
        <v>23643</v>
      </c>
      <c r="F444" t="s">
        <v>1913</v>
      </c>
      <c r="G444" t="s">
        <v>1891</v>
      </c>
      <c r="H444">
        <v>36</v>
      </c>
      <c r="I444" s="167">
        <v>40118</v>
      </c>
      <c r="J444" s="167">
        <v>0.3</v>
      </c>
      <c r="K444" s="167">
        <v>0</v>
      </c>
      <c r="L444" s="167">
        <v>0</v>
      </c>
      <c r="M444">
        <v>0</v>
      </c>
      <c r="N444">
        <v>0</v>
      </c>
      <c r="P444" t="s">
        <v>213</v>
      </c>
      <c r="Q444" s="169" t="s">
        <v>12</v>
      </c>
      <c r="S444">
        <v>0.5</v>
      </c>
    </row>
    <row r="445" spans="1:19" customFormat="1" ht="21" customHeight="1" x14ac:dyDescent="0.2">
      <c r="A445" s="167" t="s">
        <v>851</v>
      </c>
      <c r="B445" t="s">
        <v>2109</v>
      </c>
      <c r="C445" t="s">
        <v>1860</v>
      </c>
      <c r="D445" t="s">
        <v>193</v>
      </c>
      <c r="E445">
        <v>23633</v>
      </c>
      <c r="F445" t="s">
        <v>1826</v>
      </c>
      <c r="G445" t="s">
        <v>1438</v>
      </c>
      <c r="H445">
        <v>36</v>
      </c>
      <c r="I445" s="167">
        <v>30987</v>
      </c>
      <c r="J445" s="167">
        <v>1</v>
      </c>
      <c r="K445" s="167">
        <v>0</v>
      </c>
      <c r="L445" s="167">
        <v>0</v>
      </c>
      <c r="M445">
        <v>0</v>
      </c>
      <c r="N445">
        <v>0</v>
      </c>
      <c r="P445" t="s">
        <v>213</v>
      </c>
      <c r="Q445" s="169" t="s">
        <v>12</v>
      </c>
      <c r="S445">
        <v>4.8</v>
      </c>
    </row>
    <row r="446" spans="1:19" customFormat="1" ht="21" customHeight="1" x14ac:dyDescent="0.2">
      <c r="A446" s="167" t="s">
        <v>852</v>
      </c>
      <c r="B446" t="s">
        <v>2109</v>
      </c>
      <c r="C446" t="s">
        <v>1910</v>
      </c>
      <c r="D446" t="s">
        <v>190</v>
      </c>
      <c r="E446">
        <v>23643</v>
      </c>
      <c r="F446" t="s">
        <v>1911</v>
      </c>
      <c r="G446" t="s">
        <v>1190</v>
      </c>
      <c r="H446">
        <v>36</v>
      </c>
      <c r="I446" s="167">
        <v>40118</v>
      </c>
      <c r="J446" s="167">
        <v>11.8</v>
      </c>
      <c r="K446" s="167">
        <v>0</v>
      </c>
      <c r="L446" s="167">
        <v>0</v>
      </c>
      <c r="M446">
        <v>0</v>
      </c>
      <c r="N446">
        <v>0</v>
      </c>
      <c r="P446" t="s">
        <v>213</v>
      </c>
      <c r="Q446" s="169" t="s">
        <v>12</v>
      </c>
      <c r="S446">
        <v>0.2</v>
      </c>
    </row>
    <row r="447" spans="1:19" customFormat="1" ht="21" customHeight="1" x14ac:dyDescent="0.2">
      <c r="A447" s="167" t="s">
        <v>853</v>
      </c>
      <c r="B447" t="s">
        <v>2109</v>
      </c>
      <c r="C447" t="s">
        <v>1957</v>
      </c>
      <c r="D447" t="s">
        <v>190</v>
      </c>
      <c r="E447">
        <v>23643</v>
      </c>
      <c r="F447" t="s">
        <v>1911</v>
      </c>
      <c r="G447" t="s">
        <v>1190</v>
      </c>
      <c r="H447">
        <v>36</v>
      </c>
      <c r="I447" s="167">
        <v>32843</v>
      </c>
      <c r="J447" s="167">
        <v>29</v>
      </c>
      <c r="K447" s="167">
        <v>0</v>
      </c>
      <c r="L447" s="167">
        <v>0</v>
      </c>
      <c r="M447">
        <v>0</v>
      </c>
      <c r="N447">
        <v>0</v>
      </c>
      <c r="P447" t="s">
        <v>213</v>
      </c>
      <c r="Q447" s="169" t="s">
        <v>12</v>
      </c>
      <c r="S447">
        <v>0</v>
      </c>
    </row>
    <row r="448" spans="1:19" customFormat="1" ht="21" customHeight="1" x14ac:dyDescent="0.2">
      <c r="A448" s="167" t="s">
        <v>854</v>
      </c>
      <c r="B448" t="s">
        <v>2109</v>
      </c>
      <c r="C448" t="s">
        <v>1926</v>
      </c>
      <c r="D448" t="s">
        <v>193</v>
      </c>
      <c r="E448">
        <v>23633</v>
      </c>
      <c r="F448" t="s">
        <v>1927</v>
      </c>
      <c r="G448" t="s">
        <v>1322</v>
      </c>
      <c r="H448">
        <v>36</v>
      </c>
      <c r="I448" s="167">
        <v>32112</v>
      </c>
      <c r="J448" s="167">
        <v>3.4</v>
      </c>
      <c r="K448" s="167">
        <v>0</v>
      </c>
      <c r="L448" s="167">
        <v>0</v>
      </c>
      <c r="M448">
        <v>0</v>
      </c>
      <c r="N448">
        <v>0</v>
      </c>
      <c r="P448" t="s">
        <v>213</v>
      </c>
      <c r="Q448" s="169" t="s">
        <v>12</v>
      </c>
      <c r="S448">
        <v>7.2</v>
      </c>
    </row>
    <row r="449" spans="1:19" customFormat="1" ht="21" customHeight="1" x14ac:dyDescent="0.2">
      <c r="A449" s="167" t="s">
        <v>855</v>
      </c>
      <c r="B449" t="s">
        <v>2109</v>
      </c>
      <c r="C449" t="s">
        <v>2209</v>
      </c>
      <c r="D449" t="s">
        <v>190</v>
      </c>
      <c r="E449">
        <v>23643</v>
      </c>
      <c r="F449" t="s">
        <v>1547</v>
      </c>
      <c r="G449" t="s">
        <v>1182</v>
      </c>
      <c r="H449">
        <v>36</v>
      </c>
      <c r="I449" s="167">
        <v>31321</v>
      </c>
      <c r="J449" s="167">
        <v>5</v>
      </c>
      <c r="K449" s="167">
        <v>0</v>
      </c>
      <c r="L449" s="167">
        <v>0</v>
      </c>
      <c r="M449">
        <v>0</v>
      </c>
      <c r="N449">
        <v>0</v>
      </c>
      <c r="P449" t="s">
        <v>213</v>
      </c>
      <c r="Q449" s="169" t="s">
        <v>12</v>
      </c>
      <c r="S449">
        <v>22.7</v>
      </c>
    </row>
    <row r="450" spans="1:19" customFormat="1" ht="21" customHeight="1" x14ac:dyDescent="0.2">
      <c r="A450" s="167" t="s">
        <v>856</v>
      </c>
      <c r="B450" t="s">
        <v>2109</v>
      </c>
      <c r="C450" t="s">
        <v>1905</v>
      </c>
      <c r="D450" t="s">
        <v>193</v>
      </c>
      <c r="E450">
        <v>23633</v>
      </c>
      <c r="F450" t="s">
        <v>1906</v>
      </c>
      <c r="G450" t="s">
        <v>1438</v>
      </c>
      <c r="H450">
        <v>36</v>
      </c>
      <c r="I450" s="167">
        <v>31229</v>
      </c>
      <c r="J450" s="167">
        <v>1.8</v>
      </c>
      <c r="K450" s="167">
        <v>0</v>
      </c>
      <c r="L450" s="167">
        <v>0</v>
      </c>
      <c r="M450">
        <v>0</v>
      </c>
      <c r="N450">
        <v>0</v>
      </c>
      <c r="P450" t="s">
        <v>213</v>
      </c>
      <c r="Q450" s="169" t="s">
        <v>12</v>
      </c>
      <c r="S450">
        <v>6.6</v>
      </c>
    </row>
    <row r="451" spans="1:19" customFormat="1" ht="21" customHeight="1" x14ac:dyDescent="0.2">
      <c r="A451" s="167" t="s">
        <v>857</v>
      </c>
      <c r="B451" t="s">
        <v>2109</v>
      </c>
      <c r="C451" t="s">
        <v>1945</v>
      </c>
      <c r="D451" t="s">
        <v>195</v>
      </c>
      <c r="E451">
        <v>24055</v>
      </c>
      <c r="F451" t="s">
        <v>1946</v>
      </c>
      <c r="G451" t="s">
        <v>1356</v>
      </c>
      <c r="H451">
        <v>36</v>
      </c>
      <c r="I451" s="167">
        <v>34759</v>
      </c>
      <c r="J451" s="167">
        <v>0.3</v>
      </c>
      <c r="K451" s="167">
        <v>0</v>
      </c>
      <c r="L451" s="167">
        <v>0</v>
      </c>
      <c r="M451">
        <v>0</v>
      </c>
      <c r="N451">
        <v>0</v>
      </c>
      <c r="P451" t="s">
        <v>213</v>
      </c>
      <c r="Q451" s="169" t="s">
        <v>12</v>
      </c>
      <c r="S451">
        <v>0</v>
      </c>
    </row>
    <row r="452" spans="1:19" customFormat="1" ht="21" customHeight="1" x14ac:dyDescent="0.2">
      <c r="A452" s="167" t="s">
        <v>859</v>
      </c>
      <c r="B452" t="s">
        <v>2109</v>
      </c>
      <c r="C452" t="s">
        <v>1895</v>
      </c>
      <c r="D452" t="s">
        <v>190</v>
      </c>
      <c r="E452">
        <v>23643</v>
      </c>
      <c r="F452" t="s">
        <v>1896</v>
      </c>
      <c r="G452" t="s">
        <v>1096</v>
      </c>
      <c r="H452">
        <v>36</v>
      </c>
      <c r="I452" s="167">
        <v>25934</v>
      </c>
      <c r="J452" s="167">
        <v>6</v>
      </c>
      <c r="K452" s="167">
        <v>0</v>
      </c>
      <c r="L452" s="167">
        <v>0</v>
      </c>
      <c r="M452">
        <v>0</v>
      </c>
      <c r="N452">
        <v>0</v>
      </c>
      <c r="P452" t="s">
        <v>213</v>
      </c>
      <c r="Q452" s="169" t="s">
        <v>12</v>
      </c>
      <c r="S452">
        <v>39.799999999999997</v>
      </c>
    </row>
    <row r="453" spans="1:19" customFormat="1" ht="21" customHeight="1" x14ac:dyDescent="0.2">
      <c r="A453" s="167" t="s">
        <v>860</v>
      </c>
      <c r="B453" t="s">
        <v>2109</v>
      </c>
      <c r="C453" t="s">
        <v>1933</v>
      </c>
      <c r="D453" t="s">
        <v>193</v>
      </c>
      <c r="E453">
        <v>23633</v>
      </c>
      <c r="F453" t="s">
        <v>1187</v>
      </c>
      <c r="G453" t="s">
        <v>1188</v>
      </c>
      <c r="H453">
        <v>36</v>
      </c>
      <c r="I453" s="167">
        <v>30864</v>
      </c>
      <c r="J453" s="167">
        <v>3</v>
      </c>
      <c r="K453" s="167">
        <v>0</v>
      </c>
      <c r="L453" s="167">
        <v>0</v>
      </c>
      <c r="M453">
        <v>0</v>
      </c>
      <c r="N453">
        <v>0</v>
      </c>
      <c r="P453" t="s">
        <v>213</v>
      </c>
      <c r="Q453" s="169" t="s">
        <v>12</v>
      </c>
      <c r="S453">
        <v>13.2</v>
      </c>
    </row>
    <row r="454" spans="1:19" customFormat="1" ht="21" customHeight="1" x14ac:dyDescent="0.2">
      <c r="A454" s="167" t="s">
        <v>861</v>
      </c>
      <c r="B454" t="s">
        <v>2109</v>
      </c>
      <c r="C454" t="s">
        <v>1908</v>
      </c>
      <c r="D454" t="s">
        <v>190</v>
      </c>
      <c r="E454">
        <v>23643</v>
      </c>
      <c r="F454" t="s">
        <v>1883</v>
      </c>
      <c r="G454" t="s">
        <v>1806</v>
      </c>
      <c r="H454">
        <v>36</v>
      </c>
      <c r="I454" s="167">
        <v>31413</v>
      </c>
      <c r="J454" s="167">
        <v>0.4</v>
      </c>
      <c r="K454" s="167">
        <v>0</v>
      </c>
      <c r="L454" s="167">
        <v>0</v>
      </c>
      <c r="M454">
        <v>0</v>
      </c>
      <c r="N454">
        <v>0</v>
      </c>
      <c r="P454" t="s">
        <v>213</v>
      </c>
      <c r="Q454" s="169" t="s">
        <v>12</v>
      </c>
      <c r="S454">
        <v>0.7</v>
      </c>
    </row>
    <row r="455" spans="1:19" customFormat="1" ht="21" customHeight="1" x14ac:dyDescent="0.2">
      <c r="A455" s="167" t="s">
        <v>862</v>
      </c>
      <c r="B455" t="s">
        <v>2109</v>
      </c>
      <c r="C455" t="s">
        <v>1907</v>
      </c>
      <c r="D455" t="s">
        <v>190</v>
      </c>
      <c r="E455">
        <v>23643</v>
      </c>
      <c r="F455" t="s">
        <v>1883</v>
      </c>
      <c r="G455" t="s">
        <v>1806</v>
      </c>
      <c r="H455">
        <v>36</v>
      </c>
      <c r="I455" s="167">
        <v>31413</v>
      </c>
      <c r="J455" s="167">
        <v>0.4</v>
      </c>
      <c r="K455" s="167">
        <v>0</v>
      </c>
      <c r="L455" s="167">
        <v>0</v>
      </c>
      <c r="M455">
        <v>0</v>
      </c>
      <c r="N455">
        <v>0</v>
      </c>
      <c r="P455" t="s">
        <v>213</v>
      </c>
      <c r="Q455" s="169" t="s">
        <v>12</v>
      </c>
      <c r="S455">
        <v>0</v>
      </c>
    </row>
    <row r="456" spans="1:19" customFormat="1" ht="21" customHeight="1" x14ac:dyDescent="0.2">
      <c r="A456" s="167" t="s">
        <v>863</v>
      </c>
      <c r="B456" t="s">
        <v>2109</v>
      </c>
      <c r="C456" t="s">
        <v>1956</v>
      </c>
      <c r="D456" t="s">
        <v>190</v>
      </c>
      <c r="E456">
        <v>23643</v>
      </c>
      <c r="F456" t="s">
        <v>1883</v>
      </c>
      <c r="G456" t="s">
        <v>1806</v>
      </c>
      <c r="H456">
        <v>36</v>
      </c>
      <c r="I456" s="167">
        <v>31413</v>
      </c>
      <c r="J456" s="167">
        <v>0.4</v>
      </c>
      <c r="K456" s="167">
        <v>0</v>
      </c>
      <c r="L456" s="167">
        <v>0</v>
      </c>
      <c r="M456">
        <v>0</v>
      </c>
      <c r="N456">
        <v>0</v>
      </c>
      <c r="P456" t="s">
        <v>213</v>
      </c>
      <c r="Q456" s="169" t="s">
        <v>12</v>
      </c>
      <c r="S456">
        <v>0</v>
      </c>
    </row>
    <row r="457" spans="1:19" customFormat="1" ht="21" customHeight="1" x14ac:dyDescent="0.2">
      <c r="A457" s="167" t="s">
        <v>864</v>
      </c>
      <c r="B457" t="s">
        <v>2109</v>
      </c>
      <c r="C457" t="s">
        <v>1901</v>
      </c>
      <c r="D457" t="s">
        <v>193</v>
      </c>
      <c r="E457">
        <v>23633</v>
      </c>
      <c r="F457" t="s">
        <v>1902</v>
      </c>
      <c r="G457" t="s">
        <v>1188</v>
      </c>
      <c r="H457">
        <v>36</v>
      </c>
      <c r="I457" s="167">
        <v>32112</v>
      </c>
      <c r="J457" s="167">
        <v>1</v>
      </c>
      <c r="K457" s="167">
        <v>0</v>
      </c>
      <c r="L457" s="167">
        <v>0</v>
      </c>
      <c r="M457">
        <v>0</v>
      </c>
      <c r="N457">
        <v>0</v>
      </c>
      <c r="P457" t="s">
        <v>213</v>
      </c>
      <c r="Q457" s="169" t="s">
        <v>12</v>
      </c>
      <c r="S457">
        <v>2.8</v>
      </c>
    </row>
    <row r="458" spans="1:19" customFormat="1" ht="21" customHeight="1" x14ac:dyDescent="0.2">
      <c r="A458" s="167" t="s">
        <v>865</v>
      </c>
      <c r="B458" t="s">
        <v>2109</v>
      </c>
      <c r="C458" t="s">
        <v>1941</v>
      </c>
      <c r="D458" t="s">
        <v>190</v>
      </c>
      <c r="E458">
        <v>23643</v>
      </c>
      <c r="F458" t="s">
        <v>1941</v>
      </c>
      <c r="G458" t="s">
        <v>1207</v>
      </c>
      <c r="H458">
        <v>36</v>
      </c>
      <c r="I458" s="167">
        <v>32356</v>
      </c>
      <c r="J458" s="167">
        <v>0.6</v>
      </c>
      <c r="K458" s="167">
        <v>0</v>
      </c>
      <c r="L458" s="167">
        <v>0</v>
      </c>
      <c r="M458">
        <v>0</v>
      </c>
      <c r="N458">
        <v>0</v>
      </c>
      <c r="P458" t="s">
        <v>213</v>
      </c>
      <c r="Q458" s="169" t="s">
        <v>12</v>
      </c>
      <c r="S458">
        <v>0</v>
      </c>
    </row>
    <row r="459" spans="1:19" customFormat="1" ht="21" customHeight="1" x14ac:dyDescent="0.2">
      <c r="A459" s="167" t="s">
        <v>867</v>
      </c>
      <c r="B459" t="s">
        <v>2109</v>
      </c>
      <c r="C459" t="s">
        <v>1870</v>
      </c>
      <c r="D459" t="s">
        <v>193</v>
      </c>
      <c r="E459">
        <v>23633</v>
      </c>
      <c r="F459" t="s">
        <v>1857</v>
      </c>
      <c r="G459" t="s">
        <v>1298</v>
      </c>
      <c r="H459">
        <v>36</v>
      </c>
      <c r="I459" s="167">
        <v>31413</v>
      </c>
      <c r="J459" s="167">
        <v>0.3</v>
      </c>
      <c r="K459" s="167">
        <v>0</v>
      </c>
      <c r="L459" s="167">
        <v>0</v>
      </c>
      <c r="M459">
        <v>0</v>
      </c>
      <c r="N459">
        <v>0</v>
      </c>
      <c r="P459" t="s">
        <v>213</v>
      </c>
      <c r="Q459" s="169" t="s">
        <v>12</v>
      </c>
      <c r="S459">
        <v>0</v>
      </c>
    </row>
    <row r="460" spans="1:19" customFormat="1" ht="21" customHeight="1" x14ac:dyDescent="0.2">
      <c r="A460" s="167" t="s">
        <v>868</v>
      </c>
      <c r="B460" t="s">
        <v>2109</v>
      </c>
      <c r="C460" t="s">
        <v>1929</v>
      </c>
      <c r="D460" t="s">
        <v>193</v>
      </c>
      <c r="E460">
        <v>23633</v>
      </c>
      <c r="F460" t="s">
        <v>1930</v>
      </c>
      <c r="G460" t="s">
        <v>1322</v>
      </c>
      <c r="H460">
        <v>36</v>
      </c>
      <c r="I460" s="167">
        <v>32264</v>
      </c>
      <c r="J460" s="167">
        <v>0.4</v>
      </c>
      <c r="K460" s="167">
        <v>0</v>
      </c>
      <c r="L460" s="167">
        <v>0</v>
      </c>
      <c r="M460">
        <v>0</v>
      </c>
      <c r="N460">
        <v>0</v>
      </c>
      <c r="P460" t="s">
        <v>213</v>
      </c>
      <c r="Q460" s="169" t="s">
        <v>12</v>
      </c>
      <c r="S460">
        <v>1.4</v>
      </c>
    </row>
    <row r="461" spans="1:19" customFormat="1" ht="21" customHeight="1" x14ac:dyDescent="0.2">
      <c r="A461" s="167" t="s">
        <v>869</v>
      </c>
      <c r="B461" t="s">
        <v>2109</v>
      </c>
      <c r="C461" t="s">
        <v>1951</v>
      </c>
      <c r="D461" t="s">
        <v>193</v>
      </c>
      <c r="E461">
        <v>23633</v>
      </c>
      <c r="F461" t="s">
        <v>1852</v>
      </c>
      <c r="G461" t="s">
        <v>1438</v>
      </c>
      <c r="H461">
        <v>36</v>
      </c>
      <c r="I461" s="167">
        <v>32264</v>
      </c>
      <c r="J461" s="167">
        <v>1.6</v>
      </c>
      <c r="K461" s="167">
        <v>0</v>
      </c>
      <c r="L461" s="167">
        <v>0</v>
      </c>
      <c r="M461">
        <v>0</v>
      </c>
      <c r="N461">
        <v>0</v>
      </c>
      <c r="P461" t="s">
        <v>213</v>
      </c>
      <c r="Q461" s="169" t="s">
        <v>12</v>
      </c>
      <c r="S461">
        <v>0</v>
      </c>
    </row>
    <row r="462" spans="1:19" customFormat="1" ht="21" customHeight="1" x14ac:dyDescent="0.2">
      <c r="A462" s="167" t="s">
        <v>872</v>
      </c>
      <c r="B462" t="s">
        <v>2109</v>
      </c>
      <c r="C462" t="s">
        <v>1884</v>
      </c>
      <c r="D462" t="s">
        <v>193</v>
      </c>
      <c r="E462">
        <v>23633</v>
      </c>
      <c r="F462" t="s">
        <v>1865</v>
      </c>
      <c r="G462" t="s">
        <v>1298</v>
      </c>
      <c r="H462">
        <v>36</v>
      </c>
      <c r="I462" s="167">
        <v>33390</v>
      </c>
      <c r="J462" s="167">
        <v>3.3</v>
      </c>
      <c r="K462" s="167">
        <v>0</v>
      </c>
      <c r="L462" s="167">
        <v>0</v>
      </c>
      <c r="M462">
        <v>0</v>
      </c>
      <c r="N462">
        <v>0</v>
      </c>
      <c r="P462" t="s">
        <v>213</v>
      </c>
      <c r="Q462" s="169" t="s">
        <v>12</v>
      </c>
      <c r="S462">
        <v>4.9000000000000004</v>
      </c>
    </row>
    <row r="463" spans="1:19" customFormat="1" ht="21" customHeight="1" x14ac:dyDescent="0.2">
      <c r="A463" s="167" t="s">
        <v>873</v>
      </c>
      <c r="B463" t="s">
        <v>2109</v>
      </c>
      <c r="C463" t="s">
        <v>1824</v>
      </c>
      <c r="D463" t="s">
        <v>193</v>
      </c>
      <c r="E463">
        <v>23633</v>
      </c>
      <c r="F463" t="s">
        <v>1711</v>
      </c>
      <c r="G463" t="s">
        <v>1438</v>
      </c>
      <c r="H463">
        <v>36</v>
      </c>
      <c r="I463" s="167">
        <v>30864</v>
      </c>
      <c r="J463" s="167">
        <v>3</v>
      </c>
      <c r="K463" s="167">
        <v>0</v>
      </c>
      <c r="L463" s="167">
        <v>0</v>
      </c>
      <c r="M463">
        <v>0</v>
      </c>
      <c r="N463">
        <v>0</v>
      </c>
      <c r="P463" t="s">
        <v>213</v>
      </c>
      <c r="Q463" s="169" t="s">
        <v>12</v>
      </c>
      <c r="S463">
        <v>8.6999999999999993</v>
      </c>
    </row>
    <row r="464" spans="1:19" customFormat="1" ht="21" customHeight="1" x14ac:dyDescent="0.2">
      <c r="A464" s="167" t="s">
        <v>874</v>
      </c>
      <c r="B464" t="s">
        <v>2109</v>
      </c>
      <c r="C464" t="s">
        <v>1897</v>
      </c>
      <c r="D464" t="s">
        <v>190</v>
      </c>
      <c r="E464">
        <v>23643</v>
      </c>
      <c r="F464" t="s">
        <v>1898</v>
      </c>
      <c r="G464" t="s">
        <v>1182</v>
      </c>
      <c r="H464">
        <v>36</v>
      </c>
      <c r="I464" s="167">
        <v>38412</v>
      </c>
      <c r="J464" s="167">
        <v>3.8</v>
      </c>
      <c r="K464" s="167">
        <v>0</v>
      </c>
      <c r="L464" s="167">
        <v>0</v>
      </c>
      <c r="M464">
        <v>0</v>
      </c>
      <c r="N464">
        <v>0</v>
      </c>
      <c r="P464" t="s">
        <v>213</v>
      </c>
      <c r="Q464" s="169" t="s">
        <v>12</v>
      </c>
      <c r="S464">
        <v>21.9</v>
      </c>
    </row>
    <row r="465" spans="1:19" customFormat="1" ht="21" customHeight="1" x14ac:dyDescent="0.2">
      <c r="A465" s="167" t="s">
        <v>875</v>
      </c>
      <c r="B465" t="s">
        <v>2109</v>
      </c>
      <c r="C465" t="s">
        <v>2108</v>
      </c>
      <c r="D465" t="s">
        <v>190</v>
      </c>
      <c r="E465">
        <v>23643</v>
      </c>
      <c r="F465" t="s">
        <v>1848</v>
      </c>
      <c r="G465" t="s">
        <v>1207</v>
      </c>
      <c r="H465">
        <v>36</v>
      </c>
      <c r="I465" s="167">
        <v>31413</v>
      </c>
      <c r="J465" s="167">
        <v>3</v>
      </c>
      <c r="K465" s="167">
        <v>0</v>
      </c>
      <c r="L465" s="167">
        <v>0</v>
      </c>
      <c r="M465">
        <v>0</v>
      </c>
      <c r="N465">
        <v>0</v>
      </c>
      <c r="P465" t="s">
        <v>213</v>
      </c>
      <c r="Q465" s="169" t="s">
        <v>12</v>
      </c>
      <c r="S465">
        <v>8.9</v>
      </c>
    </row>
    <row r="466" spans="1:19" customFormat="1" ht="21" customHeight="1" x14ac:dyDescent="0.2">
      <c r="A466" s="167" t="s">
        <v>876</v>
      </c>
      <c r="B466" t="s">
        <v>2109</v>
      </c>
      <c r="C466" t="s">
        <v>1952</v>
      </c>
      <c r="D466" t="s">
        <v>190</v>
      </c>
      <c r="E466">
        <v>23643</v>
      </c>
      <c r="F466" t="s">
        <v>1953</v>
      </c>
      <c r="G466" t="s">
        <v>1190</v>
      </c>
      <c r="H466">
        <v>36</v>
      </c>
      <c r="I466" s="167">
        <v>40118</v>
      </c>
      <c r="J466" s="167">
        <v>0</v>
      </c>
      <c r="K466" s="167">
        <v>0</v>
      </c>
      <c r="L466" s="167">
        <v>0</v>
      </c>
      <c r="M466">
        <v>0</v>
      </c>
      <c r="N466">
        <v>0</v>
      </c>
      <c r="P466" t="s">
        <v>213</v>
      </c>
      <c r="Q466" s="169" t="s">
        <v>12</v>
      </c>
      <c r="S466">
        <v>0</v>
      </c>
    </row>
    <row r="467" spans="1:19" customFormat="1" ht="21" customHeight="1" x14ac:dyDescent="0.2">
      <c r="A467" s="167" t="s">
        <v>877</v>
      </c>
      <c r="B467" t="s">
        <v>2109</v>
      </c>
      <c r="C467" t="s">
        <v>1834</v>
      </c>
      <c r="D467" t="s">
        <v>193</v>
      </c>
      <c r="E467">
        <v>23633</v>
      </c>
      <c r="F467" t="s">
        <v>1835</v>
      </c>
      <c r="G467" t="s">
        <v>1457</v>
      </c>
      <c r="H467">
        <v>36</v>
      </c>
      <c r="I467" s="167">
        <v>32112</v>
      </c>
      <c r="J467" s="167">
        <v>1.7</v>
      </c>
      <c r="K467" s="167">
        <v>0</v>
      </c>
      <c r="L467" s="167">
        <v>0</v>
      </c>
      <c r="M467">
        <v>0</v>
      </c>
      <c r="N467">
        <v>0</v>
      </c>
      <c r="P467" t="s">
        <v>213</v>
      </c>
      <c r="Q467" s="169" t="s">
        <v>12</v>
      </c>
      <c r="S467">
        <v>5.9</v>
      </c>
    </row>
    <row r="468" spans="1:19" customFormat="1" ht="21" customHeight="1" x14ac:dyDescent="0.2">
      <c r="A468" s="167" t="s">
        <v>878</v>
      </c>
      <c r="B468" t="s">
        <v>2109</v>
      </c>
      <c r="C468" t="s">
        <v>1924</v>
      </c>
      <c r="D468" t="s">
        <v>193</v>
      </c>
      <c r="E468">
        <v>23633</v>
      </c>
      <c r="F468" t="s">
        <v>1865</v>
      </c>
      <c r="G468" t="s">
        <v>1298</v>
      </c>
      <c r="H468">
        <v>36</v>
      </c>
      <c r="I468" s="167">
        <v>31413</v>
      </c>
      <c r="J468" s="167">
        <v>4.4000000000000004</v>
      </c>
      <c r="K468" s="167">
        <v>0</v>
      </c>
      <c r="L468" s="167">
        <v>0</v>
      </c>
      <c r="M468">
        <v>0</v>
      </c>
      <c r="N468">
        <v>0</v>
      </c>
      <c r="P468" t="s">
        <v>213</v>
      </c>
      <c r="Q468" s="169" t="s">
        <v>12</v>
      </c>
      <c r="S468">
        <v>21.4</v>
      </c>
    </row>
    <row r="469" spans="1:19" customFormat="1" ht="21" customHeight="1" x14ac:dyDescent="0.2">
      <c r="A469" s="167" t="s">
        <v>880</v>
      </c>
      <c r="B469" t="s">
        <v>2109</v>
      </c>
      <c r="C469" t="s">
        <v>1914</v>
      </c>
      <c r="D469" t="s">
        <v>195</v>
      </c>
      <c r="E469">
        <v>24055</v>
      </c>
      <c r="F469" t="s">
        <v>1915</v>
      </c>
      <c r="G469" t="s">
        <v>163</v>
      </c>
      <c r="H469">
        <v>36</v>
      </c>
      <c r="I469" s="167">
        <v>40118</v>
      </c>
      <c r="J469" s="167">
        <v>0.4</v>
      </c>
      <c r="K469" s="167">
        <v>0</v>
      </c>
      <c r="L469" s="167">
        <v>0</v>
      </c>
      <c r="M469">
        <v>0</v>
      </c>
      <c r="N469">
        <v>0</v>
      </c>
      <c r="P469" t="s">
        <v>213</v>
      </c>
      <c r="Q469" s="169" t="s">
        <v>12</v>
      </c>
      <c r="S469">
        <v>2</v>
      </c>
    </row>
    <row r="470" spans="1:19" customFormat="1" ht="21" customHeight="1" x14ac:dyDescent="0.2">
      <c r="A470" s="167" t="s">
        <v>881</v>
      </c>
      <c r="B470" t="s">
        <v>2109</v>
      </c>
      <c r="C470" t="s">
        <v>1928</v>
      </c>
      <c r="D470" t="s">
        <v>193</v>
      </c>
      <c r="E470">
        <v>23633</v>
      </c>
      <c r="F470" t="s">
        <v>1013</v>
      </c>
      <c r="G470" t="s">
        <v>1188</v>
      </c>
      <c r="H470">
        <v>36</v>
      </c>
      <c r="I470" s="167">
        <v>32112</v>
      </c>
      <c r="J470" s="167">
        <v>3.5</v>
      </c>
      <c r="K470" s="167">
        <v>0</v>
      </c>
      <c r="L470" s="167">
        <v>0</v>
      </c>
      <c r="M470">
        <v>0</v>
      </c>
      <c r="N470">
        <v>0</v>
      </c>
      <c r="P470" t="s">
        <v>213</v>
      </c>
      <c r="Q470" s="169" t="s">
        <v>12</v>
      </c>
      <c r="S470">
        <v>9.1999999999999993</v>
      </c>
    </row>
    <row r="471" spans="1:19" customFormat="1" ht="21" customHeight="1" x14ac:dyDescent="0.2">
      <c r="A471" s="167" t="s">
        <v>884</v>
      </c>
      <c r="B471" t="s">
        <v>2109</v>
      </c>
      <c r="C471" t="s">
        <v>2210</v>
      </c>
      <c r="D471" t="s">
        <v>192</v>
      </c>
      <c r="E471">
        <v>23634</v>
      </c>
      <c r="F471" t="s">
        <v>1838</v>
      </c>
      <c r="G471" t="s">
        <v>1269</v>
      </c>
      <c r="H471">
        <v>36</v>
      </c>
      <c r="I471" s="167">
        <v>33208</v>
      </c>
      <c r="J471" s="167">
        <v>3.4</v>
      </c>
      <c r="K471" s="167">
        <v>0</v>
      </c>
      <c r="L471" s="167">
        <v>0</v>
      </c>
      <c r="M471">
        <v>0</v>
      </c>
      <c r="N471">
        <v>0</v>
      </c>
      <c r="P471" t="s">
        <v>213</v>
      </c>
      <c r="Q471" s="169" t="s">
        <v>12</v>
      </c>
      <c r="S471">
        <v>10.4</v>
      </c>
    </row>
    <row r="472" spans="1:19" customFormat="1" ht="21" customHeight="1" x14ac:dyDescent="0.2">
      <c r="A472" s="167" t="s">
        <v>885</v>
      </c>
      <c r="B472" t="s">
        <v>2109</v>
      </c>
      <c r="C472" t="s">
        <v>1918</v>
      </c>
      <c r="D472" t="s">
        <v>190</v>
      </c>
      <c r="E472">
        <v>23643</v>
      </c>
      <c r="F472" t="s">
        <v>1919</v>
      </c>
      <c r="G472" t="s">
        <v>163</v>
      </c>
      <c r="H472">
        <v>36</v>
      </c>
      <c r="I472" s="167">
        <v>31413</v>
      </c>
      <c r="J472" s="167">
        <v>0.6</v>
      </c>
      <c r="K472" s="167">
        <v>0</v>
      </c>
      <c r="L472" s="167">
        <v>0</v>
      </c>
      <c r="M472">
        <v>0</v>
      </c>
      <c r="N472">
        <v>0</v>
      </c>
      <c r="P472" t="s">
        <v>213</v>
      </c>
      <c r="Q472" s="169" t="s">
        <v>12</v>
      </c>
      <c r="S472">
        <v>0</v>
      </c>
    </row>
    <row r="473" spans="1:19" customFormat="1" ht="21" customHeight="1" x14ac:dyDescent="0.2">
      <c r="A473" s="167" t="s">
        <v>886</v>
      </c>
      <c r="B473" t="s">
        <v>2109</v>
      </c>
      <c r="C473" t="s">
        <v>1866</v>
      </c>
      <c r="D473" t="s">
        <v>193</v>
      </c>
      <c r="E473">
        <v>23633</v>
      </c>
      <c r="F473" t="s">
        <v>111</v>
      </c>
      <c r="G473" t="s">
        <v>1298</v>
      </c>
      <c r="H473">
        <v>36</v>
      </c>
      <c r="I473" s="167">
        <v>31656</v>
      </c>
      <c r="J473" s="167">
        <v>0.6</v>
      </c>
      <c r="K473" s="167">
        <v>0</v>
      </c>
      <c r="L473" s="167">
        <v>0</v>
      </c>
      <c r="M473">
        <v>0</v>
      </c>
      <c r="N473">
        <v>0</v>
      </c>
      <c r="P473" t="s">
        <v>213</v>
      </c>
      <c r="Q473" s="169" t="s">
        <v>12</v>
      </c>
      <c r="S473">
        <v>0</v>
      </c>
    </row>
    <row r="474" spans="1:19" customFormat="1" ht="21" customHeight="1" x14ac:dyDescent="0.2">
      <c r="A474" s="167" t="s">
        <v>887</v>
      </c>
      <c r="B474" t="s">
        <v>2109</v>
      </c>
      <c r="C474" t="s">
        <v>1938</v>
      </c>
      <c r="D474" t="s">
        <v>192</v>
      </c>
      <c r="E474">
        <v>23634</v>
      </c>
      <c r="F474" t="s">
        <v>1939</v>
      </c>
      <c r="G474" t="s">
        <v>1203</v>
      </c>
      <c r="H474">
        <v>36</v>
      </c>
      <c r="I474" s="167">
        <v>31382</v>
      </c>
      <c r="J474" s="167">
        <v>0.2</v>
      </c>
      <c r="K474" s="167">
        <v>0</v>
      </c>
      <c r="L474" s="167">
        <v>0</v>
      </c>
      <c r="M474">
        <v>0</v>
      </c>
      <c r="N474">
        <v>0</v>
      </c>
      <c r="P474" t="s">
        <v>213</v>
      </c>
      <c r="Q474" s="169" t="s">
        <v>12</v>
      </c>
      <c r="S474">
        <v>0</v>
      </c>
    </row>
    <row r="475" spans="1:19" customFormat="1" ht="21" customHeight="1" x14ac:dyDescent="0.2">
      <c r="A475" s="167" t="s">
        <v>889</v>
      </c>
      <c r="B475" t="s">
        <v>2109</v>
      </c>
      <c r="C475" t="s">
        <v>2211</v>
      </c>
      <c r="D475" t="s">
        <v>190</v>
      </c>
      <c r="E475">
        <v>23643</v>
      </c>
      <c r="F475" t="s">
        <v>1932</v>
      </c>
      <c r="G475" t="s">
        <v>1806</v>
      </c>
      <c r="H475">
        <v>36</v>
      </c>
      <c r="I475" s="167">
        <v>32112</v>
      </c>
      <c r="J475" s="167">
        <v>10.5</v>
      </c>
      <c r="K475" s="167">
        <v>0</v>
      </c>
      <c r="L475" s="167">
        <v>0</v>
      </c>
      <c r="M475">
        <v>0</v>
      </c>
      <c r="N475">
        <v>0</v>
      </c>
      <c r="P475" t="s">
        <v>213</v>
      </c>
      <c r="Q475" s="169" t="s">
        <v>12</v>
      </c>
      <c r="S475">
        <v>30.3</v>
      </c>
    </row>
    <row r="476" spans="1:19" customFormat="1" ht="21" customHeight="1" x14ac:dyDescent="0.2">
      <c r="A476" s="167" t="s">
        <v>890</v>
      </c>
      <c r="B476" t="s">
        <v>2109</v>
      </c>
      <c r="C476" t="s">
        <v>1832</v>
      </c>
      <c r="D476" t="s">
        <v>193</v>
      </c>
      <c r="E476">
        <v>23633</v>
      </c>
      <c r="F476" t="s">
        <v>1833</v>
      </c>
      <c r="G476" t="s">
        <v>1457</v>
      </c>
      <c r="H476">
        <v>36</v>
      </c>
      <c r="I476" s="167">
        <v>31778</v>
      </c>
      <c r="J476" s="167">
        <v>1.8</v>
      </c>
      <c r="K476" s="167">
        <v>0</v>
      </c>
      <c r="L476" s="167">
        <v>0</v>
      </c>
      <c r="M476">
        <v>0</v>
      </c>
      <c r="N476">
        <v>0</v>
      </c>
      <c r="P476" t="s">
        <v>213</v>
      </c>
      <c r="Q476" s="169" t="s">
        <v>12</v>
      </c>
      <c r="S476">
        <v>6.5</v>
      </c>
    </row>
    <row r="477" spans="1:19" customFormat="1" ht="21" customHeight="1" x14ac:dyDescent="0.2">
      <c r="A477" s="167" t="s">
        <v>891</v>
      </c>
      <c r="B477" t="s">
        <v>2109</v>
      </c>
      <c r="C477" t="s">
        <v>1837</v>
      </c>
      <c r="D477" t="s">
        <v>190</v>
      </c>
      <c r="E477">
        <v>23643</v>
      </c>
      <c r="F477" t="s">
        <v>1779</v>
      </c>
      <c r="G477" t="s">
        <v>1182</v>
      </c>
      <c r="H477">
        <v>36</v>
      </c>
      <c r="I477" s="167">
        <v>34060</v>
      </c>
      <c r="J477" s="167">
        <v>3.4</v>
      </c>
      <c r="K477" s="167">
        <v>0</v>
      </c>
      <c r="L477" s="167">
        <v>0</v>
      </c>
      <c r="M477">
        <v>0</v>
      </c>
      <c r="N477">
        <v>0</v>
      </c>
      <c r="P477" t="s">
        <v>213</v>
      </c>
      <c r="Q477" s="169" t="s">
        <v>12</v>
      </c>
      <c r="S477">
        <v>13.9</v>
      </c>
    </row>
    <row r="478" spans="1:19" customFormat="1" ht="21" customHeight="1" x14ac:dyDescent="0.2">
      <c r="A478" s="167" t="s">
        <v>892</v>
      </c>
      <c r="B478" t="s">
        <v>2109</v>
      </c>
      <c r="C478" t="s">
        <v>1916</v>
      </c>
      <c r="D478" t="s">
        <v>190</v>
      </c>
      <c r="E478">
        <v>23643</v>
      </c>
      <c r="F478" t="s">
        <v>1917</v>
      </c>
      <c r="G478" t="s">
        <v>1891</v>
      </c>
      <c r="H478">
        <v>36</v>
      </c>
      <c r="I478" s="167">
        <v>41306</v>
      </c>
      <c r="J478" s="167">
        <v>7</v>
      </c>
      <c r="K478" s="167">
        <v>0</v>
      </c>
      <c r="L478" s="167">
        <v>0</v>
      </c>
      <c r="M478">
        <v>0</v>
      </c>
      <c r="N478">
        <v>0</v>
      </c>
      <c r="P478" t="s">
        <v>213</v>
      </c>
      <c r="Q478" s="169" t="s">
        <v>12</v>
      </c>
      <c r="S478">
        <v>19.5</v>
      </c>
    </row>
    <row r="479" spans="1:19" customFormat="1" ht="21" customHeight="1" x14ac:dyDescent="0.2">
      <c r="A479" s="167" t="s">
        <v>894</v>
      </c>
      <c r="B479" t="s">
        <v>2109</v>
      </c>
      <c r="C479" t="s">
        <v>1873</v>
      </c>
      <c r="D479" t="s">
        <v>190</v>
      </c>
      <c r="E479">
        <v>23643</v>
      </c>
      <c r="F479" t="s">
        <v>1872</v>
      </c>
      <c r="G479" t="s">
        <v>1806</v>
      </c>
      <c r="H479">
        <v>36</v>
      </c>
      <c r="I479" s="167">
        <v>32112</v>
      </c>
      <c r="J479" s="167">
        <v>0.2</v>
      </c>
      <c r="K479" s="167">
        <v>0</v>
      </c>
      <c r="L479" s="167">
        <v>0</v>
      </c>
      <c r="M479">
        <v>0</v>
      </c>
      <c r="N479">
        <v>0</v>
      </c>
      <c r="P479" t="s">
        <v>213</v>
      </c>
      <c r="Q479" s="169" t="s">
        <v>12</v>
      </c>
      <c r="S479">
        <v>0</v>
      </c>
    </row>
    <row r="480" spans="1:19" customFormat="1" ht="21" customHeight="1" x14ac:dyDescent="0.2">
      <c r="A480" s="167" t="s">
        <v>895</v>
      </c>
      <c r="B480" t="s">
        <v>2109</v>
      </c>
      <c r="C480" t="s">
        <v>1874</v>
      </c>
      <c r="D480" t="s">
        <v>195</v>
      </c>
      <c r="E480">
        <v>24055</v>
      </c>
      <c r="F480" t="s">
        <v>1875</v>
      </c>
      <c r="G480" t="s">
        <v>1581</v>
      </c>
      <c r="H480">
        <v>36</v>
      </c>
      <c r="I480" s="167">
        <v>32112</v>
      </c>
      <c r="J480" s="167">
        <v>3</v>
      </c>
      <c r="K480" s="167">
        <v>0</v>
      </c>
      <c r="L480" s="167">
        <v>0</v>
      </c>
      <c r="M480">
        <v>0</v>
      </c>
      <c r="N480">
        <v>0</v>
      </c>
      <c r="P480" t="s">
        <v>213</v>
      </c>
      <c r="Q480" s="169" t="s">
        <v>12</v>
      </c>
      <c r="S480">
        <v>8</v>
      </c>
    </row>
    <row r="481" spans="1:19" customFormat="1" ht="21" customHeight="1" x14ac:dyDescent="0.2">
      <c r="A481" s="167" t="s">
        <v>896</v>
      </c>
      <c r="B481" t="s">
        <v>2109</v>
      </c>
      <c r="C481" t="s">
        <v>1871</v>
      </c>
      <c r="D481" t="s">
        <v>190</v>
      </c>
      <c r="E481">
        <v>23643</v>
      </c>
      <c r="F481" t="s">
        <v>1872</v>
      </c>
      <c r="G481" t="s">
        <v>1806</v>
      </c>
      <c r="H481">
        <v>36</v>
      </c>
      <c r="I481" s="167">
        <v>32112</v>
      </c>
      <c r="J481" s="167">
        <v>0.4</v>
      </c>
      <c r="K481" s="167">
        <v>0</v>
      </c>
      <c r="L481" s="167">
        <v>0</v>
      </c>
      <c r="M481">
        <v>0</v>
      </c>
      <c r="N481">
        <v>0</v>
      </c>
      <c r="P481" t="s">
        <v>213</v>
      </c>
      <c r="Q481" s="169" t="s">
        <v>12</v>
      </c>
      <c r="S481">
        <v>0</v>
      </c>
    </row>
    <row r="482" spans="1:19" customFormat="1" ht="21" customHeight="1" x14ac:dyDescent="0.2">
      <c r="A482" s="167" t="s">
        <v>897</v>
      </c>
      <c r="B482" t="s">
        <v>2109</v>
      </c>
      <c r="C482" t="s">
        <v>1864</v>
      </c>
      <c r="D482" t="s">
        <v>193</v>
      </c>
      <c r="E482">
        <v>23633</v>
      </c>
      <c r="F482" t="s">
        <v>1865</v>
      </c>
      <c r="G482" t="s">
        <v>1298</v>
      </c>
      <c r="H482">
        <v>36</v>
      </c>
      <c r="I482" s="167">
        <v>31413</v>
      </c>
      <c r="J482" s="167">
        <v>1.5</v>
      </c>
      <c r="K482" s="167">
        <v>0</v>
      </c>
      <c r="L482" s="167">
        <v>0</v>
      </c>
      <c r="M482">
        <v>0</v>
      </c>
      <c r="N482">
        <v>0</v>
      </c>
      <c r="P482" t="s">
        <v>213</v>
      </c>
      <c r="Q482" s="169" t="s">
        <v>12</v>
      </c>
      <c r="S482">
        <v>6.6</v>
      </c>
    </row>
    <row r="483" spans="1:19" customFormat="1" ht="21" customHeight="1" x14ac:dyDescent="0.2">
      <c r="A483" s="167" t="s">
        <v>898</v>
      </c>
      <c r="B483" t="s">
        <v>2109</v>
      </c>
      <c r="C483" t="s">
        <v>2212</v>
      </c>
      <c r="D483" t="s">
        <v>190</v>
      </c>
      <c r="E483">
        <v>23643</v>
      </c>
      <c r="F483" t="s">
        <v>1878</v>
      </c>
      <c r="G483" t="s">
        <v>1879</v>
      </c>
      <c r="H483">
        <v>36</v>
      </c>
      <c r="I483" s="167">
        <v>32112</v>
      </c>
      <c r="J483" s="167">
        <v>0.5</v>
      </c>
      <c r="K483" s="167">
        <v>0</v>
      </c>
      <c r="L483" s="167">
        <v>0</v>
      </c>
      <c r="M483">
        <v>0</v>
      </c>
      <c r="N483">
        <v>0</v>
      </c>
      <c r="P483" t="s">
        <v>213</v>
      </c>
      <c r="Q483" s="169" t="s">
        <v>12</v>
      </c>
      <c r="S483">
        <v>1.6</v>
      </c>
    </row>
    <row r="484" spans="1:19" customFormat="1" ht="21" customHeight="1" x14ac:dyDescent="0.2">
      <c r="A484" s="167" t="s">
        <v>900</v>
      </c>
      <c r="B484" t="s">
        <v>2109</v>
      </c>
      <c r="C484" t="s">
        <v>1934</v>
      </c>
      <c r="D484" t="s">
        <v>193</v>
      </c>
      <c r="E484">
        <v>23633</v>
      </c>
      <c r="F484" t="s">
        <v>1187</v>
      </c>
      <c r="G484" t="s">
        <v>1188</v>
      </c>
      <c r="H484">
        <v>36</v>
      </c>
      <c r="I484" s="167">
        <v>30864</v>
      </c>
      <c r="J484" s="167">
        <v>3</v>
      </c>
      <c r="K484" s="167">
        <v>0</v>
      </c>
      <c r="L484" s="167">
        <v>0</v>
      </c>
      <c r="M484">
        <v>0</v>
      </c>
      <c r="N484">
        <v>0</v>
      </c>
      <c r="P484" t="s">
        <v>213</v>
      </c>
      <c r="Q484" s="169" t="s">
        <v>12</v>
      </c>
      <c r="S484">
        <v>12.5</v>
      </c>
    </row>
    <row r="485" spans="1:19" customFormat="1" ht="21" customHeight="1" x14ac:dyDescent="0.2">
      <c r="A485" s="167" t="s">
        <v>902</v>
      </c>
      <c r="B485" t="s">
        <v>2109</v>
      </c>
      <c r="C485" t="s">
        <v>1889</v>
      </c>
      <c r="D485" t="s">
        <v>190</v>
      </c>
      <c r="E485">
        <v>23643</v>
      </c>
      <c r="F485" t="s">
        <v>1890</v>
      </c>
      <c r="G485" t="s">
        <v>1891</v>
      </c>
      <c r="H485">
        <v>36</v>
      </c>
      <c r="I485" s="167">
        <v>33939</v>
      </c>
      <c r="J485" s="167">
        <v>0.1</v>
      </c>
      <c r="K485" s="167">
        <v>0</v>
      </c>
      <c r="L485" s="167">
        <v>0</v>
      </c>
      <c r="M485">
        <v>0</v>
      </c>
      <c r="N485">
        <v>0</v>
      </c>
      <c r="P485" t="s">
        <v>213</v>
      </c>
      <c r="Q485" s="169" t="s">
        <v>12</v>
      </c>
      <c r="S485">
        <v>0.3</v>
      </c>
    </row>
    <row r="486" spans="1:19" customFormat="1" ht="21" customHeight="1" x14ac:dyDescent="0.2">
      <c r="A486" s="167" t="s">
        <v>903</v>
      </c>
      <c r="B486" t="s">
        <v>2109</v>
      </c>
      <c r="C486" t="s">
        <v>1830</v>
      </c>
      <c r="D486" t="s">
        <v>190</v>
      </c>
      <c r="E486">
        <v>23643</v>
      </c>
      <c r="F486" t="s">
        <v>1831</v>
      </c>
      <c r="G486" t="s">
        <v>1207</v>
      </c>
      <c r="H486">
        <v>36</v>
      </c>
      <c r="I486" s="167">
        <v>31260</v>
      </c>
      <c r="J486" s="167">
        <v>2.5</v>
      </c>
      <c r="K486" s="167">
        <v>0</v>
      </c>
      <c r="L486" s="167">
        <v>0</v>
      </c>
      <c r="M486">
        <v>0</v>
      </c>
      <c r="N486">
        <v>0</v>
      </c>
      <c r="P486" t="s">
        <v>213</v>
      </c>
      <c r="Q486" s="169" t="s">
        <v>12</v>
      </c>
      <c r="S486">
        <v>7.1</v>
      </c>
    </row>
    <row r="487" spans="1:19" customFormat="1" ht="21" customHeight="1" x14ac:dyDescent="0.2">
      <c r="A487" s="167" t="s">
        <v>904</v>
      </c>
      <c r="B487" t="s">
        <v>2109</v>
      </c>
      <c r="C487" t="s">
        <v>1959</v>
      </c>
      <c r="D487" t="s">
        <v>193</v>
      </c>
      <c r="E487">
        <v>23633</v>
      </c>
      <c r="F487" t="s">
        <v>1709</v>
      </c>
      <c r="G487" t="s">
        <v>1188</v>
      </c>
      <c r="H487">
        <v>36</v>
      </c>
      <c r="I487" s="167">
        <v>31413</v>
      </c>
      <c r="J487" s="167">
        <v>0.1</v>
      </c>
      <c r="K487" s="167">
        <v>0</v>
      </c>
      <c r="L487" s="167">
        <v>0</v>
      </c>
      <c r="M487">
        <v>0</v>
      </c>
      <c r="N487">
        <v>0</v>
      </c>
      <c r="P487" t="s">
        <v>213</v>
      </c>
      <c r="Q487" s="169" t="s">
        <v>12</v>
      </c>
      <c r="S487">
        <v>0</v>
      </c>
    </row>
    <row r="488" spans="1:19" customFormat="1" ht="21" customHeight="1" x14ac:dyDescent="0.2">
      <c r="A488" s="167" t="s">
        <v>905</v>
      </c>
      <c r="B488" t="s">
        <v>2109</v>
      </c>
      <c r="C488" t="s">
        <v>1949</v>
      </c>
      <c r="D488" t="s">
        <v>193</v>
      </c>
      <c r="E488">
        <v>23633</v>
      </c>
      <c r="F488" t="s">
        <v>1187</v>
      </c>
      <c r="G488" t="s">
        <v>1188</v>
      </c>
      <c r="H488">
        <v>36</v>
      </c>
      <c r="I488" s="167">
        <v>31413</v>
      </c>
      <c r="J488" s="167">
        <v>0.8</v>
      </c>
      <c r="K488" s="167">
        <v>0</v>
      </c>
      <c r="L488" s="167">
        <v>0</v>
      </c>
      <c r="M488">
        <v>0</v>
      </c>
      <c r="N488">
        <v>0</v>
      </c>
      <c r="P488" t="s">
        <v>213</v>
      </c>
      <c r="Q488" s="169" t="s">
        <v>12</v>
      </c>
      <c r="S488">
        <v>0</v>
      </c>
    </row>
    <row r="489" spans="1:19" customFormat="1" ht="21" customHeight="1" x14ac:dyDescent="0.2">
      <c r="A489" s="167" t="s">
        <v>906</v>
      </c>
      <c r="B489" t="s">
        <v>2109</v>
      </c>
      <c r="C489" t="s">
        <v>1958</v>
      </c>
      <c r="D489" t="s">
        <v>193</v>
      </c>
      <c r="E489">
        <v>23633</v>
      </c>
      <c r="F489" t="s">
        <v>1187</v>
      </c>
      <c r="G489" t="s">
        <v>1188</v>
      </c>
      <c r="H489">
        <v>36</v>
      </c>
      <c r="I489" s="167">
        <v>41730</v>
      </c>
      <c r="J489" s="167">
        <v>0.5</v>
      </c>
      <c r="K489" s="167">
        <v>0</v>
      </c>
      <c r="L489" s="167">
        <v>0</v>
      </c>
      <c r="M489">
        <v>0</v>
      </c>
      <c r="N489">
        <v>0</v>
      </c>
      <c r="P489" t="s">
        <v>213</v>
      </c>
      <c r="Q489" s="169" t="s">
        <v>12</v>
      </c>
      <c r="S489">
        <v>0</v>
      </c>
    </row>
    <row r="490" spans="1:19" customFormat="1" ht="21" customHeight="1" x14ac:dyDescent="0.2">
      <c r="A490" s="167" t="s">
        <v>907</v>
      </c>
      <c r="B490" t="s">
        <v>2109</v>
      </c>
      <c r="C490" t="s">
        <v>1893</v>
      </c>
      <c r="D490" t="s">
        <v>195</v>
      </c>
      <c r="E490">
        <v>24055</v>
      </c>
      <c r="F490" t="s">
        <v>1894</v>
      </c>
      <c r="G490" t="s">
        <v>1356</v>
      </c>
      <c r="H490">
        <v>36</v>
      </c>
      <c r="I490" s="167">
        <v>35400</v>
      </c>
      <c r="J490" s="167">
        <v>0.2</v>
      </c>
      <c r="K490" s="167">
        <v>0</v>
      </c>
      <c r="L490" s="167">
        <v>0</v>
      </c>
      <c r="M490">
        <v>0</v>
      </c>
      <c r="N490">
        <v>0</v>
      </c>
      <c r="P490" t="s">
        <v>213</v>
      </c>
      <c r="Q490" s="169" t="s">
        <v>12</v>
      </c>
      <c r="S490">
        <v>0.5</v>
      </c>
    </row>
    <row r="491" spans="1:19" customFormat="1" ht="21" customHeight="1" x14ac:dyDescent="0.2">
      <c r="A491" s="167" t="s">
        <v>908</v>
      </c>
      <c r="B491" t="s">
        <v>2109</v>
      </c>
      <c r="C491" t="s">
        <v>1909</v>
      </c>
      <c r="D491" t="s">
        <v>192</v>
      </c>
      <c r="E491">
        <v>23634</v>
      </c>
      <c r="F491" t="s">
        <v>1330</v>
      </c>
      <c r="G491" t="s">
        <v>1203</v>
      </c>
      <c r="H491">
        <v>36</v>
      </c>
      <c r="I491" s="167">
        <v>40216</v>
      </c>
      <c r="J491" s="167">
        <v>0.82299999999999995</v>
      </c>
      <c r="K491" s="167">
        <v>0</v>
      </c>
      <c r="L491" s="167">
        <v>0</v>
      </c>
      <c r="M491">
        <v>0</v>
      </c>
      <c r="N491">
        <v>0</v>
      </c>
      <c r="P491" t="s">
        <v>213</v>
      </c>
      <c r="Q491" s="169" t="s">
        <v>12</v>
      </c>
      <c r="S491">
        <v>0</v>
      </c>
    </row>
    <row r="492" spans="1:19" customFormat="1" ht="21" customHeight="1" x14ac:dyDescent="0.2">
      <c r="A492" s="167" t="s">
        <v>918</v>
      </c>
      <c r="B492" t="s">
        <v>1707</v>
      </c>
      <c r="C492" t="s">
        <v>1708</v>
      </c>
      <c r="D492" t="s">
        <v>193</v>
      </c>
      <c r="E492">
        <v>323593</v>
      </c>
      <c r="F492" t="s">
        <v>1709</v>
      </c>
      <c r="G492" t="s">
        <v>1188</v>
      </c>
      <c r="H492">
        <v>36</v>
      </c>
      <c r="I492" s="167">
        <v>31837</v>
      </c>
      <c r="J492" s="167">
        <v>3.4</v>
      </c>
      <c r="K492" s="167">
        <v>3.5</v>
      </c>
      <c r="L492" s="167">
        <v>3.5</v>
      </c>
      <c r="M492">
        <v>3.4</v>
      </c>
      <c r="N492">
        <v>3.4</v>
      </c>
      <c r="P492" t="s">
        <v>213</v>
      </c>
      <c r="Q492" s="169" t="s">
        <v>12</v>
      </c>
      <c r="S492">
        <v>14.9</v>
      </c>
    </row>
    <row r="493" spans="1:19" customFormat="1" ht="21" customHeight="1" x14ac:dyDescent="0.2">
      <c r="A493" s="167" t="s">
        <v>919</v>
      </c>
      <c r="B493" t="s">
        <v>1707</v>
      </c>
      <c r="C493" t="s">
        <v>1710</v>
      </c>
      <c r="D493" t="s">
        <v>193</v>
      </c>
      <c r="E493">
        <v>23570</v>
      </c>
      <c r="F493" t="s">
        <v>1711</v>
      </c>
      <c r="G493" t="s">
        <v>1438</v>
      </c>
      <c r="H493">
        <v>36</v>
      </c>
      <c r="I493" s="167">
        <v>31413</v>
      </c>
      <c r="J493" s="167">
        <v>8</v>
      </c>
      <c r="K493" s="167">
        <v>7.3</v>
      </c>
      <c r="L493" s="167">
        <v>7.3</v>
      </c>
      <c r="M493">
        <v>8</v>
      </c>
      <c r="N493">
        <v>8</v>
      </c>
      <c r="P493" t="s">
        <v>213</v>
      </c>
      <c r="Q493" s="169" t="s">
        <v>12</v>
      </c>
      <c r="S493">
        <v>34</v>
      </c>
    </row>
    <row r="494" spans="1:19" customFormat="1" ht="21" customHeight="1" x14ac:dyDescent="0.2">
      <c r="A494" s="167" t="s">
        <v>940</v>
      </c>
      <c r="B494" t="s">
        <v>1980</v>
      </c>
      <c r="C494" t="s">
        <v>1981</v>
      </c>
      <c r="D494" t="s">
        <v>186</v>
      </c>
      <c r="E494">
        <v>5055</v>
      </c>
      <c r="F494" t="s">
        <v>1982</v>
      </c>
      <c r="G494" t="s">
        <v>1232</v>
      </c>
      <c r="H494">
        <v>36</v>
      </c>
      <c r="I494" s="167">
        <v>31747</v>
      </c>
      <c r="J494" s="167">
        <v>0.1</v>
      </c>
      <c r="K494" s="167">
        <v>0</v>
      </c>
      <c r="L494" s="167">
        <v>0</v>
      </c>
      <c r="M494">
        <v>0</v>
      </c>
      <c r="N494">
        <v>0</v>
      </c>
      <c r="P494" t="s">
        <v>213</v>
      </c>
      <c r="Q494" s="169" t="s">
        <v>12</v>
      </c>
      <c r="S494">
        <v>0</v>
      </c>
    </row>
    <row r="495" spans="1:19" customFormat="1" ht="21" customHeight="1" x14ac:dyDescent="0.2">
      <c r="A495" s="167" t="s">
        <v>947</v>
      </c>
      <c r="B495" t="s">
        <v>1991</v>
      </c>
      <c r="C495" t="s">
        <v>1992</v>
      </c>
      <c r="D495" t="s">
        <v>196</v>
      </c>
      <c r="E495">
        <v>5059</v>
      </c>
      <c r="F495" t="s">
        <v>1993</v>
      </c>
      <c r="G495" t="s">
        <v>1591</v>
      </c>
      <c r="H495">
        <v>36</v>
      </c>
      <c r="I495" s="167">
        <v>2374</v>
      </c>
      <c r="J495" s="167">
        <v>0.2</v>
      </c>
      <c r="K495" s="167">
        <v>0</v>
      </c>
      <c r="L495" s="167">
        <v>0</v>
      </c>
      <c r="M495">
        <v>0</v>
      </c>
      <c r="N495">
        <v>0</v>
      </c>
      <c r="P495" t="s">
        <v>213</v>
      </c>
      <c r="Q495" s="169" t="s">
        <v>12</v>
      </c>
      <c r="S495">
        <v>0</v>
      </c>
    </row>
    <row r="496" spans="1:19" customFormat="1" ht="21" customHeight="1" x14ac:dyDescent="0.2">
      <c r="A496" s="167" t="s">
        <v>948</v>
      </c>
      <c r="B496" t="s">
        <v>1991</v>
      </c>
      <c r="C496" t="s">
        <v>1994</v>
      </c>
      <c r="D496" t="s">
        <v>196</v>
      </c>
      <c r="E496">
        <v>5060</v>
      </c>
      <c r="F496" t="s">
        <v>1994</v>
      </c>
      <c r="G496" t="s">
        <v>1995</v>
      </c>
      <c r="H496">
        <v>36</v>
      </c>
      <c r="I496" s="167">
        <v>6027</v>
      </c>
      <c r="J496" s="167">
        <v>0.3</v>
      </c>
      <c r="K496" s="167">
        <v>0</v>
      </c>
      <c r="L496" s="167">
        <v>0</v>
      </c>
      <c r="M496">
        <v>0</v>
      </c>
      <c r="N496">
        <v>0</v>
      </c>
      <c r="P496" t="s">
        <v>213</v>
      </c>
      <c r="Q496" s="169" t="s">
        <v>12</v>
      </c>
      <c r="S496">
        <v>0</v>
      </c>
    </row>
    <row r="497" spans="1:19" customFormat="1" ht="21" customHeight="1" x14ac:dyDescent="0.2">
      <c r="A497" s="167" t="s">
        <v>949</v>
      </c>
      <c r="B497" t="s">
        <v>1991</v>
      </c>
      <c r="C497" t="s">
        <v>1996</v>
      </c>
      <c r="D497" t="s">
        <v>196</v>
      </c>
      <c r="E497">
        <v>23604</v>
      </c>
      <c r="F497" t="s">
        <v>1997</v>
      </c>
      <c r="G497" t="s">
        <v>1315</v>
      </c>
      <c r="H497">
        <v>36</v>
      </c>
      <c r="I497" s="167">
        <v>4931</v>
      </c>
      <c r="J497" s="167">
        <v>8.5</v>
      </c>
      <c r="K497" s="167">
        <v>6.5</v>
      </c>
      <c r="L497" s="167">
        <v>6.5</v>
      </c>
      <c r="M497">
        <v>8.5</v>
      </c>
      <c r="N497">
        <v>8.5</v>
      </c>
      <c r="P497" t="s">
        <v>213</v>
      </c>
      <c r="Q497" s="169" t="s">
        <v>12</v>
      </c>
      <c r="S497">
        <v>23</v>
      </c>
    </row>
    <row r="498" spans="1:19" customFormat="1" ht="21" customHeight="1" x14ac:dyDescent="0.2">
      <c r="A498" s="167" t="s">
        <v>950</v>
      </c>
      <c r="B498" t="s">
        <v>1991</v>
      </c>
      <c r="C498" t="s">
        <v>1998</v>
      </c>
      <c r="D498" t="s">
        <v>196</v>
      </c>
      <c r="E498">
        <v>23604</v>
      </c>
      <c r="F498" t="s">
        <v>1997</v>
      </c>
      <c r="G498" t="s">
        <v>1315</v>
      </c>
      <c r="H498">
        <v>36</v>
      </c>
      <c r="I498" s="167">
        <v>19207</v>
      </c>
      <c r="J498" s="167">
        <v>3</v>
      </c>
      <c r="K498" s="167">
        <v>3</v>
      </c>
      <c r="L498" s="167">
        <v>3</v>
      </c>
      <c r="M498">
        <v>3</v>
      </c>
      <c r="N498">
        <v>3</v>
      </c>
      <c r="P498" t="s">
        <v>213</v>
      </c>
      <c r="Q498" s="169" t="s">
        <v>12</v>
      </c>
      <c r="S498">
        <v>11.4</v>
      </c>
    </row>
    <row r="499" spans="1:19" customFormat="1" ht="21" customHeight="1" x14ac:dyDescent="0.2">
      <c r="A499" s="167" t="s">
        <v>951</v>
      </c>
      <c r="B499" t="s">
        <v>1991</v>
      </c>
      <c r="C499" t="s">
        <v>1999</v>
      </c>
      <c r="D499" t="s">
        <v>196</v>
      </c>
      <c r="E499">
        <v>23604</v>
      </c>
      <c r="F499" t="s">
        <v>1997</v>
      </c>
      <c r="G499" t="s">
        <v>1315</v>
      </c>
      <c r="H499">
        <v>36</v>
      </c>
      <c r="I499" s="167">
        <v>6757</v>
      </c>
      <c r="J499" s="167">
        <v>13.981999999999999</v>
      </c>
      <c r="K499" s="167">
        <v>11.8</v>
      </c>
      <c r="L499" s="167">
        <v>11.8</v>
      </c>
      <c r="M499">
        <v>14</v>
      </c>
      <c r="N499">
        <v>14</v>
      </c>
      <c r="P499" t="s">
        <v>213</v>
      </c>
      <c r="Q499" s="169" t="s">
        <v>12</v>
      </c>
      <c r="S499">
        <v>0.6</v>
      </c>
    </row>
    <row r="500" spans="1:19" customFormat="1" ht="21" customHeight="1" x14ac:dyDescent="0.2">
      <c r="A500" s="167" t="s">
        <v>952</v>
      </c>
      <c r="B500" t="s">
        <v>1991</v>
      </c>
      <c r="C500" t="s">
        <v>2000</v>
      </c>
      <c r="D500" t="s">
        <v>196</v>
      </c>
      <c r="E500">
        <v>23604</v>
      </c>
      <c r="F500" t="s">
        <v>1997</v>
      </c>
      <c r="G500" t="s">
        <v>1315</v>
      </c>
      <c r="H500">
        <v>36</v>
      </c>
      <c r="I500" s="167">
        <v>6757</v>
      </c>
      <c r="J500" s="167">
        <v>13.59</v>
      </c>
      <c r="K500" s="167">
        <v>11.8</v>
      </c>
      <c r="L500" s="167">
        <v>11.8</v>
      </c>
      <c r="M500">
        <v>13.6</v>
      </c>
      <c r="N500">
        <v>13.6</v>
      </c>
      <c r="P500" t="s">
        <v>213</v>
      </c>
      <c r="Q500" s="169" t="s">
        <v>12</v>
      </c>
      <c r="S500">
        <v>1</v>
      </c>
    </row>
    <row r="501" spans="1:19" customFormat="1" ht="21" customHeight="1" x14ac:dyDescent="0.2">
      <c r="A501" s="167" t="s">
        <v>953</v>
      </c>
      <c r="B501" t="s">
        <v>1991</v>
      </c>
      <c r="C501" t="s">
        <v>2001</v>
      </c>
      <c r="D501" t="s">
        <v>196</v>
      </c>
      <c r="E501">
        <v>23604</v>
      </c>
      <c r="F501" t="s">
        <v>1997</v>
      </c>
      <c r="G501" t="s">
        <v>1315</v>
      </c>
      <c r="H501">
        <v>36</v>
      </c>
      <c r="I501" s="167">
        <v>6757</v>
      </c>
      <c r="J501" s="167">
        <v>18</v>
      </c>
      <c r="K501" s="167">
        <v>16.5</v>
      </c>
      <c r="L501" s="167">
        <v>16.5</v>
      </c>
      <c r="M501">
        <v>18</v>
      </c>
      <c r="N501">
        <v>18</v>
      </c>
      <c r="P501" t="s">
        <v>213</v>
      </c>
      <c r="Q501" s="169" t="s">
        <v>12</v>
      </c>
      <c r="S501">
        <v>1.4</v>
      </c>
    </row>
    <row r="502" spans="1:19" customFormat="1" ht="21" customHeight="1" x14ac:dyDescent="0.2">
      <c r="A502" s="167" t="s">
        <v>964</v>
      </c>
      <c r="B502" t="s">
        <v>2014</v>
      </c>
      <c r="C502" t="s">
        <v>2015</v>
      </c>
      <c r="D502" t="s">
        <v>192</v>
      </c>
      <c r="E502">
        <v>23627</v>
      </c>
      <c r="F502" t="s">
        <v>1601</v>
      </c>
      <c r="G502" t="s">
        <v>1602</v>
      </c>
      <c r="H502">
        <v>36</v>
      </c>
      <c r="I502" s="167">
        <v>35947</v>
      </c>
      <c r="J502" s="167">
        <v>1.8</v>
      </c>
      <c r="K502" s="167">
        <v>1.6</v>
      </c>
      <c r="L502" s="167">
        <v>1.6</v>
      </c>
      <c r="M502">
        <v>0</v>
      </c>
      <c r="N502">
        <v>0</v>
      </c>
      <c r="P502" t="s">
        <v>213</v>
      </c>
      <c r="Q502" s="169" t="s">
        <v>12</v>
      </c>
      <c r="S502">
        <v>0</v>
      </c>
    </row>
    <row r="503" spans="1:19" customFormat="1" ht="21" customHeight="1" x14ac:dyDescent="0.2">
      <c r="A503" s="167" t="s">
        <v>965</v>
      </c>
      <c r="B503" t="s">
        <v>2014</v>
      </c>
      <c r="C503" t="s">
        <v>2016</v>
      </c>
      <c r="D503" t="s">
        <v>192</v>
      </c>
      <c r="E503">
        <v>23627</v>
      </c>
      <c r="F503" t="s">
        <v>1601</v>
      </c>
      <c r="G503" t="s">
        <v>1602</v>
      </c>
      <c r="H503">
        <v>36</v>
      </c>
      <c r="I503" s="167">
        <v>35947</v>
      </c>
      <c r="J503" s="167">
        <v>1.8</v>
      </c>
      <c r="K503" s="167">
        <v>1.6</v>
      </c>
      <c r="L503" s="167">
        <v>1.6</v>
      </c>
      <c r="M503">
        <v>0</v>
      </c>
      <c r="N503">
        <v>0</v>
      </c>
      <c r="P503" t="s">
        <v>213</v>
      </c>
      <c r="Q503" s="169" t="s">
        <v>12</v>
      </c>
      <c r="S503">
        <v>0</v>
      </c>
    </row>
    <row r="504" spans="1:19" customFormat="1" ht="21" customHeight="1" x14ac:dyDescent="0.2">
      <c r="A504" s="167" t="s">
        <v>966</v>
      </c>
      <c r="B504" t="s">
        <v>2014</v>
      </c>
      <c r="C504" t="s">
        <v>2017</v>
      </c>
      <c r="D504" t="s">
        <v>192</v>
      </c>
      <c r="E504">
        <v>23627</v>
      </c>
      <c r="F504" t="s">
        <v>1601</v>
      </c>
      <c r="G504" t="s">
        <v>1602</v>
      </c>
      <c r="H504">
        <v>36</v>
      </c>
      <c r="I504" s="167">
        <v>35947</v>
      </c>
      <c r="J504" s="167">
        <v>2</v>
      </c>
      <c r="K504" s="167">
        <v>1.8</v>
      </c>
      <c r="L504" s="167">
        <v>1.8</v>
      </c>
      <c r="M504">
        <v>0</v>
      </c>
      <c r="N504">
        <v>0</v>
      </c>
      <c r="P504" t="s">
        <v>213</v>
      </c>
      <c r="Q504" s="169" t="s">
        <v>12</v>
      </c>
      <c r="S504">
        <v>0</v>
      </c>
    </row>
    <row r="505" spans="1:19" customFormat="1" ht="21" customHeight="1" x14ac:dyDescent="0.2">
      <c r="A505" s="167" t="s">
        <v>2219</v>
      </c>
      <c r="B505" t="s">
        <v>2043</v>
      </c>
      <c r="C505" t="s">
        <v>2044</v>
      </c>
      <c r="D505" t="s">
        <v>195</v>
      </c>
      <c r="E505">
        <v>323578</v>
      </c>
      <c r="F505" t="s">
        <v>1355</v>
      </c>
      <c r="G505" t="s">
        <v>1356</v>
      </c>
      <c r="H505">
        <v>36</v>
      </c>
      <c r="I505" s="167">
        <v>32112</v>
      </c>
      <c r="J505" s="167">
        <v>1.7</v>
      </c>
      <c r="K505" s="167">
        <v>1.7</v>
      </c>
      <c r="L505" s="167">
        <v>1.7</v>
      </c>
      <c r="M505">
        <v>0</v>
      </c>
      <c r="N505">
        <v>0</v>
      </c>
      <c r="P505" t="s">
        <v>213</v>
      </c>
      <c r="Q505" s="169" t="s">
        <v>12</v>
      </c>
      <c r="S505">
        <v>6.9</v>
      </c>
    </row>
    <row r="506" spans="1:19" customFormat="1" ht="21" customHeight="1" x14ac:dyDescent="0.2">
      <c r="A506" s="167" t="s">
        <v>648</v>
      </c>
      <c r="B506" t="s">
        <v>2190</v>
      </c>
      <c r="C506" t="s">
        <v>2191</v>
      </c>
      <c r="D506" t="s">
        <v>189</v>
      </c>
      <c r="E506" t="s">
        <v>2192</v>
      </c>
      <c r="F506" t="s">
        <v>2193</v>
      </c>
      <c r="G506" t="s">
        <v>1682</v>
      </c>
      <c r="H506">
        <v>36</v>
      </c>
      <c r="I506" s="167">
        <v>43313</v>
      </c>
      <c r="J506" s="167">
        <v>5</v>
      </c>
      <c r="K506" s="167">
        <v>5</v>
      </c>
      <c r="L506" s="167">
        <v>5</v>
      </c>
      <c r="M506">
        <v>0</v>
      </c>
      <c r="N506">
        <v>0</v>
      </c>
      <c r="P506" t="s">
        <v>244</v>
      </c>
      <c r="Q506" t="s">
        <v>2270</v>
      </c>
      <c r="S506">
        <v>0</v>
      </c>
    </row>
    <row r="507" spans="1:19" customFormat="1" ht="21" customHeight="1" x14ac:dyDescent="0.2">
      <c r="A507" s="167" t="s">
        <v>649</v>
      </c>
      <c r="B507" t="s">
        <v>2190</v>
      </c>
      <c r="C507" t="s">
        <v>2196</v>
      </c>
      <c r="D507" t="s">
        <v>189</v>
      </c>
      <c r="E507" t="s">
        <v>2197</v>
      </c>
      <c r="F507" t="s">
        <v>2198</v>
      </c>
      <c r="G507" t="s">
        <v>1682</v>
      </c>
      <c r="H507">
        <v>36</v>
      </c>
      <c r="I507" s="167">
        <v>43374</v>
      </c>
      <c r="J507" s="167">
        <v>5</v>
      </c>
      <c r="K507" s="167">
        <v>5</v>
      </c>
      <c r="L507" s="167">
        <v>5</v>
      </c>
      <c r="M507">
        <v>0</v>
      </c>
      <c r="N507">
        <v>0</v>
      </c>
      <c r="P507" t="s">
        <v>244</v>
      </c>
      <c r="Q507" t="s">
        <v>2270</v>
      </c>
      <c r="S507">
        <v>0</v>
      </c>
    </row>
    <row r="508" spans="1:19" customFormat="1" ht="21" customHeight="1" x14ac:dyDescent="0.2">
      <c r="A508" s="167" t="s">
        <v>976</v>
      </c>
      <c r="B508" t="s">
        <v>2027</v>
      </c>
      <c r="C508" t="s">
        <v>2028</v>
      </c>
      <c r="D508" t="s">
        <v>190</v>
      </c>
      <c r="E508">
        <v>323632</v>
      </c>
      <c r="F508" t="s">
        <v>2029</v>
      </c>
      <c r="G508" t="s">
        <v>1207</v>
      </c>
      <c r="H508">
        <v>36</v>
      </c>
      <c r="I508" s="167">
        <v>40511</v>
      </c>
      <c r="J508" s="167">
        <v>20</v>
      </c>
      <c r="K508" s="167">
        <v>0</v>
      </c>
      <c r="L508" s="167">
        <v>0</v>
      </c>
      <c r="M508">
        <v>0</v>
      </c>
      <c r="N508">
        <v>0</v>
      </c>
      <c r="P508" t="s">
        <v>244</v>
      </c>
      <c r="Q508" t="s">
        <v>250</v>
      </c>
      <c r="S508">
        <v>0</v>
      </c>
    </row>
    <row r="509" spans="1:19" ht="21" customHeight="1" x14ac:dyDescent="0.25">
      <c r="A509" s="167" t="s">
        <v>746</v>
      </c>
      <c r="B509" t="s">
        <v>1712</v>
      </c>
      <c r="C509" s="199" t="s">
        <v>1753</v>
      </c>
      <c r="D509" s="199" t="s">
        <v>189</v>
      </c>
      <c r="E509" s="199">
        <v>1652</v>
      </c>
      <c r="F509" s="182" t="s">
        <v>1674</v>
      </c>
      <c r="G509">
        <v>103</v>
      </c>
      <c r="H509">
        <v>36</v>
      </c>
      <c r="I509" s="183">
        <v>20977</v>
      </c>
      <c r="J509" s="183">
        <v>1.2</v>
      </c>
      <c r="K509" s="183">
        <v>1.7</v>
      </c>
      <c r="L509" s="183">
        <v>1.7</v>
      </c>
      <c r="M509" s="182">
        <v>0.9</v>
      </c>
      <c r="N509" s="182">
        <v>1.1000000000000001</v>
      </c>
      <c r="P509" s="189" t="s">
        <v>209</v>
      </c>
      <c r="Q509" s="187" t="s">
        <v>2271</v>
      </c>
      <c r="S509" s="182">
        <v>0</v>
      </c>
    </row>
    <row r="510" spans="1:19" ht="21" customHeight="1" x14ac:dyDescent="0.25">
      <c r="A510" s="167" t="s">
        <v>747</v>
      </c>
      <c r="B510" t="s">
        <v>1712</v>
      </c>
      <c r="C510" s="199" t="s">
        <v>1754</v>
      </c>
      <c r="D510" s="199" t="s">
        <v>189</v>
      </c>
      <c r="E510" s="199">
        <v>1652</v>
      </c>
      <c r="F510" s="182" t="s">
        <v>1674</v>
      </c>
      <c r="G510">
        <v>103</v>
      </c>
      <c r="H510">
        <v>36</v>
      </c>
      <c r="I510" s="183">
        <v>23931</v>
      </c>
      <c r="J510" s="183">
        <v>1.8</v>
      </c>
      <c r="K510" s="183">
        <v>1.7</v>
      </c>
      <c r="L510" s="183">
        <v>1.7</v>
      </c>
      <c r="M510" s="182">
        <v>1.4</v>
      </c>
      <c r="N510" s="182">
        <v>1.6</v>
      </c>
      <c r="P510" s="189" t="s">
        <v>209</v>
      </c>
      <c r="Q510" s="187" t="s">
        <v>2271</v>
      </c>
      <c r="S510" s="182">
        <v>0</v>
      </c>
    </row>
    <row r="511" spans="1:19" ht="21" customHeight="1" x14ac:dyDescent="0.25">
      <c r="A511" s="167" t="s">
        <v>748</v>
      </c>
      <c r="B511" t="s">
        <v>1712</v>
      </c>
      <c r="C511" s="199" t="s">
        <v>1755</v>
      </c>
      <c r="D511" s="199" t="s">
        <v>189</v>
      </c>
      <c r="E511" s="199">
        <v>1652</v>
      </c>
      <c r="F511" s="182" t="s">
        <v>1674</v>
      </c>
      <c r="G511">
        <v>103</v>
      </c>
      <c r="H511">
        <v>36</v>
      </c>
      <c r="I511" s="183">
        <v>26193</v>
      </c>
      <c r="J511" s="183">
        <v>3.8</v>
      </c>
      <c r="K511" s="183">
        <v>2.7</v>
      </c>
      <c r="L511" s="183">
        <v>2.7</v>
      </c>
      <c r="M511" s="182">
        <v>3</v>
      </c>
      <c r="N511" s="182">
        <v>2.6</v>
      </c>
      <c r="P511" s="189" t="s">
        <v>209</v>
      </c>
      <c r="Q511" s="187" t="s">
        <v>2271</v>
      </c>
      <c r="S511" s="182">
        <v>0</v>
      </c>
    </row>
    <row r="512" spans="1:19" ht="21" customHeight="1" x14ac:dyDescent="0.25">
      <c r="A512" s="167" t="s">
        <v>609</v>
      </c>
      <c r="B512" t="s">
        <v>1548</v>
      </c>
      <c r="C512" s="199" t="s">
        <v>1549</v>
      </c>
      <c r="D512" s="199" t="s">
        <v>189</v>
      </c>
      <c r="E512" s="199">
        <v>1660</v>
      </c>
      <c r="F512" s="182" t="s">
        <v>1550</v>
      </c>
      <c r="G512" t="s">
        <v>1194</v>
      </c>
      <c r="H512">
        <v>36</v>
      </c>
      <c r="I512" s="183">
        <v>18111</v>
      </c>
      <c r="J512" s="183">
        <v>2.9</v>
      </c>
      <c r="K512" s="183">
        <v>2</v>
      </c>
      <c r="L512" s="183">
        <v>2</v>
      </c>
      <c r="M512" s="182">
        <v>2.2000000000000002</v>
      </c>
      <c r="N512" s="182">
        <v>2.9</v>
      </c>
      <c r="P512" s="189" t="s">
        <v>209</v>
      </c>
      <c r="Q512" s="187" t="s">
        <v>2271</v>
      </c>
      <c r="S512" s="182">
        <v>0</v>
      </c>
    </row>
    <row r="513" spans="1:19" ht="21" customHeight="1" x14ac:dyDescent="0.25">
      <c r="A513" s="167" t="s">
        <v>610</v>
      </c>
      <c r="B513" t="s">
        <v>1548</v>
      </c>
      <c r="C513" s="199" t="s">
        <v>1551</v>
      </c>
      <c r="D513" s="199" t="s">
        <v>189</v>
      </c>
      <c r="E513" s="199">
        <v>1660</v>
      </c>
      <c r="F513" s="182" t="s">
        <v>1550</v>
      </c>
      <c r="G513" t="s">
        <v>1194</v>
      </c>
      <c r="H513">
        <v>36</v>
      </c>
      <c r="I513" s="183">
        <v>19937</v>
      </c>
      <c r="J513" s="183">
        <v>3.1</v>
      </c>
      <c r="K513" s="183">
        <v>2.1</v>
      </c>
      <c r="L513" s="183">
        <v>2.1</v>
      </c>
      <c r="M513" s="182">
        <v>2.1</v>
      </c>
      <c r="N513" s="182">
        <v>3.1</v>
      </c>
      <c r="P513" s="189" t="s">
        <v>209</v>
      </c>
      <c r="Q513" s="187" t="s">
        <v>2271</v>
      </c>
      <c r="S513" s="182">
        <v>0</v>
      </c>
    </row>
    <row r="514" spans="1:19" ht="21" customHeight="1" x14ac:dyDescent="0.25">
      <c r="A514" s="167" t="s">
        <v>611</v>
      </c>
      <c r="B514" t="s">
        <v>1548</v>
      </c>
      <c r="C514" s="199" t="s">
        <v>1552</v>
      </c>
      <c r="D514" s="199" t="s">
        <v>189</v>
      </c>
      <c r="E514" s="199">
        <v>1660</v>
      </c>
      <c r="F514" s="182" t="s">
        <v>1550</v>
      </c>
      <c r="G514" t="s">
        <v>1194</v>
      </c>
      <c r="H514">
        <v>36</v>
      </c>
      <c r="I514" s="183">
        <v>23651</v>
      </c>
      <c r="J514" s="183">
        <v>5.0999999999999996</v>
      </c>
      <c r="K514" s="183">
        <v>4.4000000000000004</v>
      </c>
      <c r="L514" s="183">
        <v>4.4000000000000004</v>
      </c>
      <c r="M514" s="182">
        <v>4.5</v>
      </c>
      <c r="N514" s="182">
        <v>5</v>
      </c>
      <c r="P514" s="189" t="s">
        <v>209</v>
      </c>
      <c r="Q514" s="187" t="s">
        <v>2271</v>
      </c>
      <c r="S514" s="182">
        <v>0.1</v>
      </c>
    </row>
    <row r="515" spans="1:19" ht="21" customHeight="1" x14ac:dyDescent="0.25">
      <c r="A515" s="167" t="s">
        <v>954</v>
      </c>
      <c r="B515" t="s">
        <v>2002</v>
      </c>
      <c r="C515" s="199" t="s">
        <v>2003</v>
      </c>
      <c r="D515" s="199" t="s">
        <v>189</v>
      </c>
      <c r="E515" s="199">
        <v>1661</v>
      </c>
      <c r="F515" s="182" t="s">
        <v>2004</v>
      </c>
      <c r="G515" t="s">
        <v>1194</v>
      </c>
      <c r="H515">
        <v>36</v>
      </c>
      <c r="I515" s="183">
        <v>15585</v>
      </c>
      <c r="J515" s="183">
        <v>2</v>
      </c>
      <c r="K515" s="183">
        <v>2</v>
      </c>
      <c r="L515" s="183">
        <v>2</v>
      </c>
      <c r="M515" s="182">
        <v>0</v>
      </c>
      <c r="N515" s="182">
        <v>0</v>
      </c>
      <c r="P515" s="189" t="s">
        <v>209</v>
      </c>
      <c r="Q515" s="187" t="s">
        <v>2271</v>
      </c>
      <c r="S515" s="182">
        <v>0</v>
      </c>
    </row>
    <row r="516" spans="1:19" ht="21" customHeight="1" x14ac:dyDescent="0.25">
      <c r="A516" s="167" t="s">
        <v>955</v>
      </c>
      <c r="B516" t="s">
        <v>2002</v>
      </c>
      <c r="C516" s="199" t="s">
        <v>2005</v>
      </c>
      <c r="D516" s="199" t="s">
        <v>189</v>
      </c>
      <c r="E516" s="199">
        <v>1661</v>
      </c>
      <c r="F516" s="182" t="s">
        <v>2004</v>
      </c>
      <c r="G516" t="s">
        <v>1194</v>
      </c>
      <c r="H516">
        <v>36</v>
      </c>
      <c r="I516" s="183">
        <v>19968</v>
      </c>
      <c r="J516" s="183">
        <v>3.5</v>
      </c>
      <c r="K516" s="183">
        <v>3.3</v>
      </c>
      <c r="L516" s="183">
        <v>3.3</v>
      </c>
      <c r="M516" s="182">
        <v>3.2</v>
      </c>
      <c r="N516" s="182">
        <v>3.2</v>
      </c>
      <c r="O516" s="182" t="s">
        <v>993</v>
      </c>
      <c r="P516" s="189" t="s">
        <v>209</v>
      </c>
      <c r="Q516" s="187" t="s">
        <v>2271</v>
      </c>
      <c r="R516" s="182" t="s">
        <v>263</v>
      </c>
      <c r="S516" s="182">
        <v>0.2</v>
      </c>
    </row>
    <row r="517" spans="1:19" ht="21" customHeight="1" x14ac:dyDescent="0.25">
      <c r="A517" s="167" t="s">
        <v>956</v>
      </c>
      <c r="B517" t="s">
        <v>2002</v>
      </c>
      <c r="C517" s="199" t="s">
        <v>2006</v>
      </c>
      <c r="D517" s="199" t="s">
        <v>189</v>
      </c>
      <c r="E517" s="199">
        <v>1661</v>
      </c>
      <c r="F517" s="182" t="s">
        <v>2004</v>
      </c>
      <c r="G517" t="s">
        <v>1194</v>
      </c>
      <c r="H517">
        <v>36</v>
      </c>
      <c r="I517" s="183">
        <v>19968</v>
      </c>
      <c r="J517" s="183">
        <v>3.5</v>
      </c>
      <c r="K517" s="183">
        <v>3.2</v>
      </c>
      <c r="L517" s="183">
        <v>3.2</v>
      </c>
      <c r="M517" s="182">
        <v>3.2</v>
      </c>
      <c r="N517" s="182">
        <v>3.2</v>
      </c>
      <c r="O517" s="182" t="s">
        <v>993</v>
      </c>
      <c r="P517" s="189" t="s">
        <v>209</v>
      </c>
      <c r="Q517" s="187" t="s">
        <v>2271</v>
      </c>
      <c r="R517" s="182" t="s">
        <v>263</v>
      </c>
      <c r="S517" s="182">
        <v>0.3</v>
      </c>
    </row>
    <row r="518" spans="1:19" ht="21" customHeight="1" x14ac:dyDescent="0.25">
      <c r="A518" s="167" t="s">
        <v>957</v>
      </c>
      <c r="B518" t="s">
        <v>2002</v>
      </c>
      <c r="C518" s="199" t="s">
        <v>2007</v>
      </c>
      <c r="D518" s="199" t="s">
        <v>189</v>
      </c>
      <c r="E518" s="199">
        <v>1661</v>
      </c>
      <c r="F518" s="182" t="s">
        <v>2004</v>
      </c>
      <c r="G518" t="s">
        <v>1194</v>
      </c>
      <c r="H518">
        <v>36</v>
      </c>
      <c r="I518" s="183">
        <v>22890</v>
      </c>
      <c r="J518" s="183">
        <v>5.2</v>
      </c>
      <c r="K518" s="183">
        <v>5.2</v>
      </c>
      <c r="L518" s="183">
        <v>5.2</v>
      </c>
      <c r="M518" s="182">
        <v>5.2</v>
      </c>
      <c r="N518" s="182">
        <v>5.2</v>
      </c>
      <c r="O518" s="182" t="s">
        <v>993</v>
      </c>
      <c r="P518" s="189" t="s">
        <v>209</v>
      </c>
      <c r="Q518" s="187" t="s">
        <v>2271</v>
      </c>
      <c r="R518" s="182" t="s">
        <v>263</v>
      </c>
      <c r="S518" s="182">
        <v>0.3</v>
      </c>
    </row>
    <row r="519" spans="1:19" ht="21" customHeight="1" x14ac:dyDescent="0.25">
      <c r="A519" s="167" t="s">
        <v>958</v>
      </c>
      <c r="B519" t="s">
        <v>2002</v>
      </c>
      <c r="C519" s="199" t="s">
        <v>2008</v>
      </c>
      <c r="D519" s="199" t="s">
        <v>189</v>
      </c>
      <c r="E519" s="199">
        <v>1661</v>
      </c>
      <c r="F519" s="182" t="s">
        <v>2004</v>
      </c>
      <c r="G519" t="s">
        <v>1194</v>
      </c>
      <c r="H519">
        <v>36</v>
      </c>
      <c r="I519" s="183">
        <v>24716</v>
      </c>
      <c r="J519" s="183">
        <v>5.5</v>
      </c>
      <c r="K519" s="183">
        <v>5.5</v>
      </c>
      <c r="L519" s="183">
        <v>5.5</v>
      </c>
      <c r="M519" s="182">
        <v>5.5</v>
      </c>
      <c r="N519" s="182">
        <v>5.5</v>
      </c>
      <c r="O519" s="182" t="s">
        <v>993</v>
      </c>
      <c r="P519" s="189" t="s">
        <v>209</v>
      </c>
      <c r="Q519" s="187" t="s">
        <v>2271</v>
      </c>
      <c r="R519" s="182" t="s">
        <v>263</v>
      </c>
      <c r="S519" s="182">
        <v>0</v>
      </c>
    </row>
    <row r="520" spans="1:19" ht="21" customHeight="1" x14ac:dyDescent="0.25">
      <c r="A520" s="167" t="s">
        <v>959</v>
      </c>
      <c r="B520" t="s">
        <v>2002</v>
      </c>
      <c r="C520" s="199" t="s">
        <v>2009</v>
      </c>
      <c r="D520" s="199" t="s">
        <v>189</v>
      </c>
      <c r="E520" s="199">
        <v>1661</v>
      </c>
      <c r="F520" s="182" t="s">
        <v>2004</v>
      </c>
      <c r="G520" t="s">
        <v>1194</v>
      </c>
      <c r="H520">
        <v>36</v>
      </c>
      <c r="I520" s="183">
        <v>27273</v>
      </c>
      <c r="J520" s="183">
        <v>5.5</v>
      </c>
      <c r="K520" s="183">
        <v>5.6</v>
      </c>
      <c r="L520" s="183">
        <v>5.6</v>
      </c>
      <c r="M520" s="182">
        <v>5.5</v>
      </c>
      <c r="N520" s="182">
        <v>5.5</v>
      </c>
      <c r="O520" s="182" t="s">
        <v>993</v>
      </c>
      <c r="P520" s="189" t="s">
        <v>209</v>
      </c>
      <c r="Q520" s="187" t="s">
        <v>2271</v>
      </c>
      <c r="R520" s="182" t="s">
        <v>263</v>
      </c>
      <c r="S520" s="182">
        <v>0</v>
      </c>
    </row>
    <row r="521" spans="1:19" ht="21" customHeight="1" x14ac:dyDescent="0.25">
      <c r="A521" s="167" t="s">
        <v>960</v>
      </c>
      <c r="B521" t="s">
        <v>2002</v>
      </c>
      <c r="C521" s="199" t="s">
        <v>2010</v>
      </c>
      <c r="D521" s="199" t="s">
        <v>189</v>
      </c>
      <c r="E521" s="199">
        <v>1661</v>
      </c>
      <c r="F521" s="182" t="s">
        <v>2004</v>
      </c>
      <c r="G521" t="s">
        <v>1194</v>
      </c>
      <c r="H521">
        <v>36</v>
      </c>
      <c r="I521" s="183">
        <v>34578</v>
      </c>
      <c r="J521" s="183">
        <v>6.2</v>
      </c>
      <c r="K521" s="183">
        <v>6.3</v>
      </c>
      <c r="L521" s="183">
        <v>6.3</v>
      </c>
      <c r="M521" s="182">
        <v>6.3</v>
      </c>
      <c r="N521" s="182">
        <v>6.3</v>
      </c>
      <c r="O521" s="182" t="s">
        <v>993</v>
      </c>
      <c r="P521" s="189" t="s">
        <v>209</v>
      </c>
      <c r="Q521" s="187" t="s">
        <v>2271</v>
      </c>
      <c r="R521" s="182" t="s">
        <v>263</v>
      </c>
      <c r="S521" s="182">
        <v>1.2</v>
      </c>
    </row>
    <row r="522" spans="1:19" ht="21" customHeight="1" x14ac:dyDescent="0.25">
      <c r="A522" s="167" t="s">
        <v>781</v>
      </c>
      <c r="B522" t="s">
        <v>1756</v>
      </c>
      <c r="C522" s="199" t="s">
        <v>1796</v>
      </c>
      <c r="D522" s="199" t="s">
        <v>195</v>
      </c>
      <c r="E522" s="199">
        <v>5018</v>
      </c>
      <c r="F522" s="182" t="s">
        <v>1797</v>
      </c>
      <c r="G522" t="s">
        <v>163</v>
      </c>
      <c r="H522">
        <v>36</v>
      </c>
      <c r="I522" s="183">
        <v>24685</v>
      </c>
      <c r="J522" s="183">
        <v>1.7</v>
      </c>
      <c r="K522" s="183">
        <v>0</v>
      </c>
      <c r="L522" s="183">
        <v>0</v>
      </c>
      <c r="M522" s="182">
        <v>0</v>
      </c>
      <c r="N522" s="182">
        <v>0</v>
      </c>
      <c r="P522" s="189" t="s">
        <v>209</v>
      </c>
      <c r="Q522" s="187" t="s">
        <v>2271</v>
      </c>
      <c r="S522" s="182">
        <v>0</v>
      </c>
    </row>
    <row r="523" spans="1:19" ht="21" customHeight="1" x14ac:dyDescent="0.25">
      <c r="A523" s="167" t="s">
        <v>937</v>
      </c>
      <c r="B523" t="s">
        <v>203</v>
      </c>
      <c r="C523" s="199" t="s">
        <v>1977</v>
      </c>
      <c r="D523" s="199" t="s">
        <v>192</v>
      </c>
      <c r="E523" s="199">
        <v>5052</v>
      </c>
      <c r="F523" s="182" t="s">
        <v>184</v>
      </c>
      <c r="G523" t="s">
        <v>1269</v>
      </c>
      <c r="H523">
        <v>36</v>
      </c>
      <c r="I523" s="183">
        <v>24685</v>
      </c>
      <c r="J523" s="183">
        <v>0.7</v>
      </c>
      <c r="K523" s="183">
        <v>0</v>
      </c>
      <c r="L523" s="183">
        <v>0</v>
      </c>
      <c r="M523" s="182">
        <v>0</v>
      </c>
      <c r="N523" s="182">
        <v>0</v>
      </c>
      <c r="P523" s="189" t="s">
        <v>209</v>
      </c>
      <c r="Q523" s="187" t="s">
        <v>2271</v>
      </c>
      <c r="S523" s="182">
        <v>0</v>
      </c>
    </row>
    <row r="524" spans="1:19" ht="21" customHeight="1" x14ac:dyDescent="0.25">
      <c r="A524" s="167" t="s">
        <v>938</v>
      </c>
      <c r="B524" t="s">
        <v>203</v>
      </c>
      <c r="C524" s="199" t="s">
        <v>1978</v>
      </c>
      <c r="D524" s="199" t="s">
        <v>192</v>
      </c>
      <c r="E524" s="199">
        <v>5053</v>
      </c>
      <c r="F524" s="182" t="s">
        <v>184</v>
      </c>
      <c r="G524" t="s">
        <v>1269</v>
      </c>
      <c r="H524">
        <v>36</v>
      </c>
      <c r="I524" s="183">
        <v>27791</v>
      </c>
      <c r="J524" s="183">
        <v>0.8</v>
      </c>
      <c r="K524" s="183">
        <v>0</v>
      </c>
      <c r="L524" s="183">
        <v>0</v>
      </c>
      <c r="M524" s="182">
        <v>0</v>
      </c>
      <c r="N524" s="182">
        <v>0</v>
      </c>
      <c r="P524" s="189" t="s">
        <v>209</v>
      </c>
      <c r="Q524" s="187" t="s">
        <v>2271</v>
      </c>
      <c r="S524" s="182">
        <v>0</v>
      </c>
    </row>
    <row r="525" spans="1:19" ht="21" customHeight="1" x14ac:dyDescent="0.25">
      <c r="A525" s="167" t="s">
        <v>939</v>
      </c>
      <c r="B525" t="s">
        <v>203</v>
      </c>
      <c r="C525" s="199" t="s">
        <v>1979</v>
      </c>
      <c r="D525" s="199" t="s">
        <v>192</v>
      </c>
      <c r="E525" s="199">
        <v>5054</v>
      </c>
      <c r="F525" s="182" t="s">
        <v>184</v>
      </c>
      <c r="G525" t="s">
        <v>1269</v>
      </c>
      <c r="H525">
        <v>36</v>
      </c>
      <c r="I525" s="183">
        <v>29403</v>
      </c>
      <c r="J525" s="183">
        <v>0.8</v>
      </c>
      <c r="K525" s="183">
        <v>0</v>
      </c>
      <c r="L525" s="183">
        <v>0</v>
      </c>
      <c r="M525" s="182">
        <v>0</v>
      </c>
      <c r="N525" s="182">
        <v>0</v>
      </c>
      <c r="P525" s="189" t="s">
        <v>209</v>
      </c>
      <c r="Q525" s="187" t="s">
        <v>2271</v>
      </c>
      <c r="S525" s="182">
        <v>0</v>
      </c>
    </row>
    <row r="526" spans="1:19" ht="21" customHeight="1" x14ac:dyDescent="0.25">
      <c r="A526" s="167" t="s">
        <v>359</v>
      </c>
      <c r="B526" t="s">
        <v>1000</v>
      </c>
      <c r="C526" s="200" t="s">
        <v>1209</v>
      </c>
      <c r="D526" s="200" t="s">
        <v>192</v>
      </c>
      <c r="E526" s="200">
        <v>23629</v>
      </c>
      <c r="F526" s="182" t="s">
        <v>1208</v>
      </c>
      <c r="G526">
        <v>109</v>
      </c>
      <c r="H526">
        <v>36</v>
      </c>
      <c r="I526" s="183">
        <v>24685</v>
      </c>
      <c r="J526" s="183">
        <v>2.8</v>
      </c>
      <c r="K526" s="183">
        <v>0</v>
      </c>
      <c r="L526" s="183">
        <v>0</v>
      </c>
      <c r="M526" s="182">
        <v>0</v>
      </c>
      <c r="N526" s="182">
        <v>0</v>
      </c>
      <c r="P526" s="189" t="s">
        <v>209</v>
      </c>
      <c r="Q526" s="187" t="s">
        <v>2271</v>
      </c>
      <c r="S526" s="182">
        <v>0</v>
      </c>
    </row>
    <row r="527" spans="1:19" ht="21" customHeight="1" x14ac:dyDescent="0.25">
      <c r="A527" s="167" t="s">
        <v>360</v>
      </c>
      <c r="B527" t="s">
        <v>1000</v>
      </c>
      <c r="C527" s="200" t="s">
        <v>1210</v>
      </c>
      <c r="D527" s="200" t="s">
        <v>192</v>
      </c>
      <c r="E527" s="200">
        <v>23629</v>
      </c>
      <c r="F527" s="182" t="s">
        <v>1208</v>
      </c>
      <c r="G527">
        <v>109</v>
      </c>
      <c r="H527">
        <v>36</v>
      </c>
      <c r="I527" s="183">
        <v>24685</v>
      </c>
      <c r="J527" s="183">
        <v>2.8</v>
      </c>
      <c r="K527" s="183">
        <v>0</v>
      </c>
      <c r="L527" s="183">
        <v>0</v>
      </c>
      <c r="M527" s="182">
        <v>0</v>
      </c>
      <c r="N527" s="182">
        <v>0</v>
      </c>
      <c r="P527" s="189" t="s">
        <v>209</v>
      </c>
      <c r="Q527" s="187" t="s">
        <v>2271</v>
      </c>
      <c r="S527" s="182">
        <v>0</v>
      </c>
    </row>
    <row r="528" spans="1:19" ht="21" customHeight="1" x14ac:dyDescent="0.25">
      <c r="A528" s="167" t="s">
        <v>666</v>
      </c>
      <c r="B528" t="s">
        <v>1007</v>
      </c>
      <c r="C528" s="200" t="s">
        <v>1627</v>
      </c>
      <c r="D528" s="200" t="s">
        <v>189</v>
      </c>
      <c r="E528" s="200">
        <v>23722</v>
      </c>
      <c r="F528" s="182" t="s">
        <v>1626</v>
      </c>
      <c r="G528">
        <v>103</v>
      </c>
      <c r="H528">
        <v>36</v>
      </c>
      <c r="I528" s="183">
        <v>22981</v>
      </c>
      <c r="J528" s="183">
        <v>2</v>
      </c>
      <c r="K528" s="183">
        <v>2</v>
      </c>
      <c r="L528" s="183">
        <v>2</v>
      </c>
      <c r="M528" s="182">
        <v>2</v>
      </c>
      <c r="N528" s="182">
        <v>2</v>
      </c>
      <c r="P528" s="189" t="s">
        <v>209</v>
      </c>
      <c r="Q528" s="187" t="s">
        <v>2271</v>
      </c>
      <c r="S528" s="182">
        <v>0.7</v>
      </c>
    </row>
    <row r="529" spans="1:19" ht="21" customHeight="1" x14ac:dyDescent="0.25">
      <c r="A529" s="167" t="s">
        <v>667</v>
      </c>
      <c r="B529" t="s">
        <v>1007</v>
      </c>
      <c r="C529" s="200" t="s">
        <v>1628</v>
      </c>
      <c r="D529" s="200" t="s">
        <v>189</v>
      </c>
      <c r="E529" s="200">
        <v>23722</v>
      </c>
      <c r="F529" s="182" t="s">
        <v>1626</v>
      </c>
      <c r="G529">
        <v>103</v>
      </c>
      <c r="H529">
        <v>36</v>
      </c>
      <c r="I529" s="183">
        <v>22981</v>
      </c>
      <c r="J529" s="183">
        <v>2</v>
      </c>
      <c r="K529" s="183">
        <v>2</v>
      </c>
      <c r="L529" s="183">
        <v>2</v>
      </c>
      <c r="M529" s="182">
        <v>2</v>
      </c>
      <c r="N529" s="182">
        <v>2</v>
      </c>
      <c r="P529" s="189" t="s">
        <v>209</v>
      </c>
      <c r="Q529" s="187" t="s">
        <v>2271</v>
      </c>
      <c r="S529" s="182">
        <v>0.7</v>
      </c>
    </row>
    <row r="530" spans="1:19" ht="21" customHeight="1" x14ac:dyDescent="0.25">
      <c r="A530" s="167" t="s">
        <v>668</v>
      </c>
      <c r="B530" t="s">
        <v>1007</v>
      </c>
      <c r="C530" s="200" t="s">
        <v>1629</v>
      </c>
      <c r="D530" s="200" t="s">
        <v>189</v>
      </c>
      <c r="E530" s="200">
        <v>23722</v>
      </c>
      <c r="F530" s="182" t="s">
        <v>1626</v>
      </c>
      <c r="G530">
        <v>103</v>
      </c>
      <c r="H530">
        <v>36</v>
      </c>
      <c r="I530" s="183">
        <v>22981</v>
      </c>
      <c r="J530" s="183">
        <v>2</v>
      </c>
      <c r="K530" s="183">
        <v>2</v>
      </c>
      <c r="L530" s="183">
        <v>2</v>
      </c>
      <c r="M530" s="182">
        <v>2</v>
      </c>
      <c r="N530" s="182">
        <v>2</v>
      </c>
      <c r="P530" s="189" t="s">
        <v>209</v>
      </c>
      <c r="Q530" s="187" t="s">
        <v>2271</v>
      </c>
      <c r="S530" s="182">
        <v>0.7</v>
      </c>
    </row>
    <row r="531" spans="1:19" ht="21" customHeight="1" x14ac:dyDescent="0.25">
      <c r="A531" s="167" t="s">
        <v>697</v>
      </c>
      <c r="B531" t="s">
        <v>1007</v>
      </c>
      <c r="C531" s="199" t="s">
        <v>1696</v>
      </c>
      <c r="D531" s="199" t="s">
        <v>189</v>
      </c>
      <c r="E531" s="199">
        <v>5008</v>
      </c>
      <c r="F531" s="182" t="s">
        <v>1697</v>
      </c>
      <c r="G531" t="s">
        <v>1194</v>
      </c>
      <c r="H531">
        <v>36</v>
      </c>
      <c r="I531" s="183">
        <v>33270</v>
      </c>
      <c r="J531" s="183">
        <v>2.1</v>
      </c>
      <c r="K531" s="183">
        <v>1.1000000000000001</v>
      </c>
      <c r="L531" s="183">
        <v>1.1000000000000001</v>
      </c>
      <c r="M531" s="182">
        <v>0</v>
      </c>
      <c r="N531" s="182">
        <v>0</v>
      </c>
      <c r="P531" s="189" t="s">
        <v>209</v>
      </c>
      <c r="Q531" s="190" t="s">
        <v>272</v>
      </c>
      <c r="S531" s="182">
        <v>0</v>
      </c>
    </row>
    <row r="532" spans="1:19" ht="21" customHeight="1" x14ac:dyDescent="0.25">
      <c r="A532" s="167" t="s">
        <v>698</v>
      </c>
      <c r="B532" t="s">
        <v>1007</v>
      </c>
      <c r="C532" s="199" t="s">
        <v>1698</v>
      </c>
      <c r="D532" s="199" t="s">
        <v>189</v>
      </c>
      <c r="E532" s="199">
        <v>5009</v>
      </c>
      <c r="F532" s="182" t="s">
        <v>1192</v>
      </c>
      <c r="G532" t="s">
        <v>1194</v>
      </c>
      <c r="H532">
        <v>36</v>
      </c>
      <c r="I532" s="183">
        <v>31594</v>
      </c>
      <c r="J532" s="183">
        <v>1.3</v>
      </c>
      <c r="K532" s="183">
        <v>0</v>
      </c>
      <c r="L532" s="183">
        <v>0</v>
      </c>
      <c r="M532" s="182">
        <v>0</v>
      </c>
      <c r="N532" s="182">
        <v>0</v>
      </c>
      <c r="P532" s="189" t="s">
        <v>209</v>
      </c>
      <c r="Q532" s="190" t="s">
        <v>272</v>
      </c>
      <c r="S532" s="182">
        <v>0</v>
      </c>
    </row>
    <row r="533" spans="1:19" ht="21" customHeight="1" x14ac:dyDescent="0.25">
      <c r="A533" s="167" t="s">
        <v>712</v>
      </c>
      <c r="B533" t="s">
        <v>1007</v>
      </c>
      <c r="C533" s="199" t="s">
        <v>1699</v>
      </c>
      <c r="D533" s="199" t="s">
        <v>189</v>
      </c>
      <c r="E533" s="199">
        <v>5010</v>
      </c>
      <c r="F533" s="182" t="s">
        <v>1700</v>
      </c>
      <c r="G533" t="s">
        <v>1682</v>
      </c>
      <c r="H533">
        <v>36</v>
      </c>
      <c r="I533" s="183">
        <v>31382</v>
      </c>
      <c r="J533" s="183">
        <v>1.1000000000000001</v>
      </c>
      <c r="K533" s="183">
        <v>0</v>
      </c>
      <c r="L533" s="183">
        <v>0</v>
      </c>
      <c r="M533" s="182">
        <v>0</v>
      </c>
      <c r="N533" s="182">
        <v>0</v>
      </c>
      <c r="P533" s="189" t="s">
        <v>209</v>
      </c>
      <c r="Q533" s="190" t="s">
        <v>272</v>
      </c>
      <c r="S533" s="182">
        <v>0</v>
      </c>
    </row>
    <row r="534" spans="1:19" ht="21" customHeight="1" x14ac:dyDescent="0.25">
      <c r="A534" s="167" t="s">
        <v>719</v>
      </c>
      <c r="B534" t="s">
        <v>1007</v>
      </c>
      <c r="C534" s="199" t="s">
        <v>1703</v>
      </c>
      <c r="D534" s="199" t="s">
        <v>189</v>
      </c>
      <c r="E534" s="199">
        <v>5012</v>
      </c>
      <c r="F534" s="182" t="s">
        <v>1704</v>
      </c>
      <c r="G534" t="s">
        <v>1682</v>
      </c>
      <c r="H534">
        <v>36</v>
      </c>
      <c r="I534" s="183">
        <v>30560</v>
      </c>
      <c r="J534" s="183">
        <v>1.6</v>
      </c>
      <c r="K534" s="183">
        <v>1.5</v>
      </c>
      <c r="L534" s="183">
        <v>1.5</v>
      </c>
      <c r="M534" s="182">
        <v>0</v>
      </c>
      <c r="N534" s="182">
        <v>0</v>
      </c>
      <c r="P534" s="189" t="s">
        <v>209</v>
      </c>
      <c r="Q534" s="190" t="s">
        <v>272</v>
      </c>
      <c r="S534" s="182">
        <v>0</v>
      </c>
    </row>
    <row r="535" spans="1:19" ht="21" customHeight="1" x14ac:dyDescent="0.25">
      <c r="A535" s="167" t="s">
        <v>767</v>
      </c>
      <c r="B535" t="s">
        <v>1756</v>
      </c>
      <c r="C535" s="199" t="s">
        <v>1788</v>
      </c>
      <c r="D535" s="199" t="s">
        <v>192</v>
      </c>
      <c r="E535" s="199">
        <v>5013</v>
      </c>
      <c r="F535" s="182" t="s">
        <v>1789</v>
      </c>
      <c r="G535">
        <v>109</v>
      </c>
      <c r="H535">
        <v>36</v>
      </c>
      <c r="I535" s="183">
        <v>35947</v>
      </c>
      <c r="J535" s="183">
        <v>0.1</v>
      </c>
      <c r="K535" s="183">
        <v>0</v>
      </c>
      <c r="L535" s="183">
        <v>0</v>
      </c>
      <c r="M535" s="182">
        <v>0</v>
      </c>
      <c r="N535" s="182">
        <v>0</v>
      </c>
      <c r="P535" s="189" t="s">
        <v>209</v>
      </c>
      <c r="Q535" s="190" t="s">
        <v>272</v>
      </c>
      <c r="S535" s="182">
        <v>0</v>
      </c>
    </row>
    <row r="536" spans="1:19" ht="21" customHeight="1" x14ac:dyDescent="0.25">
      <c r="A536" s="167" t="s">
        <v>942</v>
      </c>
      <c r="B536" t="s">
        <v>1980</v>
      </c>
      <c r="C536" s="199" t="s">
        <v>1985</v>
      </c>
      <c r="D536" s="199" t="s">
        <v>186</v>
      </c>
      <c r="E536" s="199">
        <v>5057</v>
      </c>
      <c r="F536" s="182" t="s">
        <v>1986</v>
      </c>
      <c r="G536" t="s">
        <v>1232</v>
      </c>
      <c r="H536">
        <v>36</v>
      </c>
      <c r="I536" s="183">
        <v>32478</v>
      </c>
      <c r="J536" s="183">
        <v>2.5</v>
      </c>
      <c r="K536" s="183">
        <v>0</v>
      </c>
      <c r="L536" s="183">
        <v>0</v>
      </c>
      <c r="M536" s="182">
        <v>0</v>
      </c>
      <c r="N536" s="182">
        <v>0</v>
      </c>
      <c r="P536" s="189" t="s">
        <v>209</v>
      </c>
      <c r="Q536" s="190" t="s">
        <v>272</v>
      </c>
      <c r="S536" s="182">
        <v>0</v>
      </c>
    </row>
    <row r="537" spans="1:19" ht="21" customHeight="1" x14ac:dyDescent="0.25">
      <c r="A537" s="167" t="s">
        <v>943</v>
      </c>
      <c r="B537" t="s">
        <v>1980</v>
      </c>
      <c r="C537" s="199" t="s">
        <v>1987</v>
      </c>
      <c r="D537" s="199" t="s">
        <v>186</v>
      </c>
      <c r="E537" s="199">
        <v>5058</v>
      </c>
      <c r="F537" s="182" t="s">
        <v>1986</v>
      </c>
      <c r="G537" t="s">
        <v>1232</v>
      </c>
      <c r="H537">
        <v>36</v>
      </c>
      <c r="I537" s="183">
        <v>32478</v>
      </c>
      <c r="J537" s="183">
        <v>3</v>
      </c>
      <c r="K537" s="183">
        <v>0</v>
      </c>
      <c r="L537" s="183">
        <v>0</v>
      </c>
      <c r="M537" s="182">
        <v>0</v>
      </c>
      <c r="N537" s="182">
        <v>0</v>
      </c>
      <c r="P537" s="189" t="s">
        <v>209</v>
      </c>
      <c r="Q537" s="190" t="s">
        <v>272</v>
      </c>
      <c r="S537" s="182">
        <v>0</v>
      </c>
    </row>
    <row r="538" spans="1:19" ht="21" customHeight="1" x14ac:dyDescent="0.25">
      <c r="A538" s="167" t="s">
        <v>882</v>
      </c>
      <c r="B538" t="s">
        <v>2109</v>
      </c>
      <c r="C538" s="200" t="s">
        <v>1836</v>
      </c>
      <c r="D538" s="200" t="s">
        <v>192</v>
      </c>
      <c r="E538" s="200">
        <v>23634</v>
      </c>
      <c r="F538" s="182" t="s">
        <v>34</v>
      </c>
      <c r="G538" t="s">
        <v>1203</v>
      </c>
      <c r="H538">
        <v>36</v>
      </c>
      <c r="I538" s="183">
        <v>32112</v>
      </c>
      <c r="J538" s="183">
        <v>1.4</v>
      </c>
      <c r="K538" s="183">
        <v>0</v>
      </c>
      <c r="L538" s="183">
        <v>0</v>
      </c>
      <c r="M538" s="182">
        <v>0</v>
      </c>
      <c r="N538" s="182">
        <v>0</v>
      </c>
      <c r="P538" s="189" t="s">
        <v>209</v>
      </c>
      <c r="Q538" s="190" t="s">
        <v>272</v>
      </c>
      <c r="S538" s="182">
        <v>0</v>
      </c>
    </row>
    <row r="539" spans="1:19" ht="21" customHeight="1" x14ac:dyDescent="0.25">
      <c r="A539" s="167" t="s">
        <v>858</v>
      </c>
      <c r="B539" t="s">
        <v>2109</v>
      </c>
      <c r="C539" s="200" t="s">
        <v>1849</v>
      </c>
      <c r="D539" s="200" t="s">
        <v>190</v>
      </c>
      <c r="E539" s="200">
        <v>23643</v>
      </c>
      <c r="F539" s="182" t="s">
        <v>1850</v>
      </c>
      <c r="G539" t="s">
        <v>1481</v>
      </c>
      <c r="H539">
        <v>36</v>
      </c>
      <c r="I539" s="183">
        <v>40179</v>
      </c>
      <c r="J539" s="183">
        <v>0.7</v>
      </c>
      <c r="K539" s="183">
        <v>0</v>
      </c>
      <c r="L539" s="183">
        <v>0</v>
      </c>
      <c r="M539" s="182">
        <v>0</v>
      </c>
      <c r="N539" s="182">
        <v>0</v>
      </c>
      <c r="P539" s="189" t="s">
        <v>209</v>
      </c>
      <c r="Q539" s="190" t="s">
        <v>272</v>
      </c>
      <c r="S539" s="182">
        <v>1.2</v>
      </c>
    </row>
    <row r="540" spans="1:19" ht="21" customHeight="1" x14ac:dyDescent="0.25">
      <c r="A540" s="167" t="s">
        <v>600</v>
      </c>
      <c r="B540" t="s">
        <v>1272</v>
      </c>
      <c r="C540" s="200" t="s">
        <v>2181</v>
      </c>
      <c r="D540" s="200" t="s">
        <v>192</v>
      </c>
      <c r="E540" s="200">
        <v>23767</v>
      </c>
      <c r="F540" s="182" t="s">
        <v>1308</v>
      </c>
      <c r="G540" t="s">
        <v>1309</v>
      </c>
      <c r="H540">
        <v>36</v>
      </c>
      <c r="I540" s="183">
        <v>33390</v>
      </c>
      <c r="J540" s="183">
        <v>9.6</v>
      </c>
      <c r="K540" s="183">
        <v>9.6</v>
      </c>
      <c r="L540" s="183">
        <v>9.6</v>
      </c>
      <c r="M540" s="182">
        <v>9.6</v>
      </c>
      <c r="N540" s="182">
        <v>9.6</v>
      </c>
      <c r="P540" s="189" t="s">
        <v>209</v>
      </c>
      <c r="Q540" s="190" t="s">
        <v>272</v>
      </c>
      <c r="S540" s="182">
        <v>6.4</v>
      </c>
    </row>
    <row r="541" spans="1:19" ht="21" customHeight="1" x14ac:dyDescent="0.25">
      <c r="A541" s="167" t="s">
        <v>893</v>
      </c>
      <c r="B541" t="s">
        <v>2109</v>
      </c>
      <c r="C541" s="200" t="s">
        <v>1922</v>
      </c>
      <c r="D541" s="200" t="s">
        <v>191</v>
      </c>
      <c r="E541" s="200">
        <v>23774</v>
      </c>
      <c r="F541" s="182" t="s">
        <v>1923</v>
      </c>
      <c r="G541" t="s">
        <v>1275</v>
      </c>
      <c r="H541">
        <v>36</v>
      </c>
      <c r="I541" s="183">
        <v>41699</v>
      </c>
      <c r="J541" s="183">
        <v>0.6</v>
      </c>
      <c r="K541" s="183">
        <v>0</v>
      </c>
      <c r="L541" s="183">
        <v>0</v>
      </c>
      <c r="M541" s="182">
        <v>0</v>
      </c>
      <c r="N541" s="182">
        <v>0</v>
      </c>
      <c r="P541" s="189" t="s">
        <v>209</v>
      </c>
      <c r="Q541" s="190" t="s">
        <v>272</v>
      </c>
      <c r="S541" s="182">
        <v>0.9</v>
      </c>
    </row>
    <row r="542" spans="1:19" ht="21" customHeight="1" x14ac:dyDescent="0.25">
      <c r="A542" s="167" t="s">
        <v>962</v>
      </c>
      <c r="B542" t="s">
        <v>1016</v>
      </c>
      <c r="C542" s="200" t="s">
        <v>1600</v>
      </c>
      <c r="D542" s="200" t="s">
        <v>192</v>
      </c>
      <c r="E542" s="200">
        <v>23797</v>
      </c>
      <c r="F542" s="182" t="s">
        <v>1601</v>
      </c>
      <c r="G542" t="s">
        <v>1602</v>
      </c>
      <c r="H542">
        <v>36</v>
      </c>
      <c r="I542" s="183">
        <v>35125</v>
      </c>
      <c r="J542" s="183">
        <v>8.8000000000000007</v>
      </c>
      <c r="K542" s="183">
        <v>8.8000000000000007</v>
      </c>
      <c r="L542" s="183">
        <v>8.8000000000000007</v>
      </c>
      <c r="M542" s="182">
        <v>8.8000000000000007</v>
      </c>
      <c r="N542" s="182">
        <v>8.8000000000000007</v>
      </c>
      <c r="P542" s="189" t="s">
        <v>209</v>
      </c>
      <c r="Q542" s="190" t="s">
        <v>272</v>
      </c>
      <c r="S542" s="205">
        <f>106.6/2</f>
        <v>53.3</v>
      </c>
    </row>
    <row r="543" spans="1:19" ht="21" customHeight="1" x14ac:dyDescent="0.25">
      <c r="A543" s="167" t="s">
        <v>963</v>
      </c>
      <c r="B543" t="s">
        <v>1016</v>
      </c>
      <c r="C543" s="200" t="s">
        <v>1603</v>
      </c>
      <c r="D543" s="200" t="s">
        <v>192</v>
      </c>
      <c r="E543" s="200">
        <v>23797</v>
      </c>
      <c r="F543" s="182" t="s">
        <v>1601</v>
      </c>
      <c r="G543" t="s">
        <v>1602</v>
      </c>
      <c r="H543">
        <v>36</v>
      </c>
      <c r="I543" s="183">
        <v>35643</v>
      </c>
      <c r="J543" s="183">
        <v>8.8000000000000007</v>
      </c>
      <c r="K543" s="183">
        <v>8.8000000000000007</v>
      </c>
      <c r="L543" s="183">
        <v>8.8000000000000007</v>
      </c>
      <c r="M543" s="182">
        <v>8.8000000000000007</v>
      </c>
      <c r="N543" s="182">
        <v>8.8000000000000007</v>
      </c>
      <c r="P543" s="189" t="s">
        <v>209</v>
      </c>
      <c r="Q543" s="190" t="s">
        <v>272</v>
      </c>
      <c r="S543" s="205">
        <f>106.6/2</f>
        <v>53.3</v>
      </c>
    </row>
    <row r="544" spans="1:19" ht="21" customHeight="1" x14ac:dyDescent="0.25">
      <c r="A544" s="167" t="s">
        <v>961</v>
      </c>
      <c r="B544" t="s">
        <v>1016</v>
      </c>
      <c r="C544" s="200" t="s">
        <v>1597</v>
      </c>
      <c r="D544" s="200" t="s">
        <v>192</v>
      </c>
      <c r="E544" s="200">
        <v>23819</v>
      </c>
      <c r="F544" s="203" t="s">
        <v>1598</v>
      </c>
      <c r="G544" t="s">
        <v>1599</v>
      </c>
      <c r="H544">
        <v>36</v>
      </c>
      <c r="I544" s="183">
        <v>37956</v>
      </c>
      <c r="J544" s="183">
        <v>11.2</v>
      </c>
      <c r="K544" s="183">
        <v>7.6</v>
      </c>
      <c r="L544" s="183">
        <v>7.6</v>
      </c>
      <c r="M544" s="182">
        <v>11.2</v>
      </c>
      <c r="N544" s="182">
        <v>11.2</v>
      </c>
      <c r="P544" s="189" t="s">
        <v>209</v>
      </c>
      <c r="Q544" s="190" t="s">
        <v>272</v>
      </c>
      <c r="S544" s="182">
        <v>71.7</v>
      </c>
    </row>
    <row r="545" spans="1:19" ht="21" customHeight="1" x14ac:dyDescent="0.25">
      <c r="A545" s="167" t="s">
        <v>724</v>
      </c>
      <c r="B545" t="s">
        <v>1592</v>
      </c>
      <c r="C545" s="200" t="s">
        <v>1593</v>
      </c>
      <c r="D545" s="200" t="s">
        <v>191</v>
      </c>
      <c r="E545" s="200">
        <v>24167</v>
      </c>
      <c r="F545" s="182" t="s">
        <v>1594</v>
      </c>
      <c r="G545" t="s">
        <v>1275</v>
      </c>
      <c r="H545">
        <v>36</v>
      </c>
      <c r="I545" s="183">
        <v>37043</v>
      </c>
      <c r="J545" s="183">
        <v>5.6</v>
      </c>
      <c r="K545" s="183">
        <v>5.6</v>
      </c>
      <c r="L545" s="183">
        <v>5.6</v>
      </c>
      <c r="M545" s="182">
        <v>5.6</v>
      </c>
      <c r="N545" s="182">
        <v>5.6</v>
      </c>
      <c r="P545" s="189" t="s">
        <v>209</v>
      </c>
      <c r="Q545" s="190" t="s">
        <v>272</v>
      </c>
      <c r="S545" s="182">
        <v>39.5</v>
      </c>
    </row>
    <row r="546" spans="1:19" ht="21" customHeight="1" x14ac:dyDescent="0.25">
      <c r="A546" s="167" t="s">
        <v>604</v>
      </c>
      <c r="B546" t="s">
        <v>1272</v>
      </c>
      <c r="C546" s="200" t="s">
        <v>1316</v>
      </c>
      <c r="D546" s="200" t="s">
        <v>196</v>
      </c>
      <c r="E546" s="200">
        <v>24207</v>
      </c>
      <c r="F546" s="182" t="s">
        <v>1317</v>
      </c>
      <c r="G546" t="s">
        <v>1315</v>
      </c>
      <c r="H546">
        <v>36</v>
      </c>
      <c r="I546" s="183">
        <v>32448</v>
      </c>
      <c r="J546" s="183">
        <v>2.4</v>
      </c>
      <c r="K546" s="183">
        <v>2.4</v>
      </c>
      <c r="L546" s="183">
        <v>2.4</v>
      </c>
      <c r="M546" s="182">
        <v>2.4</v>
      </c>
      <c r="N546" s="182">
        <v>2.4</v>
      </c>
      <c r="P546" s="189" t="s">
        <v>209</v>
      </c>
      <c r="Q546" s="190" t="s">
        <v>272</v>
      </c>
      <c r="S546" s="182">
        <v>7.7</v>
      </c>
    </row>
    <row r="547" spans="1:19" ht="21" customHeight="1" x14ac:dyDescent="0.25">
      <c r="A547" s="167" t="s">
        <v>639</v>
      </c>
      <c r="B547" t="s">
        <v>1576</v>
      </c>
      <c r="C547" s="200" t="s">
        <v>1582</v>
      </c>
      <c r="D547" s="200" t="s">
        <v>190</v>
      </c>
      <c r="E547" s="200">
        <v>323577</v>
      </c>
      <c r="F547" s="182" t="s">
        <v>1583</v>
      </c>
      <c r="G547" t="s">
        <v>1096</v>
      </c>
      <c r="H547">
        <v>36</v>
      </c>
      <c r="I547" s="183">
        <v>38777</v>
      </c>
      <c r="J547" s="183">
        <v>6.4</v>
      </c>
      <c r="K547" s="183">
        <v>6.4</v>
      </c>
      <c r="L547" s="183">
        <v>6.4</v>
      </c>
      <c r="M547" s="182">
        <v>6.4</v>
      </c>
      <c r="N547" s="182">
        <v>6.4</v>
      </c>
      <c r="P547" s="189" t="s">
        <v>209</v>
      </c>
      <c r="Q547" s="190" t="s">
        <v>272</v>
      </c>
      <c r="S547" s="182">
        <v>33.700000000000003</v>
      </c>
    </row>
    <row r="548" spans="1:19" ht="21" customHeight="1" x14ac:dyDescent="0.25">
      <c r="A548" s="167" t="s">
        <v>725</v>
      </c>
      <c r="B548" t="s">
        <v>1595</v>
      </c>
      <c r="C548" s="200" t="s">
        <v>1596</v>
      </c>
      <c r="D548" s="200" t="s">
        <v>191</v>
      </c>
      <c r="E548" s="200">
        <v>323580</v>
      </c>
      <c r="F548" s="182" t="s">
        <v>1594</v>
      </c>
      <c r="G548" t="s">
        <v>1275</v>
      </c>
      <c r="H548">
        <v>36</v>
      </c>
      <c r="I548" s="183">
        <v>38749</v>
      </c>
      <c r="J548" s="183">
        <v>6.4</v>
      </c>
      <c r="K548" s="183">
        <v>6.4</v>
      </c>
      <c r="L548" s="183">
        <v>6.4</v>
      </c>
      <c r="M548" s="182">
        <v>6.4</v>
      </c>
      <c r="N548" s="182">
        <v>6.4</v>
      </c>
      <c r="P548" s="189" t="s">
        <v>209</v>
      </c>
      <c r="Q548" s="190" t="s">
        <v>272</v>
      </c>
      <c r="S548" s="182">
        <v>19.899999999999999</v>
      </c>
    </row>
    <row r="549" spans="1:19" ht="21" customHeight="1" x14ac:dyDescent="0.25">
      <c r="A549" s="167" t="s">
        <v>775</v>
      </c>
      <c r="B549" t="s">
        <v>1756</v>
      </c>
      <c r="C549" s="200" t="s">
        <v>1787</v>
      </c>
      <c r="D549" s="200" t="s">
        <v>192</v>
      </c>
      <c r="E549" s="200">
        <v>323600</v>
      </c>
      <c r="F549" s="182" t="s">
        <v>1177</v>
      </c>
      <c r="G549" t="s">
        <v>1178</v>
      </c>
      <c r="H549">
        <v>36</v>
      </c>
      <c r="I549" s="183">
        <v>39326</v>
      </c>
      <c r="J549" s="183">
        <v>2.4</v>
      </c>
      <c r="K549" s="183">
        <v>2.1</v>
      </c>
      <c r="L549" s="183">
        <v>2.1</v>
      </c>
      <c r="M549" s="182">
        <v>2.1</v>
      </c>
      <c r="N549" s="182">
        <v>2.1</v>
      </c>
      <c r="P549" s="189" t="s">
        <v>209</v>
      </c>
      <c r="Q549" s="190" t="s">
        <v>272</v>
      </c>
      <c r="S549" s="182">
        <v>6.3</v>
      </c>
    </row>
    <row r="550" spans="1:19" ht="21" customHeight="1" x14ac:dyDescent="0.25">
      <c r="A550" s="167" t="s">
        <v>599</v>
      </c>
      <c r="B550" t="s">
        <v>1272</v>
      </c>
      <c r="C550" s="200" t="s">
        <v>1307</v>
      </c>
      <c r="D550" s="200" t="s">
        <v>191</v>
      </c>
      <c r="E550" s="200">
        <v>323603</v>
      </c>
      <c r="F550" s="182" t="s">
        <v>1307</v>
      </c>
      <c r="G550" t="s">
        <v>166</v>
      </c>
      <c r="H550">
        <v>36</v>
      </c>
      <c r="I550" s="183">
        <v>39303</v>
      </c>
      <c r="J550" s="183">
        <v>6.4</v>
      </c>
      <c r="K550" s="183">
        <v>6.4</v>
      </c>
      <c r="L550" s="183">
        <v>6.4</v>
      </c>
      <c r="M550" s="182">
        <v>6.4</v>
      </c>
      <c r="N550" s="182">
        <v>6.4</v>
      </c>
      <c r="P550" s="189" t="s">
        <v>209</v>
      </c>
      <c r="Q550" s="190" t="s">
        <v>272</v>
      </c>
      <c r="S550" s="182">
        <v>46.8</v>
      </c>
    </row>
    <row r="551" spans="1:19" ht="21" customHeight="1" x14ac:dyDescent="0.25">
      <c r="A551" s="167" t="s">
        <v>603</v>
      </c>
      <c r="B551" t="s">
        <v>1272</v>
      </c>
      <c r="C551" s="200" t="s">
        <v>1313</v>
      </c>
      <c r="D551" s="200" t="s">
        <v>196</v>
      </c>
      <c r="E551" s="200">
        <v>323607</v>
      </c>
      <c r="F551" s="182" t="s">
        <v>1314</v>
      </c>
      <c r="G551" t="s">
        <v>1315</v>
      </c>
      <c r="H551">
        <v>36</v>
      </c>
      <c r="I551" s="183">
        <v>39283</v>
      </c>
      <c r="J551" s="183">
        <v>6.4</v>
      </c>
      <c r="K551" s="183">
        <v>6.4</v>
      </c>
      <c r="L551" s="183">
        <v>6.4</v>
      </c>
      <c r="M551" s="182">
        <v>6.4</v>
      </c>
      <c r="N551" s="182">
        <v>6.4</v>
      </c>
      <c r="P551" s="189" t="s">
        <v>209</v>
      </c>
      <c r="Q551" s="190" t="s">
        <v>272</v>
      </c>
      <c r="S551" s="182">
        <v>52.8</v>
      </c>
    </row>
    <row r="552" spans="1:19" ht="21" customHeight="1" x14ac:dyDescent="0.25">
      <c r="A552" s="167" t="s">
        <v>387</v>
      </c>
      <c r="B552" t="s">
        <v>1252</v>
      </c>
      <c r="C552" s="200" t="s">
        <v>1095</v>
      </c>
      <c r="D552" s="200" t="s">
        <v>190</v>
      </c>
      <c r="E552" s="200">
        <v>323615</v>
      </c>
      <c r="F552" s="182" t="s">
        <v>204</v>
      </c>
      <c r="G552" t="s">
        <v>1096</v>
      </c>
      <c r="H552">
        <v>36</v>
      </c>
      <c r="I552" s="183">
        <v>35916</v>
      </c>
      <c r="J552" s="183">
        <v>5.6</v>
      </c>
      <c r="K552" s="183">
        <v>4.5</v>
      </c>
      <c r="L552" s="183">
        <v>4.5</v>
      </c>
      <c r="M552" s="182">
        <v>5.6</v>
      </c>
      <c r="N552" s="182">
        <v>5.6</v>
      </c>
      <c r="P552" s="189" t="s">
        <v>209</v>
      </c>
      <c r="Q552" s="190" t="s">
        <v>272</v>
      </c>
      <c r="S552" s="182">
        <v>28.7</v>
      </c>
    </row>
    <row r="553" spans="1:19" ht="21" customHeight="1" x14ac:dyDescent="0.25">
      <c r="A553" s="167" t="s">
        <v>638</v>
      </c>
      <c r="B553" t="s">
        <v>1576</v>
      </c>
      <c r="C553" s="200" t="s">
        <v>1579</v>
      </c>
      <c r="D553" s="200" t="s">
        <v>195</v>
      </c>
      <c r="E553" s="200">
        <v>323618</v>
      </c>
      <c r="F553" s="182" t="s">
        <v>1580</v>
      </c>
      <c r="G553" t="s">
        <v>1581</v>
      </c>
      <c r="H553">
        <v>36</v>
      </c>
      <c r="I553" s="183">
        <v>39722</v>
      </c>
      <c r="J553" s="183">
        <v>6.4</v>
      </c>
      <c r="K553" s="183">
        <v>6.4</v>
      </c>
      <c r="L553" s="183">
        <v>6.4</v>
      </c>
      <c r="M553" s="182">
        <v>6.4</v>
      </c>
      <c r="N553" s="182">
        <v>6.4</v>
      </c>
      <c r="P553" s="189" t="s">
        <v>209</v>
      </c>
      <c r="Q553" s="190" t="s">
        <v>272</v>
      </c>
      <c r="S553" s="182">
        <v>28.8</v>
      </c>
    </row>
    <row r="554" spans="1:19" ht="21" customHeight="1" x14ac:dyDescent="0.25">
      <c r="A554" s="167" t="s">
        <v>640</v>
      </c>
      <c r="B554" t="s">
        <v>1576</v>
      </c>
      <c r="C554" s="200" t="s">
        <v>1586</v>
      </c>
      <c r="D554" s="200" t="s">
        <v>193</v>
      </c>
      <c r="E554" s="200">
        <v>323619</v>
      </c>
      <c r="F554" s="182" t="s">
        <v>1416</v>
      </c>
      <c r="G554" t="s">
        <v>1298</v>
      </c>
      <c r="H554">
        <v>36</v>
      </c>
      <c r="I554" s="183">
        <v>39699</v>
      </c>
      <c r="J554" s="183">
        <v>6.4</v>
      </c>
      <c r="K554" s="183">
        <v>6.4</v>
      </c>
      <c r="L554" s="183">
        <v>6.4</v>
      </c>
      <c r="M554" s="182">
        <v>6.4</v>
      </c>
      <c r="N554" s="182">
        <v>6.4</v>
      </c>
      <c r="P554" s="189" t="s">
        <v>209</v>
      </c>
      <c r="Q554" s="190" t="s">
        <v>272</v>
      </c>
      <c r="S554" s="182">
        <v>33.4</v>
      </c>
    </row>
    <row r="555" spans="1:19" ht="21" customHeight="1" x14ac:dyDescent="0.25">
      <c r="A555" s="167" t="s">
        <v>642</v>
      </c>
      <c r="B555" t="s">
        <v>1576</v>
      </c>
      <c r="C555" s="200" t="s">
        <v>1589</v>
      </c>
      <c r="D555" s="200" t="s">
        <v>196</v>
      </c>
      <c r="E555" s="200">
        <v>323620</v>
      </c>
      <c r="F555" s="182" t="s">
        <v>1590</v>
      </c>
      <c r="G555" t="s">
        <v>1591</v>
      </c>
      <c r="H555">
        <v>36</v>
      </c>
      <c r="I555" s="183">
        <v>39699</v>
      </c>
      <c r="J555" s="183">
        <v>4.8</v>
      </c>
      <c r="K555" s="183">
        <v>4.8</v>
      </c>
      <c r="L555" s="183">
        <v>4.8</v>
      </c>
      <c r="M555" s="182">
        <v>4.8</v>
      </c>
      <c r="N555" s="182">
        <v>4.8</v>
      </c>
      <c r="P555" s="189" t="s">
        <v>209</v>
      </c>
      <c r="Q555" s="190" t="s">
        <v>272</v>
      </c>
      <c r="S555" s="182">
        <v>36.1</v>
      </c>
    </row>
    <row r="556" spans="1:19" ht="21" customHeight="1" x14ac:dyDescent="0.25">
      <c r="A556" s="167" t="s">
        <v>602</v>
      </c>
      <c r="B556" t="s">
        <v>1272</v>
      </c>
      <c r="C556" s="200" t="s">
        <v>1310</v>
      </c>
      <c r="D556" s="200" t="s">
        <v>193</v>
      </c>
      <c r="E556" s="200">
        <v>323628</v>
      </c>
      <c r="F556" s="182" t="s">
        <v>1311</v>
      </c>
      <c r="G556" t="s">
        <v>1312</v>
      </c>
      <c r="H556">
        <v>36</v>
      </c>
      <c r="I556" s="183">
        <v>40238</v>
      </c>
      <c r="J556" s="183">
        <v>1.6</v>
      </c>
      <c r="K556" s="183">
        <v>1.6</v>
      </c>
      <c r="L556" s="183">
        <v>1.6</v>
      </c>
      <c r="M556" s="182">
        <v>1.6</v>
      </c>
      <c r="N556" s="182">
        <v>1.6</v>
      </c>
      <c r="P556" s="189" t="s">
        <v>209</v>
      </c>
      <c r="Q556" s="190" t="s">
        <v>272</v>
      </c>
      <c r="S556" s="182">
        <v>4.5</v>
      </c>
    </row>
    <row r="557" spans="1:19" ht="21" customHeight="1" x14ac:dyDescent="0.25">
      <c r="A557" s="167" t="s">
        <v>637</v>
      </c>
      <c r="B557" t="s">
        <v>1576</v>
      </c>
      <c r="C557" s="200" t="s">
        <v>1577</v>
      </c>
      <c r="D557" s="200" t="s">
        <v>191</v>
      </c>
      <c r="E557" s="200">
        <v>323629</v>
      </c>
      <c r="F557" s="182" t="s">
        <v>1578</v>
      </c>
      <c r="G557" t="s">
        <v>162</v>
      </c>
      <c r="H557">
        <v>36</v>
      </c>
      <c r="I557" s="183">
        <v>40221</v>
      </c>
      <c r="J557" s="183">
        <v>9.6</v>
      </c>
      <c r="K557" s="183">
        <v>0</v>
      </c>
      <c r="L557" s="183">
        <v>0</v>
      </c>
      <c r="M557" s="182">
        <v>0</v>
      </c>
      <c r="N557" s="182">
        <v>0</v>
      </c>
      <c r="P557" s="189" t="s">
        <v>209</v>
      </c>
      <c r="Q557" s="190" t="s">
        <v>272</v>
      </c>
      <c r="S557" s="182">
        <v>43.5</v>
      </c>
    </row>
    <row r="558" spans="1:19" ht="21" customHeight="1" x14ac:dyDescent="0.25">
      <c r="A558" s="167" t="s">
        <v>641</v>
      </c>
      <c r="B558" t="s">
        <v>1576</v>
      </c>
      <c r="C558" s="200" t="s">
        <v>1587</v>
      </c>
      <c r="D558" s="200" t="s">
        <v>190</v>
      </c>
      <c r="E558" s="200">
        <v>323630</v>
      </c>
      <c r="F558" s="182" t="s">
        <v>1588</v>
      </c>
      <c r="G558" t="s">
        <v>1481</v>
      </c>
      <c r="H558">
        <v>36</v>
      </c>
      <c r="I558" s="183">
        <v>40333</v>
      </c>
      <c r="J558" s="183">
        <v>3.2</v>
      </c>
      <c r="K558" s="183">
        <v>0</v>
      </c>
      <c r="L558" s="183">
        <v>0</v>
      </c>
      <c r="M558" s="182">
        <v>0</v>
      </c>
      <c r="N558" s="182">
        <v>0</v>
      </c>
      <c r="P558" s="189" t="s">
        <v>209</v>
      </c>
      <c r="Q558" s="190" t="s">
        <v>272</v>
      </c>
      <c r="S558" s="182">
        <v>13.8</v>
      </c>
    </row>
    <row r="559" spans="1:19" ht="21" customHeight="1" x14ac:dyDescent="0.25">
      <c r="A559" s="167" t="s">
        <v>643</v>
      </c>
      <c r="B559" t="s">
        <v>1576</v>
      </c>
      <c r="C559" s="200" t="s">
        <v>1604</v>
      </c>
      <c r="D559" s="200" t="s">
        <v>192</v>
      </c>
      <c r="E559" s="200">
        <v>323667</v>
      </c>
      <c r="F559" s="182" t="s">
        <v>1605</v>
      </c>
      <c r="G559" t="s">
        <v>1606</v>
      </c>
      <c r="H559">
        <v>36</v>
      </c>
      <c r="I559" s="183">
        <v>41122</v>
      </c>
      <c r="J559" s="183">
        <v>3.2</v>
      </c>
      <c r="K559" s="183">
        <v>3.2</v>
      </c>
      <c r="L559" s="183">
        <v>3.2</v>
      </c>
      <c r="M559" s="182">
        <v>3.2</v>
      </c>
      <c r="N559" s="182">
        <v>3.2</v>
      </c>
      <c r="P559" s="189" t="s">
        <v>209</v>
      </c>
      <c r="Q559" s="190" t="s">
        <v>272</v>
      </c>
      <c r="S559" s="182">
        <v>16.600000000000001</v>
      </c>
    </row>
    <row r="560" spans="1:19" ht="21" customHeight="1" x14ac:dyDescent="0.25">
      <c r="A560" s="167" t="s">
        <v>389</v>
      </c>
      <c r="B560" t="s">
        <v>1252</v>
      </c>
      <c r="C560" s="200" t="s">
        <v>1253</v>
      </c>
      <c r="D560" s="200" t="s">
        <v>192</v>
      </c>
      <c r="E560" s="200">
        <v>323671</v>
      </c>
      <c r="F560" s="182" t="s">
        <v>1177</v>
      </c>
      <c r="G560" t="s">
        <v>1178</v>
      </c>
      <c r="H560">
        <v>36</v>
      </c>
      <c r="I560" s="183">
        <v>41305</v>
      </c>
      <c r="J560" s="183">
        <v>2.1</v>
      </c>
      <c r="K560" s="183">
        <v>2</v>
      </c>
      <c r="L560" s="183">
        <v>2</v>
      </c>
      <c r="M560" s="182">
        <v>2</v>
      </c>
      <c r="N560" s="182">
        <v>2</v>
      </c>
      <c r="P560" s="189" t="s">
        <v>209</v>
      </c>
      <c r="Q560" s="190" t="s">
        <v>272</v>
      </c>
      <c r="S560" s="182">
        <v>18.600000000000001</v>
      </c>
    </row>
    <row r="561" spans="1:19" ht="21" customHeight="1" x14ac:dyDescent="0.25">
      <c r="A561" s="167" t="s">
        <v>605</v>
      </c>
      <c r="B561" t="s">
        <v>1272</v>
      </c>
      <c r="C561" s="200" t="s">
        <v>1320</v>
      </c>
      <c r="D561" s="200" t="s">
        <v>193</v>
      </c>
      <c r="E561" s="200">
        <v>323681</v>
      </c>
      <c r="F561" s="182" t="s">
        <v>1321</v>
      </c>
      <c r="G561" t="s">
        <v>1322</v>
      </c>
      <c r="H561">
        <v>36</v>
      </c>
      <c r="I561" s="183">
        <v>41000</v>
      </c>
      <c r="J561" s="183">
        <v>3.2</v>
      </c>
      <c r="K561" s="183">
        <v>3.2</v>
      </c>
      <c r="L561" s="183">
        <v>3.2</v>
      </c>
      <c r="M561" s="182">
        <v>3.2</v>
      </c>
      <c r="N561" s="182">
        <v>3.2</v>
      </c>
      <c r="P561" s="189" t="s">
        <v>209</v>
      </c>
      <c r="Q561" s="190" t="s">
        <v>272</v>
      </c>
      <c r="S561" s="182">
        <v>27</v>
      </c>
    </row>
    <row r="562" spans="1:19" ht="21" customHeight="1" x14ac:dyDescent="0.25">
      <c r="A562" s="167" t="s">
        <v>606</v>
      </c>
      <c r="B562" t="s">
        <v>1272</v>
      </c>
      <c r="C562" s="200" t="s">
        <v>1318</v>
      </c>
      <c r="D562" s="200" t="s">
        <v>196</v>
      </c>
      <c r="E562" s="200">
        <v>323694</v>
      </c>
      <c r="F562" s="182" t="s">
        <v>143</v>
      </c>
      <c r="G562" t="s">
        <v>1319</v>
      </c>
      <c r="H562">
        <v>36</v>
      </c>
      <c r="I562" s="183">
        <v>41153</v>
      </c>
      <c r="J562" s="183">
        <v>2</v>
      </c>
      <c r="K562" s="183">
        <v>2</v>
      </c>
      <c r="L562" s="183">
        <v>2</v>
      </c>
      <c r="M562" s="182">
        <v>0</v>
      </c>
      <c r="N562" s="182">
        <v>0</v>
      </c>
      <c r="P562" s="189" t="s">
        <v>209</v>
      </c>
      <c r="Q562" s="190" t="s">
        <v>272</v>
      </c>
      <c r="S562" s="182">
        <v>3.1</v>
      </c>
    </row>
    <row r="563" spans="1:19" ht="21" customHeight="1" x14ac:dyDescent="0.25">
      <c r="A563" s="167" t="s">
        <v>713</v>
      </c>
      <c r="B563" t="s">
        <v>1007</v>
      </c>
      <c r="C563" s="199" t="s">
        <v>1701</v>
      </c>
      <c r="D563" s="199" t="s">
        <v>189</v>
      </c>
      <c r="E563" s="199">
        <v>5011</v>
      </c>
      <c r="F563" s="182" t="s">
        <v>1702</v>
      </c>
      <c r="G563" t="s">
        <v>1682</v>
      </c>
      <c r="H563">
        <v>36</v>
      </c>
      <c r="I563" s="183">
        <v>33025</v>
      </c>
      <c r="J563" s="183">
        <v>1</v>
      </c>
      <c r="K563" s="183">
        <v>0</v>
      </c>
      <c r="L563" s="183">
        <v>0</v>
      </c>
      <c r="M563" s="182">
        <v>0</v>
      </c>
      <c r="N563" s="182">
        <v>0</v>
      </c>
      <c r="P563" s="189" t="s">
        <v>209</v>
      </c>
      <c r="Q563" s="185" t="s">
        <v>263</v>
      </c>
      <c r="S563" s="182">
        <v>0</v>
      </c>
    </row>
    <row r="564" spans="1:19" ht="21" customHeight="1" x14ac:dyDescent="0.25">
      <c r="A564" s="167" t="s">
        <v>941</v>
      </c>
      <c r="B564" t="s">
        <v>1980</v>
      </c>
      <c r="C564" s="199" t="s">
        <v>1983</v>
      </c>
      <c r="D564" s="199" t="s">
        <v>186</v>
      </c>
      <c r="E564" s="199">
        <v>5056</v>
      </c>
      <c r="F564" s="182" t="s">
        <v>1984</v>
      </c>
      <c r="G564" t="s">
        <v>1591</v>
      </c>
      <c r="H564">
        <v>34</v>
      </c>
      <c r="I564" s="183">
        <v>32112</v>
      </c>
      <c r="J564" s="183">
        <v>3</v>
      </c>
      <c r="K564" s="183">
        <v>0</v>
      </c>
      <c r="L564" s="183">
        <v>0</v>
      </c>
      <c r="M564" s="182">
        <v>0</v>
      </c>
      <c r="N564" s="182">
        <v>0</v>
      </c>
      <c r="O564" s="182" t="s">
        <v>993</v>
      </c>
      <c r="P564" s="189" t="s">
        <v>209</v>
      </c>
      <c r="Q564" s="185" t="s">
        <v>263</v>
      </c>
      <c r="R564" s="182" t="s">
        <v>2271</v>
      </c>
      <c r="S564" s="182">
        <v>0</v>
      </c>
    </row>
    <row r="565" spans="1:19" ht="21" customHeight="1" x14ac:dyDescent="0.25">
      <c r="A565" s="167" t="s">
        <v>826</v>
      </c>
      <c r="B565" t="s">
        <v>2109</v>
      </c>
      <c r="C565" s="200" t="s">
        <v>2206</v>
      </c>
      <c r="D565" s="200" t="s">
        <v>193</v>
      </c>
      <c r="E565" s="200">
        <v>23633</v>
      </c>
      <c r="F565" s="182" t="s">
        <v>1842</v>
      </c>
      <c r="G565" t="s">
        <v>1322</v>
      </c>
      <c r="H565">
        <v>36</v>
      </c>
      <c r="I565" s="183">
        <v>40118</v>
      </c>
      <c r="J565" s="183">
        <v>1.1000000000000001</v>
      </c>
      <c r="K565" s="183">
        <v>0</v>
      </c>
      <c r="L565" s="183">
        <v>0</v>
      </c>
      <c r="M565" s="182">
        <v>0</v>
      </c>
      <c r="N565" s="182">
        <v>0</v>
      </c>
      <c r="P565" s="189" t="s">
        <v>209</v>
      </c>
      <c r="Q565" s="185" t="s">
        <v>263</v>
      </c>
      <c r="S565" s="182">
        <v>0.9</v>
      </c>
    </row>
    <row r="566" spans="1:19" ht="21" customHeight="1" x14ac:dyDescent="0.25">
      <c r="A566" s="167" t="s">
        <v>827</v>
      </c>
      <c r="B566" t="s">
        <v>2109</v>
      </c>
      <c r="C566" s="200" t="s">
        <v>2207</v>
      </c>
      <c r="D566" s="200" t="s">
        <v>193</v>
      </c>
      <c r="E566" s="200">
        <v>23633</v>
      </c>
      <c r="F566" s="182" t="s">
        <v>1842</v>
      </c>
      <c r="G566" t="s">
        <v>1322</v>
      </c>
      <c r="H566">
        <v>36</v>
      </c>
      <c r="I566" s="183">
        <v>40118</v>
      </c>
      <c r="J566" s="183">
        <v>2.2000000000000002</v>
      </c>
      <c r="K566" s="183">
        <v>0</v>
      </c>
      <c r="L566" s="183">
        <v>0</v>
      </c>
      <c r="M566" s="182">
        <v>0</v>
      </c>
      <c r="N566" s="182">
        <v>0</v>
      </c>
      <c r="P566" s="189" t="s">
        <v>209</v>
      </c>
      <c r="Q566" s="185" t="s">
        <v>263</v>
      </c>
      <c r="S566" s="182">
        <v>0.1</v>
      </c>
    </row>
    <row r="567" spans="1:19" ht="21" customHeight="1" x14ac:dyDescent="0.25">
      <c r="A567" s="167" t="s">
        <v>888</v>
      </c>
      <c r="B567" t="s">
        <v>2109</v>
      </c>
      <c r="C567" s="200" t="s">
        <v>1847</v>
      </c>
      <c r="D567" s="200" t="s">
        <v>193</v>
      </c>
      <c r="E567" s="200">
        <v>23633</v>
      </c>
      <c r="F567" s="182" t="s">
        <v>1842</v>
      </c>
      <c r="G567" t="s">
        <v>1322</v>
      </c>
      <c r="H567">
        <v>36</v>
      </c>
      <c r="I567" s="183">
        <v>40940</v>
      </c>
      <c r="J567" s="183">
        <v>0.6</v>
      </c>
      <c r="K567" s="183">
        <v>0</v>
      </c>
      <c r="L567" s="183">
        <v>0</v>
      </c>
      <c r="M567" s="182">
        <v>0</v>
      </c>
      <c r="N567" s="182">
        <v>0</v>
      </c>
      <c r="P567" s="189" t="s">
        <v>209</v>
      </c>
      <c r="Q567" s="185" t="s">
        <v>263</v>
      </c>
      <c r="S567" s="182">
        <v>0.4</v>
      </c>
    </row>
    <row r="568" spans="1:19" ht="21" customHeight="1" x14ac:dyDescent="0.25">
      <c r="A568" s="167" t="s">
        <v>899</v>
      </c>
      <c r="B568" t="s">
        <v>2109</v>
      </c>
      <c r="C568" s="200" t="s">
        <v>1954</v>
      </c>
      <c r="D568" s="200" t="s">
        <v>190</v>
      </c>
      <c r="E568" s="200">
        <v>23643</v>
      </c>
      <c r="F568" s="182" t="s">
        <v>1955</v>
      </c>
      <c r="G568" t="s">
        <v>1096</v>
      </c>
      <c r="H568">
        <v>36</v>
      </c>
      <c r="I568" s="183">
        <v>40118</v>
      </c>
      <c r="J568" s="183">
        <v>0</v>
      </c>
      <c r="K568" s="183">
        <v>0</v>
      </c>
      <c r="L568" s="183">
        <v>0</v>
      </c>
      <c r="M568" s="182">
        <v>0</v>
      </c>
      <c r="N568" s="182">
        <v>0</v>
      </c>
      <c r="P568" s="189" t="s">
        <v>209</v>
      </c>
      <c r="Q568" s="185" t="s">
        <v>263</v>
      </c>
      <c r="S568" s="182">
        <v>0</v>
      </c>
    </row>
    <row r="569" spans="1:19" ht="21" customHeight="1" x14ac:dyDescent="0.25">
      <c r="A569" s="167" t="s">
        <v>817</v>
      </c>
      <c r="B569" t="s">
        <v>2109</v>
      </c>
      <c r="C569" s="200" t="s">
        <v>1840</v>
      </c>
      <c r="D569" s="200" t="s">
        <v>191</v>
      </c>
      <c r="E569" s="200">
        <v>23774</v>
      </c>
      <c r="F569" s="182" t="s">
        <v>1841</v>
      </c>
      <c r="G569" t="s">
        <v>166</v>
      </c>
      <c r="H569">
        <v>36</v>
      </c>
      <c r="I569" s="183">
        <v>39569</v>
      </c>
      <c r="J569" s="183">
        <v>0.1</v>
      </c>
      <c r="K569" s="183">
        <v>0</v>
      </c>
      <c r="L569" s="183">
        <v>0</v>
      </c>
      <c r="M569" s="182">
        <v>0</v>
      </c>
      <c r="N569" s="182">
        <v>0</v>
      </c>
      <c r="P569" s="189" t="s">
        <v>209</v>
      </c>
      <c r="Q569" s="185" t="s">
        <v>263</v>
      </c>
      <c r="S569" s="182">
        <v>0.1</v>
      </c>
    </row>
    <row r="570" spans="1:19" ht="21" customHeight="1" x14ac:dyDescent="0.25">
      <c r="A570" s="167" t="s">
        <v>836</v>
      </c>
      <c r="B570" t="s">
        <v>2109</v>
      </c>
      <c r="C570" s="200" t="s">
        <v>1950</v>
      </c>
      <c r="D570" s="200" t="s">
        <v>191</v>
      </c>
      <c r="E570" s="200">
        <v>23774</v>
      </c>
      <c r="F570" s="182" t="s">
        <v>29</v>
      </c>
      <c r="G570" t="s">
        <v>1591</v>
      </c>
      <c r="H570">
        <v>36</v>
      </c>
      <c r="I570" s="183">
        <v>34851</v>
      </c>
      <c r="J570" s="183">
        <v>0.1</v>
      </c>
      <c r="K570" s="183">
        <v>0</v>
      </c>
      <c r="L570" s="183">
        <v>0</v>
      </c>
      <c r="M570" s="182">
        <v>0</v>
      </c>
      <c r="N570" s="182">
        <v>0</v>
      </c>
      <c r="P570" s="189" t="s">
        <v>209</v>
      </c>
      <c r="Q570" s="185" t="s">
        <v>263</v>
      </c>
      <c r="S570" s="182">
        <v>0</v>
      </c>
    </row>
    <row r="571" spans="1:19" ht="21" customHeight="1" x14ac:dyDescent="0.25">
      <c r="A571" s="167" t="s">
        <v>866</v>
      </c>
      <c r="B571" t="s">
        <v>2109</v>
      </c>
      <c r="C571" s="200" t="s">
        <v>1947</v>
      </c>
      <c r="D571" s="200" t="s">
        <v>191</v>
      </c>
      <c r="E571" s="200">
        <v>23774</v>
      </c>
      <c r="F571" s="182" t="s">
        <v>29</v>
      </c>
      <c r="G571" t="s">
        <v>1591</v>
      </c>
      <c r="H571">
        <v>36</v>
      </c>
      <c r="I571" s="183">
        <v>33939</v>
      </c>
      <c r="J571" s="183">
        <v>0.2</v>
      </c>
      <c r="K571" s="183">
        <v>0</v>
      </c>
      <c r="L571" s="183">
        <v>0</v>
      </c>
      <c r="M571" s="182">
        <v>0</v>
      </c>
      <c r="N571" s="182">
        <v>0</v>
      </c>
      <c r="P571" s="189" t="s">
        <v>209</v>
      </c>
      <c r="Q571" s="185" t="s">
        <v>263</v>
      </c>
      <c r="S571" s="182">
        <v>0</v>
      </c>
    </row>
    <row r="572" spans="1:19" ht="21" customHeight="1" x14ac:dyDescent="0.25">
      <c r="A572" s="167" t="s">
        <v>408</v>
      </c>
      <c r="B572" t="s">
        <v>2168</v>
      </c>
      <c r="C572" s="200" t="s">
        <v>2169</v>
      </c>
      <c r="D572" s="200" t="s">
        <v>187</v>
      </c>
      <c r="E572" s="200">
        <v>323718</v>
      </c>
      <c r="F572" s="182" t="s">
        <v>1743</v>
      </c>
      <c r="G572" t="s">
        <v>1744</v>
      </c>
      <c r="H572">
        <v>36</v>
      </c>
      <c r="I572" s="183">
        <v>43242</v>
      </c>
      <c r="J572" s="183">
        <v>11.1</v>
      </c>
      <c r="K572" s="183">
        <v>11.1</v>
      </c>
      <c r="L572" s="183">
        <v>11.1</v>
      </c>
      <c r="M572" s="182">
        <v>0</v>
      </c>
      <c r="N572" s="182">
        <v>0</v>
      </c>
      <c r="P572" s="189" t="s">
        <v>209</v>
      </c>
      <c r="Q572" s="185" t="s">
        <v>263</v>
      </c>
      <c r="S572" s="182">
        <v>0.2</v>
      </c>
    </row>
    <row r="573" spans="1:19" ht="21" customHeight="1" x14ac:dyDescent="0.25">
      <c r="A573" s="167" t="s">
        <v>679</v>
      </c>
      <c r="B573" t="s">
        <v>1007</v>
      </c>
      <c r="C573" s="197" t="s">
        <v>1634</v>
      </c>
      <c r="D573" s="197" t="s">
        <v>189</v>
      </c>
      <c r="E573" s="197">
        <v>23690</v>
      </c>
      <c r="F573" s="182" t="s">
        <v>1635</v>
      </c>
      <c r="G573">
        <v>103</v>
      </c>
      <c r="H573">
        <v>36</v>
      </c>
      <c r="I573" s="183">
        <v>27211</v>
      </c>
      <c r="J573" s="183">
        <v>56.7</v>
      </c>
      <c r="K573" s="183">
        <v>56.7</v>
      </c>
      <c r="L573" s="183">
        <v>72.099999999999994</v>
      </c>
      <c r="M573" s="182">
        <v>55.5</v>
      </c>
      <c r="N573" s="182">
        <v>65.099999999999994</v>
      </c>
      <c r="P573" s="191" t="s">
        <v>265</v>
      </c>
      <c r="Q573" s="187" t="s">
        <v>2271</v>
      </c>
      <c r="S573" s="182">
        <v>2</v>
      </c>
    </row>
    <row r="574" spans="1:19" ht="21" customHeight="1" x14ac:dyDescent="0.25">
      <c r="A574" s="167" t="s">
        <v>680</v>
      </c>
      <c r="B574" t="s">
        <v>1007</v>
      </c>
      <c r="C574" s="197" t="s">
        <v>1636</v>
      </c>
      <c r="D574" s="197" t="s">
        <v>189</v>
      </c>
      <c r="E574" s="197">
        <v>23691</v>
      </c>
      <c r="F574" s="182" t="s">
        <v>1635</v>
      </c>
      <c r="G574">
        <v>103</v>
      </c>
      <c r="H574">
        <v>36</v>
      </c>
      <c r="I574" s="183">
        <v>27211</v>
      </c>
      <c r="J574" s="183">
        <v>56.7</v>
      </c>
      <c r="K574" s="183">
        <v>55.3</v>
      </c>
      <c r="L574" s="183">
        <v>70.3</v>
      </c>
      <c r="M574" s="182">
        <v>54.3</v>
      </c>
      <c r="N574" s="182">
        <v>63.1</v>
      </c>
      <c r="P574" s="191" t="s">
        <v>265</v>
      </c>
      <c r="Q574" s="187" t="s">
        <v>2271</v>
      </c>
      <c r="S574" s="182">
        <v>1.2</v>
      </c>
    </row>
    <row r="575" spans="1:19" ht="21" customHeight="1" x14ac:dyDescent="0.25">
      <c r="A575" s="167" t="s">
        <v>681</v>
      </c>
      <c r="B575" t="s">
        <v>1007</v>
      </c>
      <c r="C575" s="197" t="s">
        <v>1637</v>
      </c>
      <c r="D575" s="197" t="s">
        <v>189</v>
      </c>
      <c r="E575" s="197">
        <v>23692</v>
      </c>
      <c r="F575" s="182" t="s">
        <v>1635</v>
      </c>
      <c r="G575">
        <v>103</v>
      </c>
      <c r="H575">
        <v>36</v>
      </c>
      <c r="I575" s="183">
        <v>27211</v>
      </c>
      <c r="J575" s="183">
        <v>56.7</v>
      </c>
      <c r="K575" s="183">
        <v>52.1</v>
      </c>
      <c r="L575" s="183">
        <v>66.3</v>
      </c>
      <c r="M575" s="182">
        <v>52.6</v>
      </c>
      <c r="N575" s="182">
        <v>61.7</v>
      </c>
      <c r="P575" s="191" t="s">
        <v>265</v>
      </c>
      <c r="Q575" s="187" t="s">
        <v>2271</v>
      </c>
      <c r="S575" s="182">
        <v>0.9</v>
      </c>
    </row>
    <row r="576" spans="1:19" ht="21" customHeight="1" x14ac:dyDescent="0.25">
      <c r="A576" s="167" t="s">
        <v>682</v>
      </c>
      <c r="B576" t="s">
        <v>1007</v>
      </c>
      <c r="C576" s="197" t="s">
        <v>1638</v>
      </c>
      <c r="D576" s="197" t="s">
        <v>189</v>
      </c>
      <c r="E576" s="197">
        <v>23693</v>
      </c>
      <c r="F576" s="182" t="s">
        <v>1635</v>
      </c>
      <c r="G576">
        <v>103</v>
      </c>
      <c r="H576">
        <v>36</v>
      </c>
      <c r="I576" s="183">
        <v>27211</v>
      </c>
      <c r="J576" s="183">
        <v>56.7</v>
      </c>
      <c r="K576" s="183">
        <v>52.7</v>
      </c>
      <c r="L576" s="183">
        <v>67</v>
      </c>
      <c r="M576" s="182">
        <v>51.2</v>
      </c>
      <c r="N576" s="182">
        <v>63.8</v>
      </c>
      <c r="P576" s="191" t="s">
        <v>265</v>
      </c>
      <c r="Q576" s="187" t="s">
        <v>2271</v>
      </c>
      <c r="S576" s="182">
        <v>2.7</v>
      </c>
    </row>
    <row r="577" spans="1:19" ht="21" customHeight="1" x14ac:dyDescent="0.25">
      <c r="A577" s="167" t="s">
        <v>683</v>
      </c>
      <c r="B577" t="s">
        <v>1007</v>
      </c>
      <c r="C577" s="197" t="s">
        <v>1639</v>
      </c>
      <c r="D577" s="197" t="s">
        <v>189</v>
      </c>
      <c r="E577" s="197">
        <v>23694</v>
      </c>
      <c r="F577" s="182" t="s">
        <v>1635</v>
      </c>
      <c r="G577">
        <v>103</v>
      </c>
      <c r="H577">
        <v>36</v>
      </c>
      <c r="I577" s="183">
        <v>27211</v>
      </c>
      <c r="J577" s="183">
        <v>56.7</v>
      </c>
      <c r="K577" s="183">
        <v>55.3</v>
      </c>
      <c r="L577" s="183">
        <v>70.3</v>
      </c>
      <c r="M577" s="182">
        <v>53.8</v>
      </c>
      <c r="N577" s="182">
        <v>63.3</v>
      </c>
      <c r="P577" s="191" t="s">
        <v>265</v>
      </c>
      <c r="Q577" s="187" t="s">
        <v>2271</v>
      </c>
      <c r="S577" s="182">
        <v>1.8</v>
      </c>
    </row>
    <row r="578" spans="1:19" ht="21" customHeight="1" x14ac:dyDescent="0.25">
      <c r="A578" s="167" t="s">
        <v>684</v>
      </c>
      <c r="B578" t="s">
        <v>1007</v>
      </c>
      <c r="C578" s="197" t="s">
        <v>1640</v>
      </c>
      <c r="D578" s="197" t="s">
        <v>189</v>
      </c>
      <c r="E578" s="197">
        <v>23695</v>
      </c>
      <c r="F578" s="182" t="s">
        <v>1635</v>
      </c>
      <c r="G578">
        <v>103</v>
      </c>
      <c r="H578">
        <v>36</v>
      </c>
      <c r="I578" s="183">
        <v>27576</v>
      </c>
      <c r="J578" s="183">
        <v>56.7</v>
      </c>
      <c r="K578" s="183">
        <v>53</v>
      </c>
      <c r="L578" s="183">
        <v>67.400000000000006</v>
      </c>
      <c r="M578" s="182">
        <v>51.9</v>
      </c>
      <c r="N578" s="182">
        <v>61.6</v>
      </c>
      <c r="P578" s="191" t="s">
        <v>265</v>
      </c>
      <c r="Q578" s="187" t="s">
        <v>2271</v>
      </c>
      <c r="S578" s="182">
        <v>12.6</v>
      </c>
    </row>
    <row r="579" spans="1:19" ht="21" customHeight="1" x14ac:dyDescent="0.25">
      <c r="A579" s="167" t="s">
        <v>685</v>
      </c>
      <c r="B579" t="s">
        <v>1007</v>
      </c>
      <c r="C579" s="197" t="s">
        <v>1641</v>
      </c>
      <c r="D579" s="197" t="s">
        <v>189</v>
      </c>
      <c r="E579" s="197">
        <v>23696</v>
      </c>
      <c r="F579" s="182" t="s">
        <v>1635</v>
      </c>
      <c r="G579">
        <v>103</v>
      </c>
      <c r="H579">
        <v>36</v>
      </c>
      <c r="I579" s="183">
        <v>27576</v>
      </c>
      <c r="J579" s="183">
        <v>56.7</v>
      </c>
      <c r="K579" s="183">
        <v>55.1</v>
      </c>
      <c r="L579" s="183">
        <v>70.099999999999994</v>
      </c>
      <c r="M579" s="182">
        <v>52.1</v>
      </c>
      <c r="N579" s="182">
        <v>63.6</v>
      </c>
      <c r="P579" s="191" t="s">
        <v>265</v>
      </c>
      <c r="Q579" s="187" t="s">
        <v>2271</v>
      </c>
      <c r="S579" s="182">
        <v>4.4000000000000004</v>
      </c>
    </row>
    <row r="580" spans="1:19" ht="21" customHeight="1" x14ac:dyDescent="0.25">
      <c r="A580" s="167" t="s">
        <v>686</v>
      </c>
      <c r="B580" t="s">
        <v>1007</v>
      </c>
      <c r="C580" s="197" t="s">
        <v>1642</v>
      </c>
      <c r="D580" s="197" t="s">
        <v>189</v>
      </c>
      <c r="E580" s="197">
        <v>23697</v>
      </c>
      <c r="F580" s="182" t="s">
        <v>1635</v>
      </c>
      <c r="G580">
        <v>103</v>
      </c>
      <c r="H580">
        <v>36</v>
      </c>
      <c r="I580" s="183">
        <v>27576</v>
      </c>
      <c r="J580" s="183">
        <v>56.7</v>
      </c>
      <c r="K580" s="183">
        <v>57.4</v>
      </c>
      <c r="L580" s="183">
        <v>73</v>
      </c>
      <c r="M580" s="182">
        <v>53</v>
      </c>
      <c r="N580" s="182">
        <v>64</v>
      </c>
      <c r="P580" s="191" t="s">
        <v>265</v>
      </c>
      <c r="Q580" s="187" t="s">
        <v>2271</v>
      </c>
      <c r="S580" s="182">
        <v>5.7</v>
      </c>
    </row>
    <row r="581" spans="1:19" ht="21" customHeight="1" x14ac:dyDescent="0.25">
      <c r="A581" s="167" t="s">
        <v>687</v>
      </c>
      <c r="B581" t="s">
        <v>1007</v>
      </c>
      <c r="C581" s="197" t="s">
        <v>1643</v>
      </c>
      <c r="D581" s="197" t="s">
        <v>189</v>
      </c>
      <c r="E581" s="197">
        <v>23698</v>
      </c>
      <c r="F581" s="182" t="s">
        <v>1635</v>
      </c>
      <c r="G581">
        <v>103</v>
      </c>
      <c r="H581">
        <v>36</v>
      </c>
      <c r="I581" s="183">
        <v>27576</v>
      </c>
      <c r="J581" s="183">
        <v>56.7</v>
      </c>
      <c r="K581" s="183">
        <v>57.5</v>
      </c>
      <c r="L581" s="183">
        <v>73.099999999999994</v>
      </c>
      <c r="M581" s="182">
        <v>53</v>
      </c>
      <c r="N581" s="182">
        <v>68.099999999999994</v>
      </c>
      <c r="P581" s="191" t="s">
        <v>265</v>
      </c>
      <c r="Q581" s="187" t="s">
        <v>2271</v>
      </c>
      <c r="S581" s="182">
        <v>4</v>
      </c>
    </row>
    <row r="582" spans="1:19" ht="21" customHeight="1" x14ac:dyDescent="0.25">
      <c r="A582" s="167" t="s">
        <v>688</v>
      </c>
      <c r="B582" t="s">
        <v>1007</v>
      </c>
      <c r="C582" s="197" t="s">
        <v>1644</v>
      </c>
      <c r="D582" s="197" t="s">
        <v>189</v>
      </c>
      <c r="E582" s="197">
        <v>23699</v>
      </c>
      <c r="F582" s="182" t="s">
        <v>1635</v>
      </c>
      <c r="G582">
        <v>103</v>
      </c>
      <c r="H582">
        <v>36</v>
      </c>
      <c r="I582" s="183">
        <v>27576</v>
      </c>
      <c r="J582" s="183">
        <v>56.7</v>
      </c>
      <c r="K582" s="183">
        <v>55.1</v>
      </c>
      <c r="L582" s="183">
        <v>70.099999999999994</v>
      </c>
      <c r="M582" s="182">
        <v>53.8</v>
      </c>
      <c r="N582" s="182">
        <v>65.099999999999994</v>
      </c>
      <c r="P582" s="191" t="s">
        <v>265</v>
      </c>
      <c r="Q582" s="187" t="s">
        <v>2271</v>
      </c>
      <c r="S582" s="182">
        <v>7.8</v>
      </c>
    </row>
    <row r="583" spans="1:19" ht="21" customHeight="1" x14ac:dyDescent="0.25">
      <c r="A583" s="167" t="s">
        <v>677</v>
      </c>
      <c r="B583" t="s">
        <v>1007</v>
      </c>
      <c r="C583" s="197" t="s">
        <v>1673</v>
      </c>
      <c r="D583" s="197" t="s">
        <v>189</v>
      </c>
      <c r="E583" s="197">
        <v>23814</v>
      </c>
      <c r="F583" s="182" t="s">
        <v>1674</v>
      </c>
      <c r="G583">
        <v>103</v>
      </c>
      <c r="H583">
        <v>36</v>
      </c>
      <c r="I583" s="183">
        <v>37804</v>
      </c>
      <c r="J583" s="183">
        <v>54</v>
      </c>
      <c r="K583" s="183">
        <v>51.9</v>
      </c>
      <c r="L583" s="183">
        <v>52.4</v>
      </c>
      <c r="M583" s="182">
        <v>53.4</v>
      </c>
      <c r="N583" s="182">
        <v>56.1</v>
      </c>
      <c r="P583" s="191" t="s">
        <v>265</v>
      </c>
      <c r="Q583" s="187" t="s">
        <v>2271</v>
      </c>
      <c r="S583" s="182">
        <v>24.1</v>
      </c>
    </row>
    <row r="584" spans="1:19" ht="21" customHeight="1" x14ac:dyDescent="0.25">
      <c r="A584" s="167" t="s">
        <v>709</v>
      </c>
      <c r="B584" t="s">
        <v>1007</v>
      </c>
      <c r="C584" s="202" t="s">
        <v>1661</v>
      </c>
      <c r="D584" s="200" t="s">
        <v>189</v>
      </c>
      <c r="E584" s="200">
        <v>23716</v>
      </c>
      <c r="F584" s="182" t="s">
        <v>1660</v>
      </c>
      <c r="G584">
        <v>103</v>
      </c>
      <c r="H584">
        <v>36</v>
      </c>
      <c r="I584" s="183">
        <v>30773</v>
      </c>
      <c r="J584" s="183">
        <v>18.600000000000001</v>
      </c>
      <c r="K584" s="183">
        <v>18.5</v>
      </c>
      <c r="L584" s="183">
        <v>23.5</v>
      </c>
      <c r="M584" s="182">
        <v>16.600000000000001</v>
      </c>
      <c r="N584" s="182">
        <v>22.1</v>
      </c>
      <c r="P584" s="191" t="s">
        <v>265</v>
      </c>
      <c r="Q584" s="187" t="s">
        <v>2271</v>
      </c>
      <c r="S584" s="182">
        <v>0.6</v>
      </c>
    </row>
    <row r="585" spans="1:19" ht="21" customHeight="1" x14ac:dyDescent="0.25">
      <c r="A585" s="167" t="s">
        <v>669</v>
      </c>
      <c r="B585" t="s">
        <v>1007</v>
      </c>
      <c r="C585" s="200" t="s">
        <v>1625</v>
      </c>
      <c r="D585" s="200" t="s">
        <v>189</v>
      </c>
      <c r="E585" s="200">
        <v>23717</v>
      </c>
      <c r="F585" s="182" t="s">
        <v>1626</v>
      </c>
      <c r="G585">
        <v>103</v>
      </c>
      <c r="H585">
        <v>36</v>
      </c>
      <c r="I585" s="183">
        <v>25903</v>
      </c>
      <c r="J585" s="183">
        <v>21.3</v>
      </c>
      <c r="K585" s="183">
        <v>19.2</v>
      </c>
      <c r="L585" s="183">
        <v>24.4</v>
      </c>
      <c r="M585" s="182">
        <v>18.399999999999999</v>
      </c>
      <c r="N585" s="182">
        <v>23.4</v>
      </c>
      <c r="P585" s="191" t="s">
        <v>265</v>
      </c>
      <c r="Q585" s="187" t="s">
        <v>2271</v>
      </c>
      <c r="S585" s="182">
        <v>11.7</v>
      </c>
    </row>
    <row r="586" spans="1:19" ht="21" customHeight="1" x14ac:dyDescent="0.25">
      <c r="A586" s="167" t="s">
        <v>671</v>
      </c>
      <c r="B586" t="s">
        <v>1007</v>
      </c>
      <c r="C586" s="197" t="s">
        <v>1669</v>
      </c>
      <c r="D586" s="197" t="s">
        <v>189</v>
      </c>
      <c r="E586" s="197">
        <v>23815</v>
      </c>
      <c r="F586" s="182" t="s">
        <v>1670</v>
      </c>
      <c r="G586" t="s">
        <v>161</v>
      </c>
      <c r="H586">
        <v>36</v>
      </c>
      <c r="I586" s="183">
        <v>37804</v>
      </c>
      <c r="J586" s="183">
        <v>60.5</v>
      </c>
      <c r="K586" s="183">
        <v>55.4</v>
      </c>
      <c r="L586" s="183">
        <v>75.7</v>
      </c>
      <c r="M586" s="182">
        <v>54.4</v>
      </c>
      <c r="N586" s="182">
        <v>54.4</v>
      </c>
      <c r="P586" s="191" t="s">
        <v>265</v>
      </c>
      <c r="Q586" s="188" t="s">
        <v>257</v>
      </c>
      <c r="S586" s="182">
        <v>9.5</v>
      </c>
    </row>
    <row r="587" spans="1:19" ht="21" customHeight="1" x14ac:dyDescent="0.25">
      <c r="A587" s="167" t="s">
        <v>923</v>
      </c>
      <c r="B587" t="s">
        <v>203</v>
      </c>
      <c r="C587" s="197" t="s">
        <v>1963</v>
      </c>
      <c r="D587" s="197" t="s">
        <v>187</v>
      </c>
      <c r="E587" s="197">
        <v>24094</v>
      </c>
      <c r="F587" s="182" t="s">
        <v>177</v>
      </c>
      <c r="G587" t="s">
        <v>161</v>
      </c>
      <c r="H587">
        <v>36</v>
      </c>
      <c r="I587" s="183">
        <v>25720</v>
      </c>
      <c r="J587" s="183">
        <v>46.5</v>
      </c>
      <c r="K587" s="183">
        <v>41.2</v>
      </c>
      <c r="L587" s="183">
        <v>50.7</v>
      </c>
      <c r="M587" s="182">
        <v>36.299999999999997</v>
      </c>
      <c r="N587" s="182">
        <v>45.1</v>
      </c>
      <c r="O587" s="182" t="s">
        <v>993</v>
      </c>
      <c r="P587" s="191" t="s">
        <v>265</v>
      </c>
      <c r="Q587" s="188" t="s">
        <v>257</v>
      </c>
      <c r="R587" s="182" t="s">
        <v>263</v>
      </c>
      <c r="S587" s="182">
        <v>7</v>
      </c>
    </row>
    <row r="588" spans="1:19" ht="21" customHeight="1" x14ac:dyDescent="0.25">
      <c r="A588" s="167" t="s">
        <v>924</v>
      </c>
      <c r="B588" t="s">
        <v>203</v>
      </c>
      <c r="C588" s="197" t="s">
        <v>1964</v>
      </c>
      <c r="D588" s="197" t="s">
        <v>187</v>
      </c>
      <c r="E588" s="197">
        <v>24095</v>
      </c>
      <c r="F588" s="182" t="s">
        <v>177</v>
      </c>
      <c r="G588" t="s">
        <v>161</v>
      </c>
      <c r="H588">
        <v>36</v>
      </c>
      <c r="I588" s="183">
        <v>25720</v>
      </c>
      <c r="J588" s="183">
        <v>46.5</v>
      </c>
      <c r="K588" s="183">
        <v>42.4</v>
      </c>
      <c r="L588" s="183">
        <v>52.2</v>
      </c>
      <c r="M588" s="182">
        <v>34.799999999999997</v>
      </c>
      <c r="N588" s="182">
        <v>44.9</v>
      </c>
      <c r="O588" s="182" t="s">
        <v>993</v>
      </c>
      <c r="P588" s="191" t="s">
        <v>265</v>
      </c>
      <c r="Q588" s="188" t="s">
        <v>257</v>
      </c>
      <c r="R588" s="182" t="s">
        <v>263</v>
      </c>
      <c r="S588" s="182">
        <v>1.9</v>
      </c>
    </row>
    <row r="589" spans="1:19" ht="21" customHeight="1" x14ac:dyDescent="0.25">
      <c r="A589" s="167" t="s">
        <v>925</v>
      </c>
      <c r="B589" t="s">
        <v>203</v>
      </c>
      <c r="C589" s="197" t="s">
        <v>1965</v>
      </c>
      <c r="D589" s="197" t="s">
        <v>187</v>
      </c>
      <c r="E589" s="197">
        <v>24096</v>
      </c>
      <c r="F589" s="182" t="s">
        <v>177</v>
      </c>
      <c r="G589" t="s">
        <v>161</v>
      </c>
      <c r="H589">
        <v>36</v>
      </c>
      <c r="I589" s="183">
        <v>25720</v>
      </c>
      <c r="J589" s="183">
        <v>46.5</v>
      </c>
      <c r="K589" s="183">
        <v>41.2</v>
      </c>
      <c r="L589" s="183">
        <v>50.7</v>
      </c>
      <c r="M589" s="182">
        <v>35.9</v>
      </c>
      <c r="N589" s="182">
        <v>46.1</v>
      </c>
      <c r="O589" s="182" t="s">
        <v>993</v>
      </c>
      <c r="P589" s="191" t="s">
        <v>265</v>
      </c>
      <c r="Q589" s="188" t="s">
        <v>257</v>
      </c>
      <c r="R589" s="182" t="s">
        <v>263</v>
      </c>
      <c r="S589" s="182">
        <v>2.5</v>
      </c>
    </row>
    <row r="590" spans="1:19" ht="21" customHeight="1" x14ac:dyDescent="0.25">
      <c r="A590" s="167" t="s">
        <v>926</v>
      </c>
      <c r="B590" t="s">
        <v>203</v>
      </c>
      <c r="C590" s="197" t="s">
        <v>1966</v>
      </c>
      <c r="D590" s="197" t="s">
        <v>187</v>
      </c>
      <c r="E590" s="197">
        <v>24097</v>
      </c>
      <c r="F590" s="182" t="s">
        <v>177</v>
      </c>
      <c r="G590" t="s">
        <v>161</v>
      </c>
      <c r="H590">
        <v>36</v>
      </c>
      <c r="I590" s="183">
        <v>25720</v>
      </c>
      <c r="J590" s="183">
        <v>46.5</v>
      </c>
      <c r="K590" s="183">
        <v>41</v>
      </c>
      <c r="L590" s="183">
        <v>50.5</v>
      </c>
      <c r="M590" s="182">
        <v>35.799999999999997</v>
      </c>
      <c r="N590" s="182">
        <v>47.4</v>
      </c>
      <c r="O590" s="182" t="s">
        <v>993</v>
      </c>
      <c r="P590" s="191" t="s">
        <v>265</v>
      </c>
      <c r="Q590" s="188" t="s">
        <v>257</v>
      </c>
      <c r="R590" s="182" t="s">
        <v>263</v>
      </c>
      <c r="S590" s="182">
        <v>4.5999999999999996</v>
      </c>
    </row>
    <row r="591" spans="1:19" ht="21" customHeight="1" x14ac:dyDescent="0.25">
      <c r="A591" s="167" t="s">
        <v>927</v>
      </c>
      <c r="B591" t="s">
        <v>203</v>
      </c>
      <c r="C591" s="197" t="s">
        <v>1967</v>
      </c>
      <c r="D591" s="197" t="s">
        <v>187</v>
      </c>
      <c r="E591" s="197">
        <v>24098</v>
      </c>
      <c r="F591" s="182" t="s">
        <v>177</v>
      </c>
      <c r="G591" t="s">
        <v>161</v>
      </c>
      <c r="H591">
        <v>36</v>
      </c>
      <c r="I591" s="183">
        <v>25720</v>
      </c>
      <c r="J591" s="183">
        <v>46.5</v>
      </c>
      <c r="K591" s="183">
        <v>41.2</v>
      </c>
      <c r="L591" s="183">
        <v>50.7</v>
      </c>
      <c r="M591" s="182">
        <v>34.1</v>
      </c>
      <c r="N591" s="182">
        <v>45.2</v>
      </c>
      <c r="O591" s="182" t="s">
        <v>993</v>
      </c>
      <c r="P591" s="191" t="s">
        <v>265</v>
      </c>
      <c r="Q591" s="188" t="s">
        <v>257</v>
      </c>
      <c r="R591" s="182" t="s">
        <v>263</v>
      </c>
      <c r="S591" s="182">
        <v>2.6</v>
      </c>
    </row>
    <row r="592" spans="1:19" ht="21" customHeight="1" x14ac:dyDescent="0.25">
      <c r="A592" s="167" t="s">
        <v>928</v>
      </c>
      <c r="B592" t="s">
        <v>203</v>
      </c>
      <c r="C592" s="197" t="s">
        <v>1968</v>
      </c>
      <c r="D592" s="197" t="s">
        <v>187</v>
      </c>
      <c r="E592" s="197">
        <v>24099</v>
      </c>
      <c r="F592" s="182" t="s">
        <v>177</v>
      </c>
      <c r="G592" t="s">
        <v>161</v>
      </c>
      <c r="H592">
        <v>36</v>
      </c>
      <c r="I592" s="183">
        <v>25720</v>
      </c>
      <c r="J592" s="183">
        <v>46.5</v>
      </c>
      <c r="K592" s="183">
        <v>43.5</v>
      </c>
      <c r="L592" s="183">
        <v>53.5</v>
      </c>
      <c r="M592" s="182">
        <v>35.799999999999997</v>
      </c>
      <c r="N592" s="182">
        <v>44.8</v>
      </c>
      <c r="O592" s="182" t="s">
        <v>993</v>
      </c>
      <c r="P592" s="191" t="s">
        <v>265</v>
      </c>
      <c r="Q592" s="188" t="s">
        <v>257</v>
      </c>
      <c r="R592" s="182" t="s">
        <v>263</v>
      </c>
      <c r="S592" s="182">
        <v>2.2999999999999998</v>
      </c>
    </row>
    <row r="593" spans="1:19" ht="21" customHeight="1" x14ac:dyDescent="0.25">
      <c r="A593" s="167" t="s">
        <v>929</v>
      </c>
      <c r="B593" t="s">
        <v>203</v>
      </c>
      <c r="C593" s="197" t="s">
        <v>1969</v>
      </c>
      <c r="D593" s="197" t="s">
        <v>187</v>
      </c>
      <c r="E593" s="197">
        <v>24100</v>
      </c>
      <c r="F593" s="182" t="s">
        <v>177</v>
      </c>
      <c r="G593" t="s">
        <v>161</v>
      </c>
      <c r="H593">
        <v>36</v>
      </c>
      <c r="I593" s="183">
        <v>25720</v>
      </c>
      <c r="J593" s="183">
        <v>46.5</v>
      </c>
      <c r="K593" s="183">
        <v>43</v>
      </c>
      <c r="L593" s="183">
        <v>52.9</v>
      </c>
      <c r="M593" s="182">
        <v>35.299999999999997</v>
      </c>
      <c r="N593" s="182">
        <v>45.4</v>
      </c>
      <c r="O593" s="182" t="s">
        <v>993</v>
      </c>
      <c r="P593" s="191" t="s">
        <v>265</v>
      </c>
      <c r="Q593" s="188" t="s">
        <v>257</v>
      </c>
      <c r="R593" s="182" t="s">
        <v>263</v>
      </c>
      <c r="S593" s="182">
        <v>1.8</v>
      </c>
    </row>
    <row r="594" spans="1:19" ht="21" customHeight="1" x14ac:dyDescent="0.25">
      <c r="A594" s="167" t="s">
        <v>930</v>
      </c>
      <c r="B594" t="s">
        <v>203</v>
      </c>
      <c r="C594" s="197" t="s">
        <v>1970</v>
      </c>
      <c r="D594" s="197" t="s">
        <v>187</v>
      </c>
      <c r="E594" s="197">
        <v>24101</v>
      </c>
      <c r="F594" s="182" t="s">
        <v>177</v>
      </c>
      <c r="G594" t="s">
        <v>161</v>
      </c>
      <c r="H594">
        <v>36</v>
      </c>
      <c r="I594" s="183">
        <v>25720</v>
      </c>
      <c r="J594" s="183">
        <v>46.5</v>
      </c>
      <c r="K594" s="183">
        <v>43</v>
      </c>
      <c r="L594" s="183">
        <v>52.9</v>
      </c>
      <c r="M594" s="182">
        <v>36.799999999999997</v>
      </c>
      <c r="N594" s="182">
        <v>46.2</v>
      </c>
      <c r="O594" s="182" t="s">
        <v>993</v>
      </c>
      <c r="P594" s="191" t="s">
        <v>265</v>
      </c>
      <c r="Q594" s="188" t="s">
        <v>257</v>
      </c>
      <c r="R594" s="182" t="s">
        <v>263</v>
      </c>
      <c r="S594" s="182">
        <v>2.5</v>
      </c>
    </row>
    <row r="595" spans="1:19" ht="21" customHeight="1" x14ac:dyDescent="0.25">
      <c r="A595" s="167" t="s">
        <v>931</v>
      </c>
      <c r="B595" t="s">
        <v>203</v>
      </c>
      <c r="C595" s="197" t="s">
        <v>1971</v>
      </c>
      <c r="D595" s="197" t="s">
        <v>187</v>
      </c>
      <c r="E595" s="197">
        <v>24102</v>
      </c>
      <c r="F595" s="182" t="s">
        <v>177</v>
      </c>
      <c r="G595" t="s">
        <v>161</v>
      </c>
      <c r="H595">
        <v>36</v>
      </c>
      <c r="I595" s="183">
        <v>25750</v>
      </c>
      <c r="J595" s="183">
        <v>46.5</v>
      </c>
      <c r="K595" s="183">
        <v>42.6</v>
      </c>
      <c r="L595" s="183">
        <v>52.4</v>
      </c>
      <c r="M595" s="182">
        <v>35.200000000000003</v>
      </c>
      <c r="N595" s="182">
        <v>45.6</v>
      </c>
      <c r="O595" s="182" t="s">
        <v>993</v>
      </c>
      <c r="P595" s="191" t="s">
        <v>265</v>
      </c>
      <c r="Q595" s="188" t="s">
        <v>257</v>
      </c>
      <c r="R595" s="182" t="s">
        <v>263</v>
      </c>
      <c r="S595" s="182">
        <v>2.6</v>
      </c>
    </row>
    <row r="596" spans="1:19" ht="21" customHeight="1" x14ac:dyDescent="0.25">
      <c r="A596" s="167" t="s">
        <v>932</v>
      </c>
      <c r="B596" t="s">
        <v>203</v>
      </c>
      <c r="C596" s="197" t="s">
        <v>1972</v>
      </c>
      <c r="D596" s="197" t="s">
        <v>187</v>
      </c>
      <c r="E596" s="197">
        <v>24103</v>
      </c>
      <c r="F596" s="182" t="s">
        <v>177</v>
      </c>
      <c r="G596" t="s">
        <v>161</v>
      </c>
      <c r="H596">
        <v>36</v>
      </c>
      <c r="I596" s="183">
        <v>25750</v>
      </c>
      <c r="J596" s="183">
        <v>46.5</v>
      </c>
      <c r="K596" s="183">
        <v>41.4</v>
      </c>
      <c r="L596" s="183">
        <v>51</v>
      </c>
      <c r="M596" s="182">
        <v>34.700000000000003</v>
      </c>
      <c r="N596" s="182">
        <v>45.5</v>
      </c>
      <c r="O596" s="182" t="s">
        <v>993</v>
      </c>
      <c r="P596" s="191" t="s">
        <v>265</v>
      </c>
      <c r="Q596" s="188" t="s">
        <v>257</v>
      </c>
      <c r="R596" s="182" t="s">
        <v>263</v>
      </c>
      <c r="S596" s="182">
        <v>5</v>
      </c>
    </row>
    <row r="597" spans="1:19" ht="21" customHeight="1" x14ac:dyDescent="0.25">
      <c r="A597" s="167" t="s">
        <v>933</v>
      </c>
      <c r="B597" t="s">
        <v>203</v>
      </c>
      <c r="C597" s="197" t="s">
        <v>1973</v>
      </c>
      <c r="D597" s="197" t="s">
        <v>187</v>
      </c>
      <c r="E597" s="197">
        <v>24104</v>
      </c>
      <c r="F597" s="182" t="s">
        <v>177</v>
      </c>
      <c r="G597" t="s">
        <v>161</v>
      </c>
      <c r="H597">
        <v>36</v>
      </c>
      <c r="I597" s="183">
        <v>25750</v>
      </c>
      <c r="J597" s="183">
        <v>46.5</v>
      </c>
      <c r="K597" s="183">
        <v>41.1</v>
      </c>
      <c r="L597" s="183">
        <v>50.6</v>
      </c>
      <c r="M597" s="182">
        <v>34.9</v>
      </c>
      <c r="N597" s="182">
        <v>44.9</v>
      </c>
      <c r="O597" s="182" t="s">
        <v>993</v>
      </c>
      <c r="P597" s="191" t="s">
        <v>265</v>
      </c>
      <c r="Q597" s="188" t="s">
        <v>257</v>
      </c>
      <c r="R597" s="182" t="s">
        <v>263</v>
      </c>
      <c r="S597" s="182">
        <v>4.3</v>
      </c>
    </row>
    <row r="598" spans="1:19" ht="21" customHeight="1" x14ac:dyDescent="0.25">
      <c r="A598" s="167" t="s">
        <v>934</v>
      </c>
      <c r="B598" t="s">
        <v>203</v>
      </c>
      <c r="C598" s="197" t="s">
        <v>1974</v>
      </c>
      <c r="D598" s="197" t="s">
        <v>187</v>
      </c>
      <c r="E598" s="197">
        <v>24105</v>
      </c>
      <c r="F598" s="182" t="s">
        <v>177</v>
      </c>
      <c r="G598" t="s">
        <v>161</v>
      </c>
      <c r="H598">
        <v>36</v>
      </c>
      <c r="I598" s="183">
        <v>25750</v>
      </c>
      <c r="J598" s="183">
        <v>46.5</v>
      </c>
      <c r="K598" s="183">
        <v>42.8</v>
      </c>
      <c r="L598" s="183">
        <v>52.7</v>
      </c>
      <c r="M598" s="182">
        <v>33.1</v>
      </c>
      <c r="N598" s="182">
        <v>44.5</v>
      </c>
      <c r="O598" s="182" t="s">
        <v>993</v>
      </c>
      <c r="P598" s="191" t="s">
        <v>265</v>
      </c>
      <c r="Q598" s="188" t="s">
        <v>257</v>
      </c>
      <c r="R598" s="182" t="s">
        <v>263</v>
      </c>
      <c r="S598" s="182">
        <v>2.8</v>
      </c>
    </row>
    <row r="599" spans="1:19" ht="21" customHeight="1" x14ac:dyDescent="0.25">
      <c r="A599" s="167" t="s">
        <v>618</v>
      </c>
      <c r="B599" t="s">
        <v>2033</v>
      </c>
      <c r="C599" s="200" t="s">
        <v>2039</v>
      </c>
      <c r="D599" s="200" t="s">
        <v>187</v>
      </c>
      <c r="E599" s="200">
        <v>24258</v>
      </c>
      <c r="F599" s="182" t="s">
        <v>177</v>
      </c>
      <c r="G599" t="s">
        <v>161</v>
      </c>
      <c r="H599">
        <v>36</v>
      </c>
      <c r="I599" s="183">
        <v>25781</v>
      </c>
      <c r="J599" s="183">
        <v>25</v>
      </c>
      <c r="K599" s="183">
        <v>21.2</v>
      </c>
      <c r="L599" s="183">
        <v>27</v>
      </c>
      <c r="M599" s="182">
        <v>16.7</v>
      </c>
      <c r="N599" s="182">
        <v>23.7</v>
      </c>
      <c r="O599" s="182" t="s">
        <v>993</v>
      </c>
      <c r="P599" s="191" t="s">
        <v>265</v>
      </c>
      <c r="Q599" s="188" t="s">
        <v>257</v>
      </c>
      <c r="R599" s="182" t="s">
        <v>263</v>
      </c>
      <c r="S599" s="182">
        <v>2.1</v>
      </c>
    </row>
    <row r="600" spans="1:19" ht="21" customHeight="1" x14ac:dyDescent="0.25">
      <c r="A600" s="167" t="s">
        <v>619</v>
      </c>
      <c r="B600" t="s">
        <v>2033</v>
      </c>
      <c r="C600" s="200" t="s">
        <v>2040</v>
      </c>
      <c r="D600" s="200" t="s">
        <v>187</v>
      </c>
      <c r="E600" s="200">
        <v>24259</v>
      </c>
      <c r="F600" s="182" t="s">
        <v>177</v>
      </c>
      <c r="G600" t="s">
        <v>161</v>
      </c>
      <c r="H600">
        <v>36</v>
      </c>
      <c r="I600" s="183">
        <v>25781</v>
      </c>
      <c r="J600" s="183">
        <v>25</v>
      </c>
      <c r="K600" s="183">
        <v>20.2</v>
      </c>
      <c r="L600" s="183">
        <v>25.7</v>
      </c>
      <c r="M600" s="182">
        <v>16.7</v>
      </c>
      <c r="N600" s="182">
        <v>24.4</v>
      </c>
      <c r="O600" s="182" t="s">
        <v>993</v>
      </c>
      <c r="P600" s="191" t="s">
        <v>265</v>
      </c>
      <c r="Q600" s="188" t="s">
        <v>257</v>
      </c>
      <c r="R600" s="182" t="s">
        <v>263</v>
      </c>
      <c r="S600" s="182">
        <v>2.6</v>
      </c>
    </row>
    <row r="601" spans="1:19" ht="21" customHeight="1" x14ac:dyDescent="0.25">
      <c r="A601" s="167" t="s">
        <v>970</v>
      </c>
      <c r="B601" t="s">
        <v>2018</v>
      </c>
      <c r="C601" s="197" t="s">
        <v>2021</v>
      </c>
      <c r="D601" s="197" t="s">
        <v>186</v>
      </c>
      <c r="E601" s="197">
        <v>23639</v>
      </c>
      <c r="F601" s="182" t="s">
        <v>2022</v>
      </c>
      <c r="G601" t="s">
        <v>1560</v>
      </c>
      <c r="H601">
        <v>36</v>
      </c>
      <c r="I601" s="183">
        <v>26024</v>
      </c>
      <c r="J601" s="183">
        <v>46.5</v>
      </c>
      <c r="K601" s="183">
        <v>37.9</v>
      </c>
      <c r="L601" s="183">
        <v>51.8</v>
      </c>
      <c r="M601" s="182">
        <v>35.4</v>
      </c>
      <c r="N601" s="182">
        <v>45.1</v>
      </c>
      <c r="O601" s="182" t="s">
        <v>993</v>
      </c>
      <c r="P601" s="191" t="s">
        <v>265</v>
      </c>
      <c r="Q601" s="185" t="s">
        <v>263</v>
      </c>
      <c r="R601" s="182" t="s">
        <v>257</v>
      </c>
      <c r="S601" s="182">
        <v>0.4</v>
      </c>
    </row>
    <row r="602" spans="1:19" ht="21" customHeight="1" x14ac:dyDescent="0.25">
      <c r="A602" s="167" t="s">
        <v>971</v>
      </c>
      <c r="B602" t="s">
        <v>2018</v>
      </c>
      <c r="C602" s="197" t="s">
        <v>2023</v>
      </c>
      <c r="D602" s="197" t="s">
        <v>186</v>
      </c>
      <c r="E602" s="197">
        <v>23640</v>
      </c>
      <c r="F602" s="182" t="s">
        <v>2024</v>
      </c>
      <c r="G602" t="s">
        <v>1232</v>
      </c>
      <c r="H602">
        <v>36</v>
      </c>
      <c r="I602" s="183">
        <v>26054</v>
      </c>
      <c r="J602" s="183">
        <v>41.9</v>
      </c>
      <c r="K602" s="183">
        <v>33.1</v>
      </c>
      <c r="L602" s="183">
        <v>45.2</v>
      </c>
      <c r="M602" s="182">
        <v>32.700000000000003</v>
      </c>
      <c r="N602" s="182">
        <v>40.799999999999997</v>
      </c>
      <c r="O602" s="182" t="s">
        <v>993</v>
      </c>
      <c r="P602" s="191" t="s">
        <v>265</v>
      </c>
      <c r="Q602" s="185" t="s">
        <v>263</v>
      </c>
      <c r="R602" s="182" t="s">
        <v>257</v>
      </c>
      <c r="S602" s="182">
        <v>0.4</v>
      </c>
    </row>
    <row r="603" spans="1:19" ht="21" customHeight="1" x14ac:dyDescent="0.25">
      <c r="A603" s="167" t="s">
        <v>670</v>
      </c>
      <c r="B603" t="s">
        <v>1007</v>
      </c>
      <c r="C603" s="197" t="s">
        <v>1667</v>
      </c>
      <c r="D603" s="197" t="s">
        <v>189</v>
      </c>
      <c r="E603" s="197">
        <v>24212</v>
      </c>
      <c r="F603" s="182" t="s">
        <v>1668</v>
      </c>
      <c r="G603" t="s">
        <v>161</v>
      </c>
      <c r="H603">
        <v>36</v>
      </c>
      <c r="I603" s="183">
        <v>37438</v>
      </c>
      <c r="J603" s="183">
        <v>60.5</v>
      </c>
      <c r="K603" s="183">
        <v>53.5</v>
      </c>
      <c r="L603" s="183">
        <v>73.099999999999994</v>
      </c>
      <c r="M603" s="182">
        <v>55.1</v>
      </c>
      <c r="N603" s="182">
        <v>58.6</v>
      </c>
      <c r="P603" s="191" t="s">
        <v>265</v>
      </c>
      <c r="Q603" s="185" t="s">
        <v>263</v>
      </c>
      <c r="S603" s="182">
        <v>140.80000000000001</v>
      </c>
    </row>
    <row r="604" spans="1:19" ht="21" customHeight="1" x14ac:dyDescent="0.25">
      <c r="A604" s="167" t="s">
        <v>620</v>
      </c>
      <c r="B604" t="s">
        <v>2033</v>
      </c>
      <c r="C604" s="197" t="s">
        <v>2182</v>
      </c>
      <c r="D604" s="197" t="s">
        <v>187</v>
      </c>
      <c r="E604" s="197">
        <v>24244</v>
      </c>
      <c r="F604" s="182" t="s">
        <v>177</v>
      </c>
      <c r="G604" t="s">
        <v>161</v>
      </c>
      <c r="H604">
        <v>36</v>
      </c>
      <c r="I604" s="183">
        <v>25903</v>
      </c>
      <c r="J604" s="183">
        <v>42.9</v>
      </c>
      <c r="K604" s="183">
        <v>40.4</v>
      </c>
      <c r="L604" s="183">
        <v>51.4</v>
      </c>
      <c r="M604" s="182">
        <v>0</v>
      </c>
      <c r="N604" s="182">
        <v>0</v>
      </c>
      <c r="O604" s="182" t="s">
        <v>993</v>
      </c>
      <c r="P604" s="191" t="s">
        <v>265</v>
      </c>
      <c r="Q604" s="185" t="s">
        <v>263</v>
      </c>
      <c r="R604" s="182" t="s">
        <v>257</v>
      </c>
      <c r="S604" s="182">
        <v>0.2</v>
      </c>
    </row>
    <row r="605" spans="1:19" ht="21" customHeight="1" x14ac:dyDescent="0.25">
      <c r="A605" s="167" t="s">
        <v>621</v>
      </c>
      <c r="B605" t="s">
        <v>2033</v>
      </c>
      <c r="C605" s="197" t="s">
        <v>2184</v>
      </c>
      <c r="D605" s="197" t="s">
        <v>187</v>
      </c>
      <c r="E605" s="197">
        <v>24245</v>
      </c>
      <c r="F605" s="182" t="s">
        <v>177</v>
      </c>
      <c r="G605" t="s">
        <v>161</v>
      </c>
      <c r="H605">
        <v>36</v>
      </c>
      <c r="I605" s="183">
        <v>25903</v>
      </c>
      <c r="J605" s="183">
        <v>42.9</v>
      </c>
      <c r="K605" s="183">
        <v>37.6</v>
      </c>
      <c r="L605" s="183">
        <v>47.8</v>
      </c>
      <c r="M605" s="182">
        <v>0</v>
      </c>
      <c r="N605" s="182">
        <v>0</v>
      </c>
      <c r="O605" s="182" t="s">
        <v>993</v>
      </c>
      <c r="P605" s="191" t="s">
        <v>265</v>
      </c>
      <c r="Q605" s="185" t="s">
        <v>263</v>
      </c>
      <c r="R605" s="182" t="s">
        <v>257</v>
      </c>
      <c r="S605" s="182">
        <v>0</v>
      </c>
    </row>
    <row r="606" spans="1:19" ht="21" customHeight="1" x14ac:dyDescent="0.25">
      <c r="A606" s="167" t="s">
        <v>622</v>
      </c>
      <c r="B606" t="s">
        <v>2033</v>
      </c>
      <c r="C606" s="197" t="s">
        <v>2185</v>
      </c>
      <c r="D606" s="197" t="s">
        <v>187</v>
      </c>
      <c r="E606" s="197">
        <v>24246</v>
      </c>
      <c r="F606" s="182" t="s">
        <v>177</v>
      </c>
      <c r="G606" t="s">
        <v>161</v>
      </c>
      <c r="H606">
        <v>36</v>
      </c>
      <c r="I606" s="183">
        <v>25903</v>
      </c>
      <c r="J606" s="183">
        <v>42.9</v>
      </c>
      <c r="K606" s="183">
        <v>39.200000000000003</v>
      </c>
      <c r="L606" s="183">
        <v>49.9</v>
      </c>
      <c r="M606" s="182">
        <v>0</v>
      </c>
      <c r="N606" s="182">
        <v>0</v>
      </c>
      <c r="O606" s="182" t="s">
        <v>993</v>
      </c>
      <c r="P606" s="191" t="s">
        <v>265</v>
      </c>
      <c r="Q606" s="185" t="s">
        <v>263</v>
      </c>
      <c r="R606" s="182" t="s">
        <v>257</v>
      </c>
      <c r="S606" s="182">
        <v>0</v>
      </c>
    </row>
    <row r="607" spans="1:19" ht="21" customHeight="1" x14ac:dyDescent="0.25">
      <c r="A607" s="167" t="s">
        <v>623</v>
      </c>
      <c r="B607" t="s">
        <v>2033</v>
      </c>
      <c r="C607" s="197" t="s">
        <v>2186</v>
      </c>
      <c r="D607" s="197" t="s">
        <v>187</v>
      </c>
      <c r="E607" s="197">
        <v>24247</v>
      </c>
      <c r="F607" s="182" t="s">
        <v>177</v>
      </c>
      <c r="G607" t="s">
        <v>161</v>
      </c>
      <c r="H607">
        <v>36</v>
      </c>
      <c r="I607" s="183">
        <v>25903</v>
      </c>
      <c r="J607" s="183">
        <v>42.9</v>
      </c>
      <c r="K607" s="183">
        <v>39.799999999999997</v>
      </c>
      <c r="L607" s="183">
        <v>50.6</v>
      </c>
      <c r="M607" s="182">
        <v>0</v>
      </c>
      <c r="N607" s="182">
        <v>0</v>
      </c>
      <c r="O607" s="182" t="s">
        <v>993</v>
      </c>
      <c r="P607" s="191" t="s">
        <v>265</v>
      </c>
      <c r="Q607" s="185" t="s">
        <v>263</v>
      </c>
      <c r="R607" s="182" t="s">
        <v>257</v>
      </c>
      <c r="S607" s="182">
        <v>0</v>
      </c>
    </row>
    <row r="608" spans="1:19" ht="21" customHeight="1" x14ac:dyDescent="0.25">
      <c r="A608" s="167" t="s">
        <v>624</v>
      </c>
      <c r="B608" t="s">
        <v>2033</v>
      </c>
      <c r="C608" s="197" t="s">
        <v>2187</v>
      </c>
      <c r="D608" s="197" t="s">
        <v>187</v>
      </c>
      <c r="E608" s="197">
        <v>24248</v>
      </c>
      <c r="F608" s="182" t="s">
        <v>177</v>
      </c>
      <c r="G608" t="s">
        <v>161</v>
      </c>
      <c r="H608">
        <v>36</v>
      </c>
      <c r="I608" s="183">
        <v>25781</v>
      </c>
      <c r="J608" s="183">
        <v>42.9</v>
      </c>
      <c r="K608" s="183">
        <v>40.5</v>
      </c>
      <c r="L608" s="183">
        <v>51.5</v>
      </c>
      <c r="M608" s="182">
        <v>0</v>
      </c>
      <c r="N608" s="182">
        <v>0</v>
      </c>
      <c r="O608" s="182" t="s">
        <v>993</v>
      </c>
      <c r="P608" s="191" t="s">
        <v>265</v>
      </c>
      <c r="Q608" s="185" t="s">
        <v>263</v>
      </c>
      <c r="R608" s="182" t="s">
        <v>257</v>
      </c>
      <c r="S608" s="182">
        <v>0</v>
      </c>
    </row>
    <row r="609" spans="1:19" ht="21" customHeight="1" x14ac:dyDescent="0.25">
      <c r="A609" s="167" t="s">
        <v>625</v>
      </c>
      <c r="B609" t="s">
        <v>2033</v>
      </c>
      <c r="C609" s="197" t="s">
        <v>2188</v>
      </c>
      <c r="D609" s="197" t="s">
        <v>187</v>
      </c>
      <c r="E609" s="197">
        <v>24249</v>
      </c>
      <c r="F609" s="182" t="s">
        <v>177</v>
      </c>
      <c r="G609" t="s">
        <v>161</v>
      </c>
      <c r="H609">
        <v>36</v>
      </c>
      <c r="I609" s="183">
        <v>25781</v>
      </c>
      <c r="J609" s="183">
        <v>42.9</v>
      </c>
      <c r="K609" s="183">
        <v>38.1</v>
      </c>
      <c r="L609" s="183">
        <v>48.5</v>
      </c>
      <c r="M609" s="182">
        <v>0</v>
      </c>
      <c r="N609" s="182">
        <v>0</v>
      </c>
      <c r="O609" s="182" t="s">
        <v>993</v>
      </c>
      <c r="P609" s="191" t="s">
        <v>265</v>
      </c>
      <c r="Q609" s="185" t="s">
        <v>263</v>
      </c>
      <c r="R609" s="182" t="s">
        <v>257</v>
      </c>
      <c r="S609" s="182">
        <v>0</v>
      </c>
    </row>
    <row r="610" spans="1:19" ht="21" customHeight="1" x14ac:dyDescent="0.25">
      <c r="A610" s="167" t="s">
        <v>626</v>
      </c>
      <c r="B610" t="s">
        <v>2033</v>
      </c>
      <c r="C610" s="197" t="s">
        <v>2189</v>
      </c>
      <c r="D610" s="197" t="s">
        <v>187</v>
      </c>
      <c r="E610" s="197">
        <v>24251</v>
      </c>
      <c r="F610" s="182" t="s">
        <v>177</v>
      </c>
      <c r="G610" t="s">
        <v>161</v>
      </c>
      <c r="H610">
        <v>36</v>
      </c>
      <c r="I610" s="183">
        <v>25781</v>
      </c>
      <c r="J610" s="183">
        <v>42.9</v>
      </c>
      <c r="K610" s="183">
        <v>35.799999999999997</v>
      </c>
      <c r="L610" s="183">
        <v>45.5</v>
      </c>
      <c r="M610" s="182">
        <v>0</v>
      </c>
      <c r="N610" s="182">
        <v>0</v>
      </c>
      <c r="O610" s="182" t="s">
        <v>993</v>
      </c>
      <c r="P610" s="191" t="s">
        <v>265</v>
      </c>
      <c r="Q610" s="185" t="s">
        <v>263</v>
      </c>
      <c r="R610" s="182" t="s">
        <v>257</v>
      </c>
      <c r="S610" s="182">
        <v>0</v>
      </c>
    </row>
    <row r="611" spans="1:19" ht="21" customHeight="1" x14ac:dyDescent="0.25">
      <c r="A611" s="167" t="s">
        <v>656</v>
      </c>
      <c r="B611" t="s">
        <v>1007</v>
      </c>
      <c r="C611" s="202" t="s">
        <v>1621</v>
      </c>
      <c r="D611" s="200" t="s">
        <v>189</v>
      </c>
      <c r="E611" s="200">
        <v>23700</v>
      </c>
      <c r="F611" s="182" t="s">
        <v>1612</v>
      </c>
      <c r="G611" t="s">
        <v>1194</v>
      </c>
      <c r="H611">
        <v>36</v>
      </c>
      <c r="I611" s="183">
        <v>26085</v>
      </c>
      <c r="J611" s="183">
        <v>41.8</v>
      </c>
      <c r="K611" s="183">
        <v>43.4</v>
      </c>
      <c r="L611" s="183">
        <v>55.2</v>
      </c>
      <c r="M611" s="182">
        <v>40.6</v>
      </c>
      <c r="N611" s="182">
        <v>48.6</v>
      </c>
      <c r="O611" s="182" t="s">
        <v>993</v>
      </c>
      <c r="P611" s="191" t="s">
        <v>265</v>
      </c>
      <c r="Q611" s="185" t="s">
        <v>263</v>
      </c>
      <c r="R611" s="182" t="s">
        <v>2271</v>
      </c>
      <c r="S611" s="182">
        <v>23</v>
      </c>
    </row>
    <row r="612" spans="1:19" ht="21" customHeight="1" x14ac:dyDescent="0.25">
      <c r="A612" s="167" t="s">
        <v>657</v>
      </c>
      <c r="B612" t="s">
        <v>1007</v>
      </c>
      <c r="C612" s="202" t="s">
        <v>1622</v>
      </c>
      <c r="D612" s="200" t="s">
        <v>189</v>
      </c>
      <c r="E612" s="200">
        <v>23701</v>
      </c>
      <c r="F612" s="182" t="s">
        <v>1612</v>
      </c>
      <c r="G612" t="s">
        <v>1194</v>
      </c>
      <c r="H612">
        <v>36</v>
      </c>
      <c r="I612" s="183">
        <v>26085</v>
      </c>
      <c r="J612" s="183">
        <v>41.8</v>
      </c>
      <c r="K612" s="183">
        <v>42.7</v>
      </c>
      <c r="L612" s="183">
        <v>54.3</v>
      </c>
      <c r="M612" s="182">
        <v>41.1</v>
      </c>
      <c r="N612" s="182">
        <v>52.2</v>
      </c>
      <c r="O612" s="182" t="s">
        <v>993</v>
      </c>
      <c r="P612" s="191" t="s">
        <v>265</v>
      </c>
      <c r="Q612" s="185" t="s">
        <v>263</v>
      </c>
      <c r="R612" s="182" t="s">
        <v>2271</v>
      </c>
      <c r="S612" s="182">
        <v>16.7</v>
      </c>
    </row>
    <row r="613" spans="1:19" ht="21" customHeight="1" x14ac:dyDescent="0.25">
      <c r="A613" s="167" t="s">
        <v>658</v>
      </c>
      <c r="B613" t="s">
        <v>1007</v>
      </c>
      <c r="C613" s="202" t="s">
        <v>1623</v>
      </c>
      <c r="D613" s="200" t="s">
        <v>189</v>
      </c>
      <c r="E613" s="200">
        <v>23702</v>
      </c>
      <c r="F613" s="182" t="s">
        <v>1612</v>
      </c>
      <c r="G613" t="s">
        <v>1194</v>
      </c>
      <c r="H613">
        <v>36</v>
      </c>
      <c r="I613" s="183">
        <v>26085</v>
      </c>
      <c r="J613" s="183">
        <v>41.8</v>
      </c>
      <c r="K613" s="183">
        <v>43.3</v>
      </c>
      <c r="L613" s="183">
        <v>55.1</v>
      </c>
      <c r="M613" s="182">
        <v>40.6</v>
      </c>
      <c r="N613" s="182">
        <v>49.3</v>
      </c>
      <c r="O613" s="182" t="s">
        <v>993</v>
      </c>
      <c r="P613" s="191" t="s">
        <v>265</v>
      </c>
      <c r="Q613" s="185" t="s">
        <v>263</v>
      </c>
      <c r="R613" s="182" t="s">
        <v>2271</v>
      </c>
      <c r="S613" s="182">
        <v>38.6</v>
      </c>
    </row>
    <row r="614" spans="1:19" ht="21" customHeight="1" x14ac:dyDescent="0.25">
      <c r="A614" s="167" t="s">
        <v>659</v>
      </c>
      <c r="B614" t="s">
        <v>1007</v>
      </c>
      <c r="C614" s="202" t="s">
        <v>1624</v>
      </c>
      <c r="D614" s="200" t="s">
        <v>189</v>
      </c>
      <c r="E614" s="200">
        <v>23703</v>
      </c>
      <c r="F614" s="182" t="s">
        <v>1612</v>
      </c>
      <c r="G614" t="s">
        <v>1194</v>
      </c>
      <c r="H614">
        <v>36</v>
      </c>
      <c r="I614" s="183">
        <v>26085</v>
      </c>
      <c r="J614" s="183">
        <v>41.8</v>
      </c>
      <c r="K614" s="183">
        <v>44</v>
      </c>
      <c r="L614" s="183">
        <v>56</v>
      </c>
      <c r="M614" s="182">
        <v>40.1</v>
      </c>
      <c r="N614" s="182">
        <v>49.4</v>
      </c>
      <c r="O614" s="182" t="s">
        <v>993</v>
      </c>
      <c r="P614" s="191" t="s">
        <v>265</v>
      </c>
      <c r="Q614" s="185" t="s">
        <v>263</v>
      </c>
      <c r="R614" s="182" t="s">
        <v>2271</v>
      </c>
      <c r="S614" s="182">
        <v>30</v>
      </c>
    </row>
    <row r="615" spans="1:19" ht="21" customHeight="1" x14ac:dyDescent="0.25">
      <c r="A615" s="167" t="s">
        <v>332</v>
      </c>
      <c r="B615" t="s">
        <v>1165</v>
      </c>
      <c r="C615" s="201" t="s">
        <v>1166</v>
      </c>
      <c r="D615" s="201" t="s">
        <v>187</v>
      </c>
      <c r="E615" s="201">
        <v>323682</v>
      </c>
      <c r="F615" s="201" t="s">
        <v>1167</v>
      </c>
      <c r="G615" t="s">
        <v>1168</v>
      </c>
      <c r="H615">
        <v>34</v>
      </c>
      <c r="I615" s="183">
        <v>41061</v>
      </c>
      <c r="J615" s="183">
        <v>64</v>
      </c>
      <c r="K615" s="183">
        <v>64</v>
      </c>
      <c r="L615" s="183">
        <v>66.5</v>
      </c>
      <c r="M615" s="182">
        <v>57.5</v>
      </c>
      <c r="N615" s="182">
        <v>62.9</v>
      </c>
      <c r="O615" s="182" t="s">
        <v>993</v>
      </c>
      <c r="P615" s="191" t="s">
        <v>265</v>
      </c>
      <c r="Q615" s="185" t="s">
        <v>263</v>
      </c>
      <c r="R615" s="182" t="s">
        <v>257</v>
      </c>
      <c r="S615" s="182">
        <v>78.099999999999994</v>
      </c>
    </row>
    <row r="616" spans="1:19" ht="21" customHeight="1" x14ac:dyDescent="0.25">
      <c r="A616" s="167" t="s">
        <v>333</v>
      </c>
      <c r="B616" t="s">
        <v>1165</v>
      </c>
      <c r="C616" s="201" t="s">
        <v>1169</v>
      </c>
      <c r="D616" s="201" t="s">
        <v>187</v>
      </c>
      <c r="E616" s="201">
        <v>323683</v>
      </c>
      <c r="F616" s="201" t="s">
        <v>1167</v>
      </c>
      <c r="G616" t="s">
        <v>1168</v>
      </c>
      <c r="H616">
        <v>34</v>
      </c>
      <c r="I616" s="183">
        <v>41061</v>
      </c>
      <c r="J616" s="183">
        <v>64</v>
      </c>
      <c r="K616" s="183">
        <v>64</v>
      </c>
      <c r="L616" s="183">
        <v>66.5</v>
      </c>
      <c r="M616" s="182">
        <v>57.9</v>
      </c>
      <c r="N616" s="182">
        <v>62.5</v>
      </c>
      <c r="O616" s="182" t="s">
        <v>993</v>
      </c>
      <c r="P616" s="191" t="s">
        <v>265</v>
      </c>
      <c r="Q616" s="185" t="s">
        <v>263</v>
      </c>
      <c r="R616" s="182" t="s">
        <v>257</v>
      </c>
      <c r="S616" s="182">
        <v>86.6</v>
      </c>
    </row>
    <row r="617" spans="1:19" ht="21" customHeight="1" x14ac:dyDescent="0.25">
      <c r="A617" s="167" t="s">
        <v>334</v>
      </c>
      <c r="B617" t="s">
        <v>1165</v>
      </c>
      <c r="C617" s="201" t="s">
        <v>1170</v>
      </c>
      <c r="D617" s="201" t="s">
        <v>187</v>
      </c>
      <c r="E617" s="201">
        <v>323684</v>
      </c>
      <c r="F617" s="201" t="s">
        <v>1167</v>
      </c>
      <c r="G617" t="s">
        <v>1168</v>
      </c>
      <c r="H617">
        <v>34</v>
      </c>
      <c r="I617" s="183">
        <v>41061</v>
      </c>
      <c r="J617" s="183">
        <v>64</v>
      </c>
      <c r="K617" s="183">
        <v>64</v>
      </c>
      <c r="L617" s="183">
        <v>66.5</v>
      </c>
      <c r="M617" s="182">
        <v>59.3</v>
      </c>
      <c r="N617" s="182">
        <v>62.3</v>
      </c>
      <c r="O617" s="182" t="s">
        <v>993</v>
      </c>
      <c r="P617" s="191" t="s">
        <v>265</v>
      </c>
      <c r="Q617" s="185" t="s">
        <v>263</v>
      </c>
      <c r="R617" s="182" t="s">
        <v>257</v>
      </c>
      <c r="S617" s="182">
        <v>72.400000000000006</v>
      </c>
    </row>
    <row r="618" spans="1:19" ht="21" customHeight="1" x14ac:dyDescent="0.25">
      <c r="A618" s="167" t="s">
        <v>335</v>
      </c>
      <c r="B618" t="s">
        <v>1165</v>
      </c>
      <c r="C618" s="201" t="s">
        <v>1171</v>
      </c>
      <c r="D618" s="201" t="s">
        <v>187</v>
      </c>
      <c r="E618" s="201">
        <v>323685</v>
      </c>
      <c r="F618" s="201" t="s">
        <v>1167</v>
      </c>
      <c r="G618" t="s">
        <v>1168</v>
      </c>
      <c r="H618">
        <v>34</v>
      </c>
      <c r="I618" s="183">
        <v>41061</v>
      </c>
      <c r="J618" s="183">
        <v>64</v>
      </c>
      <c r="K618" s="183">
        <v>64</v>
      </c>
      <c r="L618" s="183">
        <v>66.5</v>
      </c>
      <c r="M618" s="182">
        <v>56.5</v>
      </c>
      <c r="N618" s="182">
        <v>62.4</v>
      </c>
      <c r="O618" s="182" t="s">
        <v>993</v>
      </c>
      <c r="P618" s="191" t="s">
        <v>265</v>
      </c>
      <c r="Q618" s="185" t="s">
        <v>263</v>
      </c>
      <c r="R618" s="182" t="s">
        <v>257</v>
      </c>
      <c r="S618" s="182">
        <v>74.3</v>
      </c>
    </row>
    <row r="619" spans="1:19" ht="21" customHeight="1" x14ac:dyDescent="0.25">
      <c r="A619" s="167" t="s">
        <v>336</v>
      </c>
      <c r="B619" t="s">
        <v>1165</v>
      </c>
      <c r="C619" s="201" t="s">
        <v>1172</v>
      </c>
      <c r="D619" s="201" t="s">
        <v>187</v>
      </c>
      <c r="E619" s="201">
        <v>323686</v>
      </c>
      <c r="F619" s="201" t="s">
        <v>1167</v>
      </c>
      <c r="G619" t="s">
        <v>1168</v>
      </c>
      <c r="H619">
        <v>34</v>
      </c>
      <c r="I619" s="183">
        <v>41061</v>
      </c>
      <c r="J619" s="183">
        <v>64</v>
      </c>
      <c r="K619" s="183">
        <v>64</v>
      </c>
      <c r="L619" s="183">
        <v>66.5</v>
      </c>
      <c r="M619" s="182">
        <v>56.5</v>
      </c>
      <c r="N619" s="182">
        <v>62.4</v>
      </c>
      <c r="O619" s="182" t="s">
        <v>993</v>
      </c>
      <c r="P619" s="191" t="s">
        <v>265</v>
      </c>
      <c r="Q619" s="185" t="s">
        <v>263</v>
      </c>
      <c r="R619" s="182" t="s">
        <v>257</v>
      </c>
      <c r="S619" s="182">
        <v>79.8</v>
      </c>
    </row>
    <row r="620" spans="1:19" ht="21" customHeight="1" x14ac:dyDescent="0.25">
      <c r="A620" s="167" t="s">
        <v>337</v>
      </c>
      <c r="B620" t="s">
        <v>1165</v>
      </c>
      <c r="C620" s="201" t="s">
        <v>1173</v>
      </c>
      <c r="D620" s="201" t="s">
        <v>187</v>
      </c>
      <c r="E620" s="201">
        <v>323687</v>
      </c>
      <c r="F620" s="201" t="s">
        <v>1167</v>
      </c>
      <c r="G620" t="s">
        <v>1168</v>
      </c>
      <c r="H620">
        <v>34</v>
      </c>
      <c r="I620" s="183">
        <v>41061</v>
      </c>
      <c r="J620" s="183">
        <v>64</v>
      </c>
      <c r="K620" s="183">
        <v>64</v>
      </c>
      <c r="L620" s="183">
        <v>66.5</v>
      </c>
      <c r="M620" s="182">
        <v>57.7</v>
      </c>
      <c r="N620" s="182">
        <v>62.7</v>
      </c>
      <c r="O620" s="182" t="s">
        <v>993</v>
      </c>
      <c r="P620" s="191" t="s">
        <v>265</v>
      </c>
      <c r="Q620" s="185" t="s">
        <v>263</v>
      </c>
      <c r="R620" s="182" t="s">
        <v>257</v>
      </c>
      <c r="S620" s="182">
        <v>72.099999999999994</v>
      </c>
    </row>
    <row r="621" spans="1:19" ht="21" customHeight="1" x14ac:dyDescent="0.25">
      <c r="A621" s="167" t="s">
        <v>338</v>
      </c>
      <c r="B621" t="s">
        <v>1165</v>
      </c>
      <c r="C621" s="201" t="s">
        <v>1174</v>
      </c>
      <c r="D621" s="201" t="s">
        <v>187</v>
      </c>
      <c r="E621" s="201">
        <v>323688</v>
      </c>
      <c r="F621" s="201" t="s">
        <v>1167</v>
      </c>
      <c r="G621" t="s">
        <v>1168</v>
      </c>
      <c r="H621">
        <v>34</v>
      </c>
      <c r="I621" s="183">
        <v>41061</v>
      </c>
      <c r="J621" s="183">
        <v>64</v>
      </c>
      <c r="K621" s="183">
        <v>64</v>
      </c>
      <c r="L621" s="183">
        <v>66.5</v>
      </c>
      <c r="M621" s="182">
        <v>59.7</v>
      </c>
      <c r="N621" s="182">
        <v>63.1</v>
      </c>
      <c r="O621" s="182" t="s">
        <v>993</v>
      </c>
      <c r="P621" s="191" t="s">
        <v>265</v>
      </c>
      <c r="Q621" s="185" t="s">
        <v>263</v>
      </c>
      <c r="R621" s="182" t="s">
        <v>257</v>
      </c>
      <c r="S621" s="182">
        <v>89.9</v>
      </c>
    </row>
    <row r="622" spans="1:19" ht="21" customHeight="1" x14ac:dyDescent="0.25">
      <c r="A622" s="167" t="s">
        <v>339</v>
      </c>
      <c r="B622" t="s">
        <v>1165</v>
      </c>
      <c r="C622" s="201" t="s">
        <v>1175</v>
      </c>
      <c r="D622" s="201" t="s">
        <v>187</v>
      </c>
      <c r="E622" s="201">
        <v>323689</v>
      </c>
      <c r="F622" s="201" t="s">
        <v>1167</v>
      </c>
      <c r="G622" t="s">
        <v>1168</v>
      </c>
      <c r="H622">
        <v>34</v>
      </c>
      <c r="I622" s="183">
        <v>41061</v>
      </c>
      <c r="J622" s="183">
        <v>64</v>
      </c>
      <c r="K622" s="183">
        <v>64</v>
      </c>
      <c r="L622" s="183">
        <v>66.5</v>
      </c>
      <c r="M622" s="182">
        <v>58.5</v>
      </c>
      <c r="N622" s="182">
        <v>62.9</v>
      </c>
      <c r="O622" s="182" t="s">
        <v>993</v>
      </c>
      <c r="P622" s="191" t="s">
        <v>265</v>
      </c>
      <c r="Q622" s="185" t="s">
        <v>263</v>
      </c>
      <c r="R622" s="182" t="s">
        <v>257</v>
      </c>
      <c r="S622" s="182">
        <v>80.7</v>
      </c>
    </row>
    <row r="623" spans="1:19" ht="21" customHeight="1" x14ac:dyDescent="0.25">
      <c r="A623" s="167" t="s">
        <v>340</v>
      </c>
      <c r="B623" t="s">
        <v>1165</v>
      </c>
      <c r="C623" s="201" t="s">
        <v>2153</v>
      </c>
      <c r="D623" s="201" t="s">
        <v>187</v>
      </c>
      <c r="E623" s="201">
        <v>323749</v>
      </c>
      <c r="F623" s="201" t="s">
        <v>1167</v>
      </c>
      <c r="G623" t="s">
        <v>1168</v>
      </c>
      <c r="H623">
        <v>34</v>
      </c>
      <c r="I623" s="183">
        <v>43252</v>
      </c>
      <c r="J623" s="183">
        <v>64</v>
      </c>
      <c r="K623" s="183">
        <v>60.2</v>
      </c>
      <c r="L623" s="183">
        <v>64.7</v>
      </c>
      <c r="M623" s="182">
        <v>61.3</v>
      </c>
      <c r="N623" s="182">
        <v>65.599999999999994</v>
      </c>
      <c r="O623" s="182" t="s">
        <v>993</v>
      </c>
      <c r="P623" s="191" t="s">
        <v>265</v>
      </c>
      <c r="Q623" s="185" t="s">
        <v>263</v>
      </c>
      <c r="R623" s="182" t="s">
        <v>257</v>
      </c>
      <c r="S623" s="182">
        <v>65.7</v>
      </c>
    </row>
    <row r="624" spans="1:19" ht="21" customHeight="1" x14ac:dyDescent="0.25">
      <c r="A624" s="167" t="s">
        <v>341</v>
      </c>
      <c r="B624" t="s">
        <v>1165</v>
      </c>
      <c r="C624" s="201" t="s">
        <v>2155</v>
      </c>
      <c r="D624" s="201" t="s">
        <v>187</v>
      </c>
      <c r="E624" s="201">
        <v>323750</v>
      </c>
      <c r="F624" s="201" t="s">
        <v>1167</v>
      </c>
      <c r="G624" t="s">
        <v>1168</v>
      </c>
      <c r="H624">
        <v>34</v>
      </c>
      <c r="I624" s="183">
        <v>43252</v>
      </c>
      <c r="J624" s="183">
        <v>64</v>
      </c>
      <c r="K624" s="183">
        <v>60.2</v>
      </c>
      <c r="L624" s="183">
        <v>64.7</v>
      </c>
      <c r="M624" s="182">
        <v>60.8</v>
      </c>
      <c r="N624" s="182">
        <v>65.3</v>
      </c>
      <c r="O624" s="182" t="s">
        <v>993</v>
      </c>
      <c r="P624" s="191" t="s">
        <v>265</v>
      </c>
      <c r="Q624" s="185" t="s">
        <v>263</v>
      </c>
      <c r="R624" s="182" t="s">
        <v>257</v>
      </c>
      <c r="S624" s="182">
        <v>62.5</v>
      </c>
    </row>
    <row r="625" spans="1:19" customFormat="1" ht="21" customHeight="1" x14ac:dyDescent="0.2">
      <c r="A625" s="167" t="s">
        <v>691</v>
      </c>
      <c r="B625" t="s">
        <v>1007</v>
      </c>
      <c r="C625" t="s">
        <v>1685</v>
      </c>
      <c r="D625" t="s">
        <v>189</v>
      </c>
      <c r="E625">
        <v>323691</v>
      </c>
      <c r="F625" t="s">
        <v>1686</v>
      </c>
      <c r="G625">
        <v>103</v>
      </c>
      <c r="H625">
        <v>36</v>
      </c>
      <c r="I625" s="167">
        <v>40848</v>
      </c>
      <c r="J625" s="167">
        <v>31.5</v>
      </c>
      <c r="K625" s="167">
        <v>31.5</v>
      </c>
      <c r="L625" s="167">
        <v>31.5</v>
      </c>
      <c r="M625">
        <v>31.5</v>
      </c>
      <c r="N625">
        <v>31.5</v>
      </c>
      <c r="P625" s="169" t="s">
        <v>10</v>
      </c>
      <c r="Q625" t="s">
        <v>5</v>
      </c>
      <c r="S625">
        <v>48.8</v>
      </c>
    </row>
    <row r="626" spans="1:19" customFormat="1" ht="21" customHeight="1" x14ac:dyDescent="0.25">
      <c r="A626" s="167" t="s">
        <v>974</v>
      </c>
      <c r="B626" t="s">
        <v>2213</v>
      </c>
      <c r="C626" t="s">
        <v>2214</v>
      </c>
      <c r="D626" t="s">
        <v>189</v>
      </c>
      <c r="E626" t="s">
        <v>2215</v>
      </c>
      <c r="F626" t="s">
        <v>2216</v>
      </c>
      <c r="G626" t="s">
        <v>1682</v>
      </c>
      <c r="H626">
        <v>36</v>
      </c>
      <c r="I626" s="167">
        <v>43282</v>
      </c>
      <c r="J626" s="167">
        <v>25</v>
      </c>
      <c r="K626" s="167">
        <v>24.9</v>
      </c>
      <c r="L626" s="167">
        <v>24.9</v>
      </c>
      <c r="M626">
        <v>0</v>
      </c>
      <c r="N626">
        <v>0</v>
      </c>
      <c r="P626" s="169" t="s">
        <v>10</v>
      </c>
      <c r="Q626" t="s">
        <v>5</v>
      </c>
      <c r="S626" s="182">
        <v>0</v>
      </c>
    </row>
    <row r="627" spans="1:19" customFormat="1" ht="21" customHeight="1" x14ac:dyDescent="0.2">
      <c r="A627" s="167" t="s">
        <v>733</v>
      </c>
      <c r="B627" t="s">
        <v>1712</v>
      </c>
      <c r="C627" t="s">
        <v>2201</v>
      </c>
      <c r="D627" t="s">
        <v>190</v>
      </c>
      <c r="E627">
        <v>23756</v>
      </c>
      <c r="F627" t="s">
        <v>1718</v>
      </c>
      <c r="G627" t="s">
        <v>1719</v>
      </c>
      <c r="H627">
        <v>36</v>
      </c>
      <c r="I627" s="167">
        <v>26846</v>
      </c>
      <c r="J627" s="167">
        <v>290</v>
      </c>
      <c r="K627" s="167">
        <v>290.7</v>
      </c>
      <c r="L627" s="167">
        <v>290.7</v>
      </c>
      <c r="M627">
        <v>293.7</v>
      </c>
      <c r="N627">
        <v>292.5</v>
      </c>
      <c r="P627" t="s">
        <v>210</v>
      </c>
      <c r="Q627" s="169" t="s">
        <v>12</v>
      </c>
      <c r="S627">
        <v>38.700000000000003</v>
      </c>
    </row>
    <row r="628" spans="1:19" customFormat="1" ht="21" customHeight="1" x14ac:dyDescent="0.2">
      <c r="A628" s="167" t="s">
        <v>734</v>
      </c>
      <c r="B628" t="s">
        <v>1712</v>
      </c>
      <c r="C628" t="s">
        <v>2203</v>
      </c>
      <c r="D628" t="s">
        <v>190</v>
      </c>
      <c r="E628">
        <v>23757</v>
      </c>
      <c r="F628" t="s">
        <v>1718</v>
      </c>
      <c r="G628" t="s">
        <v>1719</v>
      </c>
      <c r="H628">
        <v>36</v>
      </c>
      <c r="I628" s="167">
        <v>26846</v>
      </c>
      <c r="J628" s="167">
        <v>290</v>
      </c>
      <c r="K628" s="167">
        <v>291.2</v>
      </c>
      <c r="L628" s="167">
        <v>291.2</v>
      </c>
      <c r="M628">
        <v>292.3</v>
      </c>
      <c r="N628">
        <v>291.7</v>
      </c>
      <c r="P628" t="s">
        <v>210</v>
      </c>
      <c r="Q628" s="169" t="s">
        <v>12</v>
      </c>
      <c r="S628">
        <v>216.8</v>
      </c>
    </row>
    <row r="629" spans="1:19" customFormat="1" ht="21" customHeight="1" x14ac:dyDescent="0.2">
      <c r="A629" s="167" t="s">
        <v>735</v>
      </c>
      <c r="B629" t="s">
        <v>1712</v>
      </c>
      <c r="C629" t="s">
        <v>2204</v>
      </c>
      <c r="D629" t="s">
        <v>190</v>
      </c>
      <c r="E629">
        <v>23758</v>
      </c>
      <c r="F629" t="s">
        <v>1718</v>
      </c>
      <c r="G629" t="s">
        <v>1719</v>
      </c>
      <c r="H629">
        <v>36</v>
      </c>
      <c r="I629" s="167">
        <v>26846</v>
      </c>
      <c r="J629" s="167">
        <v>290</v>
      </c>
      <c r="K629" s="167">
        <v>291.7</v>
      </c>
      <c r="L629" s="167">
        <v>291.7</v>
      </c>
      <c r="M629">
        <v>292.3</v>
      </c>
      <c r="N629">
        <v>291.89999999999998</v>
      </c>
      <c r="P629" t="s">
        <v>210</v>
      </c>
      <c r="Q629" s="169" t="s">
        <v>12</v>
      </c>
      <c r="S629">
        <v>13.1</v>
      </c>
    </row>
    <row r="630" spans="1:19" customFormat="1" ht="21" customHeight="1" x14ac:dyDescent="0.2">
      <c r="A630" s="167" t="s">
        <v>736</v>
      </c>
      <c r="B630" t="s">
        <v>1712</v>
      </c>
      <c r="C630" t="s">
        <v>2205</v>
      </c>
      <c r="D630" t="s">
        <v>190</v>
      </c>
      <c r="E630">
        <v>23759</v>
      </c>
      <c r="F630" t="s">
        <v>1718</v>
      </c>
      <c r="G630" t="s">
        <v>1719</v>
      </c>
      <c r="H630">
        <v>36</v>
      </c>
      <c r="I630" s="167">
        <v>26846</v>
      </c>
      <c r="J630" s="167">
        <v>290</v>
      </c>
      <c r="K630" s="167">
        <v>291.5</v>
      </c>
      <c r="L630" s="167">
        <v>291.5</v>
      </c>
      <c r="M630">
        <v>293</v>
      </c>
      <c r="N630">
        <v>292.60000000000002</v>
      </c>
      <c r="P630" t="s">
        <v>210</v>
      </c>
      <c r="Q630" s="169" t="s">
        <v>12</v>
      </c>
      <c r="S630">
        <v>138.19999999999999</v>
      </c>
    </row>
    <row r="631" spans="1:19" customFormat="1" ht="21" customHeight="1" x14ac:dyDescent="0.2">
      <c r="A631" s="167" t="s">
        <v>756</v>
      </c>
      <c r="B631" t="s">
        <v>1712</v>
      </c>
      <c r="C631" t="s">
        <v>1740</v>
      </c>
      <c r="D631" t="s">
        <v>191</v>
      </c>
      <c r="E631">
        <v>23760</v>
      </c>
      <c r="F631" t="s">
        <v>1739</v>
      </c>
      <c r="G631" t="s">
        <v>1275</v>
      </c>
      <c r="H631">
        <v>36</v>
      </c>
      <c r="I631" s="167">
        <v>22282</v>
      </c>
      <c r="J631" s="167">
        <v>240</v>
      </c>
      <c r="K631" s="167">
        <v>240</v>
      </c>
      <c r="L631" s="167">
        <v>240</v>
      </c>
      <c r="M631">
        <v>240</v>
      </c>
      <c r="N631">
        <v>240</v>
      </c>
      <c r="P631" t="s">
        <v>210</v>
      </c>
      <c r="Q631" s="169" t="s">
        <v>12</v>
      </c>
      <c r="S631">
        <v>404</v>
      </c>
    </row>
    <row r="632" spans="1:19" customFormat="1" ht="21" customHeight="1" x14ac:dyDescent="0.2">
      <c r="A632" s="167" t="s">
        <v>601</v>
      </c>
      <c r="B632" t="s">
        <v>1272</v>
      </c>
      <c r="C632" t="s">
        <v>1004</v>
      </c>
      <c r="D632" t="s">
        <v>192</v>
      </c>
      <c r="E632">
        <v>23598</v>
      </c>
      <c r="F632" t="s">
        <v>1268</v>
      </c>
      <c r="G632" t="s">
        <v>1269</v>
      </c>
      <c r="H632">
        <v>36</v>
      </c>
      <c r="I632" s="167">
        <v>27576</v>
      </c>
      <c r="J632" s="167">
        <v>882</v>
      </c>
      <c r="K632" s="167">
        <v>858.9</v>
      </c>
      <c r="L632" s="167">
        <v>858.9</v>
      </c>
      <c r="M632">
        <v>845.4</v>
      </c>
      <c r="N632">
        <v>854.5</v>
      </c>
      <c r="P632" t="s">
        <v>212</v>
      </c>
      <c r="Q632" t="s">
        <v>8</v>
      </c>
      <c r="S632">
        <v>6527.8</v>
      </c>
    </row>
    <row r="633" spans="1:19" customFormat="1" ht="21" customHeight="1" x14ac:dyDescent="0.2">
      <c r="A633" s="167" t="s">
        <v>910</v>
      </c>
      <c r="B633" t="s">
        <v>1014</v>
      </c>
      <c r="C633" t="s">
        <v>1267</v>
      </c>
      <c r="D633" t="s">
        <v>192</v>
      </c>
      <c r="E633">
        <v>23575</v>
      </c>
      <c r="F633" t="s">
        <v>1268</v>
      </c>
      <c r="G633" t="s">
        <v>1269</v>
      </c>
      <c r="H633">
        <v>36</v>
      </c>
      <c r="I633" s="167">
        <v>25508</v>
      </c>
      <c r="J633" s="167">
        <v>641.79999999999995</v>
      </c>
      <c r="K633" s="167">
        <v>630.5</v>
      </c>
      <c r="L633" s="167">
        <v>630.5</v>
      </c>
      <c r="M633">
        <v>631.9</v>
      </c>
      <c r="N633">
        <v>629</v>
      </c>
      <c r="P633" t="s">
        <v>212</v>
      </c>
      <c r="Q633" t="s">
        <v>8</v>
      </c>
      <c r="S633">
        <v>5314.8</v>
      </c>
    </row>
    <row r="634" spans="1:19" customFormat="1" ht="21" customHeight="1" x14ac:dyDescent="0.2">
      <c r="A634" s="167" t="s">
        <v>911</v>
      </c>
      <c r="B634" t="s">
        <v>1014</v>
      </c>
      <c r="C634" t="s">
        <v>1271</v>
      </c>
      <c r="D634" t="s">
        <v>192</v>
      </c>
      <c r="E634">
        <v>23744</v>
      </c>
      <c r="F634" t="s">
        <v>1268</v>
      </c>
      <c r="G634" t="s">
        <v>1269</v>
      </c>
      <c r="H634">
        <v>36</v>
      </c>
      <c r="I634" s="167">
        <v>32356</v>
      </c>
      <c r="J634" s="167">
        <v>1399</v>
      </c>
      <c r="K634" s="167">
        <v>1310</v>
      </c>
      <c r="L634" s="167">
        <v>1310</v>
      </c>
      <c r="M634">
        <v>1287.8</v>
      </c>
      <c r="N634">
        <v>1299</v>
      </c>
      <c r="P634" t="s">
        <v>212</v>
      </c>
      <c r="Q634" t="s">
        <v>8</v>
      </c>
      <c r="S634">
        <v>10119.9</v>
      </c>
    </row>
    <row r="635" spans="1:19" customFormat="1" ht="21" customHeight="1" x14ac:dyDescent="0.2">
      <c r="A635" s="167" t="s">
        <v>425</v>
      </c>
      <c r="B635" t="s">
        <v>980</v>
      </c>
      <c r="C635" t="s">
        <v>1304</v>
      </c>
      <c r="D635" t="s">
        <v>188</v>
      </c>
      <c r="E635">
        <v>23530</v>
      </c>
      <c r="F635" t="s">
        <v>1305</v>
      </c>
      <c r="G635">
        <v>119</v>
      </c>
      <c r="H635">
        <v>36</v>
      </c>
      <c r="I635" s="167">
        <v>26877</v>
      </c>
      <c r="J635" s="167">
        <v>1299</v>
      </c>
      <c r="K635" s="167">
        <v>1026.5</v>
      </c>
      <c r="L635" s="167">
        <v>1026.5</v>
      </c>
      <c r="M635">
        <v>1016.1</v>
      </c>
      <c r="N635">
        <v>1025.9000000000001</v>
      </c>
      <c r="P635" t="s">
        <v>211</v>
      </c>
      <c r="Q635" t="s">
        <v>8</v>
      </c>
      <c r="S635">
        <v>8000.5</v>
      </c>
    </row>
    <row r="636" spans="1:19" customFormat="1" ht="21" customHeight="1" x14ac:dyDescent="0.2">
      <c r="A636" s="167" t="s">
        <v>426</v>
      </c>
      <c r="B636" t="s">
        <v>980</v>
      </c>
      <c r="C636" t="s">
        <v>1306</v>
      </c>
      <c r="D636" t="s">
        <v>188</v>
      </c>
      <c r="E636">
        <v>23531</v>
      </c>
      <c r="F636" t="s">
        <v>1305</v>
      </c>
      <c r="G636">
        <v>119</v>
      </c>
      <c r="H636">
        <v>36</v>
      </c>
      <c r="I636" s="167">
        <v>27851</v>
      </c>
      <c r="J636" s="167">
        <v>1012</v>
      </c>
      <c r="K636" s="167">
        <v>1040.4000000000001</v>
      </c>
      <c r="L636" s="167">
        <v>1040.4000000000001</v>
      </c>
      <c r="M636">
        <v>1037.9000000000001</v>
      </c>
      <c r="N636">
        <v>1039.9000000000001</v>
      </c>
      <c r="P636" t="s">
        <v>211</v>
      </c>
      <c r="Q636" t="s">
        <v>8</v>
      </c>
      <c r="S636">
        <v>8333.5</v>
      </c>
    </row>
    <row r="637" spans="1:19" customFormat="1" ht="21" customHeight="1" x14ac:dyDescent="0.2">
      <c r="A637" s="167" t="s">
        <v>945</v>
      </c>
      <c r="B637" t="s">
        <v>981</v>
      </c>
      <c r="C637" t="s">
        <v>1015</v>
      </c>
      <c r="D637" t="s">
        <v>196</v>
      </c>
      <c r="E637">
        <v>23603</v>
      </c>
      <c r="F637" t="s">
        <v>40</v>
      </c>
      <c r="G637">
        <v>117</v>
      </c>
      <c r="H637">
        <v>36</v>
      </c>
      <c r="I637" s="167">
        <v>25750</v>
      </c>
      <c r="J637" s="167">
        <v>614</v>
      </c>
      <c r="K637" s="167">
        <v>582</v>
      </c>
      <c r="L637" s="167">
        <v>582</v>
      </c>
      <c r="M637">
        <v>581</v>
      </c>
      <c r="N637">
        <v>581.70000000000005</v>
      </c>
      <c r="P637" t="s">
        <v>211</v>
      </c>
      <c r="Q637" t="s">
        <v>8</v>
      </c>
      <c r="S637">
        <v>4706.6000000000004</v>
      </c>
    </row>
    <row r="638" spans="1:19" ht="21" customHeight="1" x14ac:dyDescent="0.25">
      <c r="A638" s="167" t="s">
        <v>975</v>
      </c>
      <c r="B638" t="s">
        <v>2032</v>
      </c>
      <c r="C638" s="197" t="s">
        <v>179</v>
      </c>
      <c r="D638" s="197" t="s">
        <v>191</v>
      </c>
      <c r="E638" s="197">
        <v>23543</v>
      </c>
      <c r="F638" s="182" t="s">
        <v>179</v>
      </c>
      <c r="G638" t="s">
        <v>1275</v>
      </c>
      <c r="H638">
        <v>36</v>
      </c>
      <c r="I638" s="183">
        <v>30895</v>
      </c>
      <c r="J638" s="183">
        <v>655.1</v>
      </c>
      <c r="K638" s="183">
        <v>686.5</v>
      </c>
      <c r="L638" s="183">
        <v>686.5</v>
      </c>
      <c r="M638" s="182">
        <v>685.9</v>
      </c>
      <c r="N638" s="182">
        <v>692.5</v>
      </c>
      <c r="P638" s="192" t="s">
        <v>2274</v>
      </c>
      <c r="Q638" s="193" t="s">
        <v>2273</v>
      </c>
      <c r="S638" s="182">
        <v>593</v>
      </c>
    </row>
    <row r="639" spans="1:19" ht="21" customHeight="1" x14ac:dyDescent="0.25">
      <c r="A639" s="167" t="s">
        <v>357</v>
      </c>
      <c r="B639" t="s">
        <v>998</v>
      </c>
      <c r="C639" s="197" t="s">
        <v>274</v>
      </c>
      <c r="D639" s="197" t="s">
        <v>192</v>
      </c>
      <c r="E639" s="197">
        <v>23584</v>
      </c>
      <c r="F639" s="182" t="s">
        <v>1208</v>
      </c>
      <c r="G639">
        <v>109</v>
      </c>
      <c r="H639">
        <v>36</v>
      </c>
      <c r="I639" s="183">
        <v>20333</v>
      </c>
      <c r="J639" s="183">
        <v>155.30000000000001</v>
      </c>
      <c r="K639" s="183">
        <v>154.1</v>
      </c>
      <c r="L639" s="183">
        <v>154.1</v>
      </c>
      <c r="M639" s="182">
        <v>151</v>
      </c>
      <c r="N639" s="182">
        <v>151</v>
      </c>
      <c r="P639" s="192" t="s">
        <v>2274</v>
      </c>
      <c r="Q639" s="193" t="s">
        <v>2273</v>
      </c>
      <c r="S639" s="182">
        <v>81.599999999999994</v>
      </c>
    </row>
    <row r="640" spans="1:19" ht="21" customHeight="1" x14ac:dyDescent="0.25">
      <c r="A640" s="167" t="s">
        <v>358</v>
      </c>
      <c r="B640" t="s">
        <v>1000</v>
      </c>
      <c r="C640" s="197" t="s">
        <v>2161</v>
      </c>
      <c r="D640" s="197" t="s">
        <v>192</v>
      </c>
      <c r="E640" s="197">
        <v>23585</v>
      </c>
      <c r="F640" s="182" t="s">
        <v>1208</v>
      </c>
      <c r="G640">
        <v>109</v>
      </c>
      <c r="H640">
        <v>36</v>
      </c>
      <c r="I640" s="183">
        <v>21459</v>
      </c>
      <c r="J640" s="183">
        <v>167.2</v>
      </c>
      <c r="K640" s="183">
        <v>154.69999999999999</v>
      </c>
      <c r="L640" s="183">
        <v>154.69999999999999</v>
      </c>
      <c r="M640" s="182">
        <v>0</v>
      </c>
      <c r="N640" s="182">
        <v>0</v>
      </c>
      <c r="P640" s="192" t="s">
        <v>2274</v>
      </c>
      <c r="Q640" s="193" t="s">
        <v>2273</v>
      </c>
      <c r="S640" s="182">
        <v>17.399999999999999</v>
      </c>
    </row>
    <row r="641" spans="1:19" ht="21" customHeight="1" x14ac:dyDescent="0.25">
      <c r="A641" s="167" t="s">
        <v>281</v>
      </c>
      <c r="B641" t="s">
        <v>1104</v>
      </c>
      <c r="C641" s="197" t="s">
        <v>1106</v>
      </c>
      <c r="D641" s="197" t="s">
        <v>187</v>
      </c>
      <c r="E641" s="197">
        <v>23516</v>
      </c>
      <c r="F641" s="182" t="s">
        <v>177</v>
      </c>
      <c r="G641" t="s">
        <v>161</v>
      </c>
      <c r="H641">
        <v>36</v>
      </c>
      <c r="I641" s="183">
        <v>21429</v>
      </c>
      <c r="J641" s="183">
        <v>376</v>
      </c>
      <c r="K641" s="183">
        <v>369.9</v>
      </c>
      <c r="L641" s="183">
        <v>369.9</v>
      </c>
      <c r="M641" s="182">
        <v>370.2</v>
      </c>
      <c r="N641" s="182">
        <v>373.2</v>
      </c>
      <c r="O641" s="182" t="s">
        <v>993</v>
      </c>
      <c r="P641" s="192" t="s">
        <v>2274</v>
      </c>
      <c r="Q641" s="187" t="s">
        <v>2271</v>
      </c>
      <c r="R641" s="182" t="s">
        <v>263</v>
      </c>
      <c r="S641" s="182">
        <v>307.3</v>
      </c>
    </row>
    <row r="642" spans="1:19" ht="21" customHeight="1" x14ac:dyDescent="0.25">
      <c r="A642" s="167" t="s">
        <v>282</v>
      </c>
      <c r="B642" t="s">
        <v>1104</v>
      </c>
      <c r="C642" s="197" t="s">
        <v>1107</v>
      </c>
      <c r="D642" s="197" t="s">
        <v>187</v>
      </c>
      <c r="E642" s="197">
        <v>23518</v>
      </c>
      <c r="F642" s="182" t="s">
        <v>177</v>
      </c>
      <c r="G642" t="s">
        <v>161</v>
      </c>
      <c r="H642">
        <v>36</v>
      </c>
      <c r="I642" s="183">
        <v>22767</v>
      </c>
      <c r="J642" s="183">
        <v>387</v>
      </c>
      <c r="K642" s="183">
        <v>376.3</v>
      </c>
      <c r="L642" s="183">
        <v>376.3</v>
      </c>
      <c r="M642" s="182">
        <v>376.9</v>
      </c>
      <c r="N642" s="182">
        <v>384.2</v>
      </c>
      <c r="O642" s="182" t="s">
        <v>993</v>
      </c>
      <c r="P642" s="192" t="s">
        <v>2274</v>
      </c>
      <c r="Q642" s="187" t="s">
        <v>2271</v>
      </c>
      <c r="R642" s="182" t="s">
        <v>263</v>
      </c>
      <c r="S642" s="182">
        <v>757.8</v>
      </c>
    </row>
    <row r="643" spans="1:19" ht="21" customHeight="1" x14ac:dyDescent="0.25">
      <c r="A643" s="167" t="s">
        <v>628</v>
      </c>
      <c r="B643" t="s">
        <v>2033</v>
      </c>
      <c r="C643" s="197" t="s">
        <v>2034</v>
      </c>
      <c r="D643" s="197" t="s">
        <v>187</v>
      </c>
      <c r="E643" s="197">
        <v>23533</v>
      </c>
      <c r="F643" s="182" t="s">
        <v>177</v>
      </c>
      <c r="G643" t="s">
        <v>161</v>
      </c>
      <c r="H643">
        <v>36</v>
      </c>
      <c r="I643" s="183">
        <v>23043</v>
      </c>
      <c r="J643" s="183">
        <v>400</v>
      </c>
      <c r="K643" s="183">
        <v>365.1</v>
      </c>
      <c r="L643" s="183">
        <v>365.1</v>
      </c>
      <c r="M643" s="182">
        <v>368</v>
      </c>
      <c r="N643" s="182">
        <v>370.2</v>
      </c>
      <c r="O643" s="182" t="s">
        <v>993</v>
      </c>
      <c r="P643" s="192" t="s">
        <v>2274</v>
      </c>
      <c r="Q643" s="187" t="s">
        <v>2271</v>
      </c>
      <c r="R643" s="182" t="s">
        <v>263</v>
      </c>
      <c r="S643" s="182">
        <v>598.70000000000005</v>
      </c>
    </row>
    <row r="644" spans="1:19" ht="21" customHeight="1" x14ac:dyDescent="0.25">
      <c r="A644" s="167" t="s">
        <v>629</v>
      </c>
      <c r="B644" t="s">
        <v>2033</v>
      </c>
      <c r="C644" s="197" t="s">
        <v>2035</v>
      </c>
      <c r="D644" s="197" t="s">
        <v>187</v>
      </c>
      <c r="E644" s="197">
        <v>23534</v>
      </c>
      <c r="F644" s="182" t="s">
        <v>177</v>
      </c>
      <c r="G644" t="s">
        <v>161</v>
      </c>
      <c r="H644">
        <v>36</v>
      </c>
      <c r="I644" s="183">
        <v>23132</v>
      </c>
      <c r="J644" s="183">
        <v>400</v>
      </c>
      <c r="K644" s="183">
        <v>391.6</v>
      </c>
      <c r="L644" s="183">
        <v>391.6</v>
      </c>
      <c r="M644" s="182">
        <v>374</v>
      </c>
      <c r="N644" s="182">
        <v>375.7</v>
      </c>
      <c r="O644" s="182" t="s">
        <v>993</v>
      </c>
      <c r="P644" s="192" t="s">
        <v>2274</v>
      </c>
      <c r="Q644" s="187" t="s">
        <v>2271</v>
      </c>
      <c r="R644" s="182" t="s">
        <v>263</v>
      </c>
      <c r="S644" s="182">
        <v>579</v>
      </c>
    </row>
    <row r="645" spans="1:19" ht="21" customHeight="1" x14ac:dyDescent="0.25">
      <c r="A645" s="167" t="s">
        <v>630</v>
      </c>
      <c r="B645" t="s">
        <v>2033</v>
      </c>
      <c r="C645" s="197" t="s">
        <v>2036</v>
      </c>
      <c r="D645" s="197" t="s">
        <v>187</v>
      </c>
      <c r="E645" s="197">
        <v>23535</v>
      </c>
      <c r="F645" s="182" t="s">
        <v>177</v>
      </c>
      <c r="G645" t="s">
        <v>161</v>
      </c>
      <c r="H645">
        <v>36</v>
      </c>
      <c r="I645" s="183">
        <v>23894</v>
      </c>
      <c r="J645" s="183">
        <v>1027</v>
      </c>
      <c r="K645" s="183">
        <v>986.8</v>
      </c>
      <c r="L645" s="183">
        <v>986.8</v>
      </c>
      <c r="M645" s="182">
        <v>975</v>
      </c>
      <c r="N645" s="182">
        <v>976.2</v>
      </c>
      <c r="O645" s="182" t="s">
        <v>993</v>
      </c>
      <c r="P645" s="192" t="s">
        <v>2274</v>
      </c>
      <c r="Q645" s="187" t="s">
        <v>2271</v>
      </c>
      <c r="R645" s="182" t="s">
        <v>263</v>
      </c>
      <c r="S645" s="182">
        <v>797.2</v>
      </c>
    </row>
    <row r="646" spans="1:19" ht="21" customHeight="1" x14ac:dyDescent="0.25">
      <c r="A646" s="167" t="s">
        <v>702</v>
      </c>
      <c r="B646" t="s">
        <v>1007</v>
      </c>
      <c r="C646" s="197" t="s">
        <v>1653</v>
      </c>
      <c r="D646" s="197" t="s">
        <v>189</v>
      </c>
      <c r="E646" s="197">
        <v>23555</v>
      </c>
      <c r="F646" s="182" t="s">
        <v>1652</v>
      </c>
      <c r="G646">
        <v>103</v>
      </c>
      <c r="H646">
        <v>36</v>
      </c>
      <c r="I646" s="183">
        <v>21490</v>
      </c>
      <c r="J646" s="183">
        <v>188</v>
      </c>
      <c r="K646" s="183">
        <v>194.5</v>
      </c>
      <c r="L646" s="183">
        <v>194.5</v>
      </c>
      <c r="M646" s="182">
        <v>189</v>
      </c>
      <c r="N646" s="182">
        <v>195</v>
      </c>
      <c r="O646" s="182" t="s">
        <v>993</v>
      </c>
      <c r="P646" s="192" t="s">
        <v>2274</v>
      </c>
      <c r="Q646" s="187" t="s">
        <v>2271</v>
      </c>
      <c r="R646" s="182" t="s">
        <v>263</v>
      </c>
      <c r="S646" s="182">
        <v>172.7</v>
      </c>
    </row>
    <row r="647" spans="1:19" ht="21" customHeight="1" x14ac:dyDescent="0.25">
      <c r="A647" s="167" t="s">
        <v>397</v>
      </c>
      <c r="B647" t="s">
        <v>1252</v>
      </c>
      <c r="C647" s="197" t="s">
        <v>1257</v>
      </c>
      <c r="D647" s="197" t="s">
        <v>186</v>
      </c>
      <c r="E647" s="197">
        <v>23587</v>
      </c>
      <c r="F647" s="182" t="s">
        <v>1258</v>
      </c>
      <c r="G647" t="s">
        <v>1232</v>
      </c>
      <c r="H647">
        <v>36</v>
      </c>
      <c r="I647" s="183">
        <v>27364</v>
      </c>
      <c r="J647" s="183">
        <v>621</v>
      </c>
      <c r="K647" s="183">
        <v>614.79999999999995</v>
      </c>
      <c r="L647" s="183">
        <v>614.79999999999995</v>
      </c>
      <c r="M647" s="182">
        <v>584.20000000000005</v>
      </c>
      <c r="N647" s="182">
        <v>608</v>
      </c>
      <c r="O647" s="182" t="s">
        <v>993</v>
      </c>
      <c r="P647" s="192" t="s">
        <v>2274</v>
      </c>
      <c r="Q647" s="187" t="s">
        <v>2271</v>
      </c>
      <c r="R647" s="182" t="s">
        <v>263</v>
      </c>
      <c r="S647" s="182">
        <v>264.8</v>
      </c>
    </row>
    <row r="648" spans="1:19" ht="21" customHeight="1" x14ac:dyDescent="0.25">
      <c r="A648" s="167" t="s">
        <v>398</v>
      </c>
      <c r="B648" t="s">
        <v>1252</v>
      </c>
      <c r="C648" s="197" t="s">
        <v>1259</v>
      </c>
      <c r="D648" s="197" t="s">
        <v>186</v>
      </c>
      <c r="E648" s="197">
        <v>23588</v>
      </c>
      <c r="F648" s="182" t="s">
        <v>1258</v>
      </c>
      <c r="G648" t="s">
        <v>1232</v>
      </c>
      <c r="H648">
        <v>36</v>
      </c>
      <c r="I648" s="183">
        <v>27273</v>
      </c>
      <c r="J648" s="183">
        <v>621</v>
      </c>
      <c r="K648" s="183">
        <v>605.70000000000005</v>
      </c>
      <c r="L648" s="183">
        <v>605.70000000000005</v>
      </c>
      <c r="M648" s="182">
        <v>600</v>
      </c>
      <c r="N648" s="182">
        <v>603.5</v>
      </c>
      <c r="O648" s="182" t="s">
        <v>993</v>
      </c>
      <c r="P648" s="192" t="s">
        <v>2274</v>
      </c>
      <c r="Q648" s="187" t="s">
        <v>2271</v>
      </c>
      <c r="R648" s="182" t="s">
        <v>263</v>
      </c>
      <c r="S648" s="182">
        <v>251.7</v>
      </c>
    </row>
    <row r="649" spans="1:19" ht="21" customHeight="1" x14ac:dyDescent="0.25">
      <c r="A649" s="167" t="s">
        <v>935</v>
      </c>
      <c r="B649" t="s">
        <v>203</v>
      </c>
      <c r="C649" s="197" t="s">
        <v>1975</v>
      </c>
      <c r="D649" s="197" t="s">
        <v>192</v>
      </c>
      <c r="E649" s="197">
        <v>23606</v>
      </c>
      <c r="F649" s="182" t="s">
        <v>184</v>
      </c>
      <c r="G649" t="s">
        <v>1269</v>
      </c>
      <c r="H649">
        <v>36</v>
      </c>
      <c r="I649" s="183">
        <v>27791</v>
      </c>
      <c r="J649" s="183">
        <v>901.8</v>
      </c>
      <c r="K649" s="183">
        <v>850.3</v>
      </c>
      <c r="L649" s="183">
        <v>850.3</v>
      </c>
      <c r="M649" s="182">
        <v>801.7</v>
      </c>
      <c r="N649" s="182">
        <v>827</v>
      </c>
      <c r="P649" s="192" t="s">
        <v>2274</v>
      </c>
      <c r="Q649" s="187" t="s">
        <v>2271</v>
      </c>
      <c r="S649" s="182">
        <v>24.4</v>
      </c>
    </row>
    <row r="650" spans="1:19" ht="21" customHeight="1" x14ac:dyDescent="0.25">
      <c r="A650" s="167" t="s">
        <v>936</v>
      </c>
      <c r="B650" t="s">
        <v>203</v>
      </c>
      <c r="C650" s="197" t="s">
        <v>1976</v>
      </c>
      <c r="D650" s="197" t="s">
        <v>192</v>
      </c>
      <c r="E650" s="197">
        <v>23613</v>
      </c>
      <c r="F650" s="182" t="s">
        <v>184</v>
      </c>
      <c r="G650" t="s">
        <v>1269</v>
      </c>
      <c r="H650">
        <v>36</v>
      </c>
      <c r="I650" s="183">
        <v>29403</v>
      </c>
      <c r="J650" s="183">
        <v>901.8</v>
      </c>
      <c r="K650" s="183">
        <v>835.2</v>
      </c>
      <c r="L650" s="183">
        <v>835.2</v>
      </c>
      <c r="M650" s="182">
        <v>815</v>
      </c>
      <c r="N650" s="182">
        <v>827.5</v>
      </c>
      <c r="O650" s="182" t="s">
        <v>993</v>
      </c>
      <c r="P650" s="192" t="s">
        <v>2274</v>
      </c>
      <c r="Q650" s="187" t="s">
        <v>2271</v>
      </c>
      <c r="R650" s="182" t="s">
        <v>263</v>
      </c>
      <c r="S650" s="182">
        <v>24.9</v>
      </c>
    </row>
    <row r="651" spans="1:19" ht="21" customHeight="1" x14ac:dyDescent="0.25">
      <c r="A651" s="167" t="s">
        <v>703</v>
      </c>
      <c r="B651" t="s">
        <v>1007</v>
      </c>
      <c r="C651" s="197" t="s">
        <v>1654</v>
      </c>
      <c r="D651" s="197" t="s">
        <v>189</v>
      </c>
      <c r="E651" s="197">
        <v>23616</v>
      </c>
      <c r="F651" s="182" t="s">
        <v>1652</v>
      </c>
      <c r="G651">
        <v>103</v>
      </c>
      <c r="H651">
        <v>36</v>
      </c>
      <c r="I651" s="183">
        <v>22221</v>
      </c>
      <c r="J651" s="183">
        <v>188</v>
      </c>
      <c r="K651" s="183">
        <v>198.7</v>
      </c>
      <c r="L651" s="183">
        <v>198.7</v>
      </c>
      <c r="M651" s="182">
        <v>189.5</v>
      </c>
      <c r="N651" s="182">
        <v>191.7</v>
      </c>
      <c r="O651" s="182" t="s">
        <v>993</v>
      </c>
      <c r="P651" s="192" t="s">
        <v>2274</v>
      </c>
      <c r="Q651" s="187" t="s">
        <v>2271</v>
      </c>
      <c r="R651" s="182" t="s">
        <v>263</v>
      </c>
      <c r="S651" s="182">
        <v>155.19999999999999</v>
      </c>
    </row>
    <row r="652" spans="1:19" ht="21" customHeight="1" x14ac:dyDescent="0.25">
      <c r="A652" s="167" t="s">
        <v>921</v>
      </c>
      <c r="B652" t="s">
        <v>203</v>
      </c>
      <c r="C652" s="198" t="s">
        <v>1960</v>
      </c>
      <c r="D652" s="198" t="s">
        <v>187</v>
      </c>
      <c r="E652" s="198">
        <v>23512</v>
      </c>
      <c r="F652" s="182" t="s">
        <v>1743</v>
      </c>
      <c r="G652" t="s">
        <v>1744</v>
      </c>
      <c r="H652">
        <v>36</v>
      </c>
      <c r="I652" s="183">
        <v>21763</v>
      </c>
      <c r="J652" s="183">
        <v>376.2</v>
      </c>
      <c r="K652" s="183">
        <v>357.7</v>
      </c>
      <c r="L652" s="183">
        <v>357.7</v>
      </c>
      <c r="M652" s="182">
        <v>335.4</v>
      </c>
      <c r="N652" s="182">
        <v>341.8</v>
      </c>
      <c r="P652" s="192" t="s">
        <v>2274</v>
      </c>
      <c r="Q652" s="185" t="s">
        <v>263</v>
      </c>
      <c r="S652" s="182">
        <v>454.4</v>
      </c>
    </row>
    <row r="653" spans="1:19" ht="21" customHeight="1" x14ac:dyDescent="0.25">
      <c r="A653" s="167" t="s">
        <v>922</v>
      </c>
      <c r="B653" t="s">
        <v>203</v>
      </c>
      <c r="C653" s="198" t="s">
        <v>1961</v>
      </c>
      <c r="D653" s="198" t="s">
        <v>187</v>
      </c>
      <c r="E653" s="198">
        <v>23513</v>
      </c>
      <c r="F653" s="182" t="s">
        <v>1743</v>
      </c>
      <c r="G653" t="s">
        <v>1744</v>
      </c>
      <c r="H653">
        <v>36</v>
      </c>
      <c r="I653" s="183">
        <v>25355</v>
      </c>
      <c r="J653" s="183">
        <v>535.5</v>
      </c>
      <c r="K653" s="183">
        <v>518</v>
      </c>
      <c r="L653" s="183">
        <v>518</v>
      </c>
      <c r="M653" s="182">
        <v>519.4</v>
      </c>
      <c r="N653" s="182">
        <v>522.9</v>
      </c>
      <c r="P653" s="192" t="s">
        <v>2274</v>
      </c>
      <c r="Q653" s="185" t="s">
        <v>263</v>
      </c>
      <c r="S653" s="182">
        <v>534.29999999999995</v>
      </c>
    </row>
    <row r="654" spans="1:19" ht="21" customHeight="1" x14ac:dyDescent="0.25">
      <c r="A654" s="167" t="s">
        <v>383</v>
      </c>
      <c r="B654" t="s">
        <v>1001</v>
      </c>
      <c r="C654" s="197" t="s">
        <v>1247</v>
      </c>
      <c r="D654" s="197" t="s">
        <v>187</v>
      </c>
      <c r="E654" s="197">
        <v>23524</v>
      </c>
      <c r="F654" s="182" t="s">
        <v>1242</v>
      </c>
      <c r="G654" t="s">
        <v>1243</v>
      </c>
      <c r="H654">
        <v>36</v>
      </c>
      <c r="I654" s="183">
        <v>20241</v>
      </c>
      <c r="J654" s="183">
        <v>200</v>
      </c>
      <c r="K654" s="183">
        <v>186.7</v>
      </c>
      <c r="L654" s="183">
        <v>186.7</v>
      </c>
      <c r="M654" s="182">
        <v>182.5</v>
      </c>
      <c r="N654" s="182">
        <v>188.4</v>
      </c>
      <c r="O654" s="182" t="s">
        <v>993</v>
      </c>
      <c r="P654" s="192" t="s">
        <v>2274</v>
      </c>
      <c r="Q654" s="185" t="s">
        <v>263</v>
      </c>
      <c r="R654" s="182" t="s">
        <v>2271</v>
      </c>
      <c r="S654" s="182">
        <v>209.6</v>
      </c>
    </row>
    <row r="655" spans="1:19" ht="21" customHeight="1" x14ac:dyDescent="0.25">
      <c r="A655" s="167" t="s">
        <v>614</v>
      </c>
      <c r="B655" t="s">
        <v>1557</v>
      </c>
      <c r="C655" s="197" t="s">
        <v>1558</v>
      </c>
      <c r="D655" s="197" t="s">
        <v>186</v>
      </c>
      <c r="E655" s="197">
        <v>23526</v>
      </c>
      <c r="F655" s="182" t="s">
        <v>1559</v>
      </c>
      <c r="G655" t="s">
        <v>1560</v>
      </c>
      <c r="H655">
        <v>36</v>
      </c>
      <c r="I655" s="183">
        <v>26543</v>
      </c>
      <c r="J655" s="183">
        <v>621</v>
      </c>
      <c r="K655" s="183">
        <v>577.70000000000005</v>
      </c>
      <c r="L655" s="183">
        <v>577.70000000000005</v>
      </c>
      <c r="M655" s="182">
        <v>556.79999999999995</v>
      </c>
      <c r="N655" s="182">
        <v>549.5</v>
      </c>
      <c r="O655" s="182" t="s">
        <v>993</v>
      </c>
      <c r="P655" s="192" t="s">
        <v>2274</v>
      </c>
      <c r="Q655" s="185" t="s">
        <v>263</v>
      </c>
      <c r="R655" s="182" t="s">
        <v>2271</v>
      </c>
      <c r="S655" s="182">
        <v>238.4</v>
      </c>
    </row>
    <row r="656" spans="1:19" ht="21" customHeight="1" x14ac:dyDescent="0.25">
      <c r="A656" s="167" t="s">
        <v>662</v>
      </c>
      <c r="B656" t="s">
        <v>1007</v>
      </c>
      <c r="C656" s="197" t="s">
        <v>1611</v>
      </c>
      <c r="D656" s="197" t="s">
        <v>189</v>
      </c>
      <c r="E656" s="197">
        <v>23545</v>
      </c>
      <c r="F656" s="182" t="s">
        <v>1612</v>
      </c>
      <c r="G656" t="s">
        <v>1194</v>
      </c>
      <c r="H656">
        <v>36</v>
      </c>
      <c r="I656" s="183">
        <v>20760</v>
      </c>
      <c r="J656" s="183">
        <v>188</v>
      </c>
      <c r="K656" s="183">
        <v>200.2</v>
      </c>
      <c r="L656" s="183">
        <v>200.2</v>
      </c>
      <c r="M656" s="182">
        <v>197.2</v>
      </c>
      <c r="N656" s="182">
        <v>197.2</v>
      </c>
      <c r="O656" s="182" t="s">
        <v>993</v>
      </c>
      <c r="P656" s="192" t="s">
        <v>2274</v>
      </c>
      <c r="Q656" s="185" t="s">
        <v>263</v>
      </c>
      <c r="R656" s="182" t="s">
        <v>2271</v>
      </c>
      <c r="S656" s="182">
        <v>566.9</v>
      </c>
    </row>
    <row r="657" spans="1:19" ht="21" customHeight="1" x14ac:dyDescent="0.25">
      <c r="A657" s="167" t="s">
        <v>663</v>
      </c>
      <c r="B657" t="s">
        <v>1007</v>
      </c>
      <c r="C657" s="197" t="s">
        <v>1613</v>
      </c>
      <c r="D657" s="197" t="s">
        <v>189</v>
      </c>
      <c r="E657" s="197">
        <v>23546</v>
      </c>
      <c r="F657" s="182" t="s">
        <v>1612</v>
      </c>
      <c r="G657" t="s">
        <v>1194</v>
      </c>
      <c r="H657">
        <v>36</v>
      </c>
      <c r="I657" s="183">
        <v>23285</v>
      </c>
      <c r="J657" s="183">
        <v>188</v>
      </c>
      <c r="K657" s="183">
        <v>197.5</v>
      </c>
      <c r="L657" s="183">
        <v>197.5</v>
      </c>
      <c r="M657" s="182">
        <v>187.7</v>
      </c>
      <c r="N657" s="182">
        <v>193</v>
      </c>
      <c r="O657" s="182" t="s">
        <v>993</v>
      </c>
      <c r="P657" s="192" t="s">
        <v>2274</v>
      </c>
      <c r="Q657" s="185" t="s">
        <v>263</v>
      </c>
      <c r="R657" s="182" t="s">
        <v>2271</v>
      </c>
      <c r="S657" s="182">
        <v>721.4</v>
      </c>
    </row>
    <row r="658" spans="1:19" ht="21" customHeight="1" x14ac:dyDescent="0.25">
      <c r="A658" s="167" t="s">
        <v>692</v>
      </c>
      <c r="B658" t="s">
        <v>1007</v>
      </c>
      <c r="C658" s="197" t="s">
        <v>1647</v>
      </c>
      <c r="D658" s="197" t="s">
        <v>189</v>
      </c>
      <c r="E658" s="197">
        <v>23551</v>
      </c>
      <c r="F658" s="182" t="s">
        <v>1646</v>
      </c>
      <c r="G658">
        <v>103</v>
      </c>
      <c r="H658">
        <v>36</v>
      </c>
      <c r="I658" s="183">
        <v>24654</v>
      </c>
      <c r="J658" s="183">
        <v>387</v>
      </c>
      <c r="K658" s="183">
        <v>395</v>
      </c>
      <c r="L658" s="183">
        <v>395</v>
      </c>
      <c r="M658" s="182">
        <v>397.2</v>
      </c>
      <c r="N658" s="182">
        <v>395</v>
      </c>
      <c r="O658" s="182" t="s">
        <v>993</v>
      </c>
      <c r="P658" s="192" t="s">
        <v>2274</v>
      </c>
      <c r="Q658" s="185" t="s">
        <v>263</v>
      </c>
      <c r="R658" s="182" t="s">
        <v>2271</v>
      </c>
      <c r="S658" s="182">
        <v>340.3</v>
      </c>
    </row>
    <row r="659" spans="1:19" ht="21" customHeight="1" x14ac:dyDescent="0.25">
      <c r="A659" s="167" t="s">
        <v>693</v>
      </c>
      <c r="B659" t="s">
        <v>1007</v>
      </c>
      <c r="C659" s="197" t="s">
        <v>1648</v>
      </c>
      <c r="D659" s="197" t="s">
        <v>189</v>
      </c>
      <c r="E659" s="197">
        <v>23552</v>
      </c>
      <c r="F659" s="182" t="s">
        <v>1646</v>
      </c>
      <c r="G659">
        <v>103</v>
      </c>
      <c r="H659">
        <v>36</v>
      </c>
      <c r="I659" s="183">
        <v>24990</v>
      </c>
      <c r="J659" s="183">
        <v>387</v>
      </c>
      <c r="K659" s="183">
        <v>396</v>
      </c>
      <c r="L659" s="183">
        <v>396</v>
      </c>
      <c r="M659" s="182">
        <v>399.7</v>
      </c>
      <c r="N659" s="182">
        <v>397.5</v>
      </c>
      <c r="O659" s="182" t="s">
        <v>993</v>
      </c>
      <c r="P659" s="192" t="s">
        <v>2274</v>
      </c>
      <c r="Q659" s="185" t="s">
        <v>263</v>
      </c>
      <c r="R659" s="182" t="s">
        <v>2271</v>
      </c>
      <c r="S659" s="182">
        <v>665.4</v>
      </c>
    </row>
    <row r="660" spans="1:19" ht="21" customHeight="1" x14ac:dyDescent="0.25">
      <c r="A660" s="167" t="s">
        <v>694</v>
      </c>
      <c r="B660" t="s">
        <v>1007</v>
      </c>
      <c r="C660" s="197" t="s">
        <v>1649</v>
      </c>
      <c r="D660" s="197" t="s">
        <v>189</v>
      </c>
      <c r="E660" s="197">
        <v>23553</v>
      </c>
      <c r="F660" s="182" t="s">
        <v>1646</v>
      </c>
      <c r="G660">
        <v>103</v>
      </c>
      <c r="H660">
        <v>36</v>
      </c>
      <c r="I660" s="183">
        <v>26481</v>
      </c>
      <c r="J660" s="183">
        <v>387</v>
      </c>
      <c r="K660" s="183">
        <v>399.2</v>
      </c>
      <c r="L660" s="183">
        <v>399.2</v>
      </c>
      <c r="M660" s="182">
        <v>397.7</v>
      </c>
      <c r="N660" s="182">
        <v>395</v>
      </c>
      <c r="O660" s="182" t="s">
        <v>993</v>
      </c>
      <c r="P660" s="192" t="s">
        <v>2274</v>
      </c>
      <c r="Q660" s="185" t="s">
        <v>263</v>
      </c>
      <c r="R660" s="182" t="s">
        <v>2271</v>
      </c>
      <c r="S660" s="182">
        <v>932.1</v>
      </c>
    </row>
    <row r="661" spans="1:19" ht="21" customHeight="1" x14ac:dyDescent="0.25">
      <c r="A661" s="167" t="s">
        <v>420</v>
      </c>
      <c r="B661" t="s">
        <v>2178</v>
      </c>
      <c r="C661" s="197" t="s">
        <v>2121</v>
      </c>
      <c r="D661" s="197" t="s">
        <v>192</v>
      </c>
      <c r="E661" s="197">
        <v>23583</v>
      </c>
      <c r="F661" s="182" t="s">
        <v>1018</v>
      </c>
      <c r="G661">
        <v>123</v>
      </c>
      <c r="H661">
        <v>36</v>
      </c>
      <c r="I661" s="183">
        <v>19694</v>
      </c>
      <c r="J661" s="183">
        <v>112.5</v>
      </c>
      <c r="K661" s="183">
        <v>106.3</v>
      </c>
      <c r="L661" s="183">
        <v>106.3</v>
      </c>
      <c r="M661" s="182">
        <v>104</v>
      </c>
      <c r="N661" s="182">
        <v>104</v>
      </c>
      <c r="P661" s="192" t="s">
        <v>2274</v>
      </c>
      <c r="Q661" s="185" t="s">
        <v>263</v>
      </c>
      <c r="R661" s="182" t="s">
        <v>2272</v>
      </c>
      <c r="S661" s="182">
        <v>202.4</v>
      </c>
    </row>
    <row r="662" spans="1:19" ht="21" customHeight="1" x14ac:dyDescent="0.25">
      <c r="A662" s="167" t="s">
        <v>390</v>
      </c>
      <c r="B662" t="s">
        <v>1252</v>
      </c>
      <c r="C662" s="197" t="s">
        <v>1277</v>
      </c>
      <c r="D662" s="197" t="s">
        <v>186</v>
      </c>
      <c r="E662" s="197">
        <v>23586</v>
      </c>
      <c r="F662" s="182" t="s">
        <v>1258</v>
      </c>
      <c r="G662" t="s">
        <v>1232</v>
      </c>
      <c r="H662">
        <v>36</v>
      </c>
      <c r="I662" s="183">
        <v>18963</v>
      </c>
      <c r="J662" s="183">
        <v>72</v>
      </c>
      <c r="K662" s="183">
        <v>69</v>
      </c>
      <c r="L662" s="183">
        <v>69</v>
      </c>
      <c r="M662" s="182">
        <v>69.599999999999994</v>
      </c>
      <c r="N662" s="182">
        <v>69</v>
      </c>
      <c r="O662" s="182" t="s">
        <v>993</v>
      </c>
      <c r="P662" s="192" t="s">
        <v>2274</v>
      </c>
      <c r="Q662" s="185" t="s">
        <v>263</v>
      </c>
      <c r="R662" s="182" t="s">
        <v>2271</v>
      </c>
      <c r="S662" s="182">
        <v>2.7</v>
      </c>
    </row>
    <row r="663" spans="1:19" ht="21" customHeight="1" x14ac:dyDescent="0.25">
      <c r="A663" s="167" t="s">
        <v>391</v>
      </c>
      <c r="B663" t="s">
        <v>1252</v>
      </c>
      <c r="C663" s="197" t="s">
        <v>1278</v>
      </c>
      <c r="D663" s="197" t="s">
        <v>186</v>
      </c>
      <c r="E663" s="197">
        <v>23589</v>
      </c>
      <c r="F663" s="182" t="s">
        <v>1258</v>
      </c>
      <c r="G663" t="s">
        <v>1232</v>
      </c>
      <c r="H663">
        <v>36</v>
      </c>
      <c r="I663" s="183">
        <v>19968</v>
      </c>
      <c r="J663" s="183">
        <v>73.5</v>
      </c>
      <c r="K663" s="183">
        <v>64.7</v>
      </c>
      <c r="L663" s="183">
        <v>64.7</v>
      </c>
      <c r="M663" s="182">
        <v>65.099999999999994</v>
      </c>
      <c r="N663" s="182">
        <v>67</v>
      </c>
      <c r="O663" s="182" t="s">
        <v>993</v>
      </c>
      <c r="P663" s="192" t="s">
        <v>2274</v>
      </c>
      <c r="Q663" s="185" t="s">
        <v>263</v>
      </c>
      <c r="R663" s="182" t="s">
        <v>2271</v>
      </c>
      <c r="S663" s="182">
        <v>2.7</v>
      </c>
    </row>
    <row r="664" spans="1:19" ht="21" customHeight="1" x14ac:dyDescent="0.25">
      <c r="A664" s="167" t="s">
        <v>392</v>
      </c>
      <c r="B664" t="s">
        <v>1252</v>
      </c>
      <c r="C664" s="197" t="s">
        <v>1279</v>
      </c>
      <c r="D664" s="197" t="s">
        <v>186</v>
      </c>
      <c r="E664" s="197">
        <v>23590</v>
      </c>
      <c r="F664" s="182" t="s">
        <v>1258</v>
      </c>
      <c r="G664" t="s">
        <v>1232</v>
      </c>
      <c r="H664">
        <v>36</v>
      </c>
      <c r="I664" s="183">
        <v>21824</v>
      </c>
      <c r="J664" s="183">
        <v>147.1</v>
      </c>
      <c r="K664" s="183">
        <v>139.19999999999999</v>
      </c>
      <c r="L664" s="183">
        <v>139.19999999999999</v>
      </c>
      <c r="M664" s="182">
        <v>136.69999999999999</v>
      </c>
      <c r="N664" s="182">
        <v>140.6</v>
      </c>
      <c r="P664" s="192" t="s">
        <v>2274</v>
      </c>
      <c r="Q664" s="185" t="s">
        <v>263</v>
      </c>
      <c r="S664" s="182">
        <v>14.2</v>
      </c>
    </row>
    <row r="665" spans="1:19" ht="21" customHeight="1" x14ac:dyDescent="0.25">
      <c r="A665" s="167" t="s">
        <v>393</v>
      </c>
      <c r="B665" t="s">
        <v>1252</v>
      </c>
      <c r="C665" s="197" t="s">
        <v>1280</v>
      </c>
      <c r="D665" s="197" t="s">
        <v>186</v>
      </c>
      <c r="E665" s="197">
        <v>23591</v>
      </c>
      <c r="F665" s="182" t="s">
        <v>1258</v>
      </c>
      <c r="G665" t="s">
        <v>1232</v>
      </c>
      <c r="H665">
        <v>36</v>
      </c>
      <c r="I665" s="183">
        <v>24716</v>
      </c>
      <c r="J665" s="183">
        <v>239.4</v>
      </c>
      <c r="K665" s="183">
        <v>238.2</v>
      </c>
      <c r="L665" s="183">
        <v>238.2</v>
      </c>
      <c r="M665" s="182">
        <v>224</v>
      </c>
      <c r="N665" s="182">
        <v>228.7</v>
      </c>
      <c r="P665" s="192" t="s">
        <v>2274</v>
      </c>
      <c r="Q665" s="185" t="s">
        <v>263</v>
      </c>
      <c r="S665" s="182">
        <v>10.9</v>
      </c>
    </row>
    <row r="666" spans="1:19" ht="21" customHeight="1" x14ac:dyDescent="0.25">
      <c r="A666" s="167" t="s">
        <v>615</v>
      </c>
      <c r="B666" t="s">
        <v>1557</v>
      </c>
      <c r="C666" s="197" t="s">
        <v>1561</v>
      </c>
      <c r="D666" s="197" t="s">
        <v>186</v>
      </c>
      <c r="E666" s="197">
        <v>23595</v>
      </c>
      <c r="F666" s="182" t="s">
        <v>1559</v>
      </c>
      <c r="G666" t="s">
        <v>1560</v>
      </c>
      <c r="H666">
        <v>36</v>
      </c>
      <c r="I666" s="183">
        <v>27150</v>
      </c>
      <c r="J666" s="183">
        <v>621</v>
      </c>
      <c r="K666" s="183">
        <v>567.4</v>
      </c>
      <c r="L666" s="183">
        <v>567.4</v>
      </c>
      <c r="M666" s="182">
        <v>547.5</v>
      </c>
      <c r="N666" s="182">
        <v>567.9</v>
      </c>
      <c r="O666" s="182" t="s">
        <v>993</v>
      </c>
      <c r="P666" s="192" t="s">
        <v>2274</v>
      </c>
      <c r="Q666" s="185" t="s">
        <v>263</v>
      </c>
      <c r="R666" s="182" t="s">
        <v>2271</v>
      </c>
      <c r="S666" s="182">
        <v>229.3</v>
      </c>
    </row>
    <row r="667" spans="1:19" ht="21" customHeight="1" x14ac:dyDescent="0.25">
      <c r="A667" s="167" t="s">
        <v>695</v>
      </c>
      <c r="B667" t="s">
        <v>1007</v>
      </c>
      <c r="C667" s="197" t="s">
        <v>1650</v>
      </c>
      <c r="D667" s="197" t="s">
        <v>189</v>
      </c>
      <c r="E667" s="197">
        <v>23650</v>
      </c>
      <c r="F667" s="182" t="s">
        <v>1646</v>
      </c>
      <c r="G667">
        <v>103</v>
      </c>
      <c r="H667">
        <v>36</v>
      </c>
      <c r="I667" s="183">
        <v>28460</v>
      </c>
      <c r="J667" s="183">
        <v>387</v>
      </c>
      <c r="K667" s="183">
        <v>399.2</v>
      </c>
      <c r="L667" s="183">
        <v>399.2</v>
      </c>
      <c r="M667" s="182">
        <v>380</v>
      </c>
      <c r="N667" s="182">
        <v>373.7</v>
      </c>
      <c r="O667" s="182" t="s">
        <v>993</v>
      </c>
      <c r="P667" s="192" t="s">
        <v>2274</v>
      </c>
      <c r="Q667" s="185" t="s">
        <v>263</v>
      </c>
      <c r="R667" s="182" t="s">
        <v>2271</v>
      </c>
      <c r="S667" s="182">
        <v>746.1</v>
      </c>
    </row>
    <row r="668" spans="1:19" ht="21" customHeight="1" x14ac:dyDescent="0.25">
      <c r="A668" s="167" t="s">
        <v>382</v>
      </c>
      <c r="B668" t="s">
        <v>1001</v>
      </c>
      <c r="C668" s="197" t="s">
        <v>1246</v>
      </c>
      <c r="D668" s="197" t="s">
        <v>187</v>
      </c>
      <c r="E668" s="197">
        <v>23660</v>
      </c>
      <c r="F668" s="182" t="s">
        <v>1242</v>
      </c>
      <c r="G668" t="s">
        <v>1243</v>
      </c>
      <c r="H668">
        <v>36</v>
      </c>
      <c r="I668" s="183">
        <v>18933</v>
      </c>
      <c r="J668" s="183">
        <v>156.19999999999999</v>
      </c>
      <c r="K668" s="183">
        <v>144.30000000000001</v>
      </c>
      <c r="L668" s="183">
        <v>144.30000000000001</v>
      </c>
      <c r="M668" s="182">
        <v>145.30000000000001</v>
      </c>
      <c r="N668" s="182">
        <v>147.1</v>
      </c>
      <c r="O668" s="182" t="s">
        <v>993</v>
      </c>
      <c r="P668" s="192" t="s">
        <v>2274</v>
      </c>
      <c r="Q668" s="185" t="s">
        <v>263</v>
      </c>
      <c r="R668" s="182" t="s">
        <v>2271</v>
      </c>
      <c r="S668" s="182">
        <v>511.6</v>
      </c>
    </row>
    <row r="669" spans="1:19" ht="21" customHeight="1" x14ac:dyDescent="0.25">
      <c r="A669" s="167" t="s">
        <v>280</v>
      </c>
      <c r="B669" t="s">
        <v>1104</v>
      </c>
      <c r="C669" s="197" t="s">
        <v>1105</v>
      </c>
      <c r="D669" s="197" t="s">
        <v>187</v>
      </c>
      <c r="E669" s="197">
        <v>24149</v>
      </c>
      <c r="F669" s="182" t="s">
        <v>177</v>
      </c>
      <c r="G669" t="s">
        <v>161</v>
      </c>
      <c r="H669">
        <v>36</v>
      </c>
      <c r="I669" s="183">
        <v>19784</v>
      </c>
      <c r="J669" s="183">
        <v>180</v>
      </c>
      <c r="K669" s="183">
        <v>177</v>
      </c>
      <c r="L669" s="183">
        <v>177</v>
      </c>
      <c r="M669" s="182">
        <v>172.4</v>
      </c>
      <c r="N669" s="182">
        <v>170.5</v>
      </c>
      <c r="P669" s="192" t="s">
        <v>2274</v>
      </c>
      <c r="Q669" s="185" t="s">
        <v>263</v>
      </c>
      <c r="S669" s="182">
        <v>12.6</v>
      </c>
    </row>
    <row r="670" spans="1:19" ht="21" customHeight="1" x14ac:dyDescent="0.25">
      <c r="A670" s="167" t="s">
        <v>644</v>
      </c>
      <c r="B670" t="s">
        <v>1607</v>
      </c>
      <c r="C670" s="199" t="s">
        <v>1608</v>
      </c>
      <c r="D670" s="199" t="s">
        <v>191</v>
      </c>
      <c r="E670" s="199">
        <v>1658</v>
      </c>
      <c r="F670" s="182" t="s">
        <v>1578</v>
      </c>
      <c r="G670" t="s">
        <v>162</v>
      </c>
      <c r="H670">
        <v>36</v>
      </c>
      <c r="I670" s="183">
        <v>18841</v>
      </c>
      <c r="J670" s="183">
        <v>28.7</v>
      </c>
      <c r="K670" s="183">
        <v>23</v>
      </c>
      <c r="L670" s="183">
        <v>23</v>
      </c>
      <c r="M670" s="182">
        <v>22</v>
      </c>
      <c r="N670" s="182">
        <v>21.6</v>
      </c>
      <c r="P670" s="192" t="s">
        <v>2274</v>
      </c>
      <c r="Q670" s="185" t="s">
        <v>263</v>
      </c>
      <c r="R670" s="182" t="s">
        <v>2273</v>
      </c>
      <c r="S670" s="182">
        <v>0.8</v>
      </c>
    </row>
    <row r="671" spans="1:19" ht="21" customHeight="1" x14ac:dyDescent="0.25">
      <c r="A671" s="167" t="s">
        <v>645</v>
      </c>
      <c r="B671" t="s">
        <v>1607</v>
      </c>
      <c r="C671" s="199" t="s">
        <v>1609</v>
      </c>
      <c r="D671" s="199" t="s">
        <v>191</v>
      </c>
      <c r="E671" s="199">
        <v>1658</v>
      </c>
      <c r="F671" s="182" t="s">
        <v>1578</v>
      </c>
      <c r="G671" t="s">
        <v>162</v>
      </c>
      <c r="H671">
        <v>36</v>
      </c>
      <c r="I671" s="183">
        <v>25051</v>
      </c>
      <c r="J671" s="183">
        <v>25</v>
      </c>
      <c r="K671" s="183">
        <v>22.4</v>
      </c>
      <c r="L671" s="183">
        <v>22.4</v>
      </c>
      <c r="M671" s="182">
        <v>19</v>
      </c>
      <c r="N671" s="182">
        <v>18.8</v>
      </c>
      <c r="P671" s="192" t="s">
        <v>2274</v>
      </c>
      <c r="Q671" s="185" t="s">
        <v>263</v>
      </c>
      <c r="R671" s="182" t="s">
        <v>2273</v>
      </c>
      <c r="S671" s="182">
        <v>23.7</v>
      </c>
    </row>
    <row r="672" spans="1:19" ht="21" customHeight="1" x14ac:dyDescent="0.25">
      <c r="A672" s="167" t="s">
        <v>871</v>
      </c>
      <c r="B672" t="s">
        <v>2109</v>
      </c>
      <c r="C672" s="200" t="s">
        <v>1942</v>
      </c>
      <c r="D672" s="200" t="s">
        <v>191</v>
      </c>
      <c r="E672" s="200">
        <v>23774</v>
      </c>
      <c r="F672" s="182" t="s">
        <v>1943</v>
      </c>
      <c r="G672" t="s">
        <v>1568</v>
      </c>
      <c r="H672">
        <v>36</v>
      </c>
      <c r="I672" s="183">
        <v>33420</v>
      </c>
      <c r="J672" s="183">
        <v>2.4</v>
      </c>
      <c r="K672" s="183">
        <v>0</v>
      </c>
      <c r="L672" s="183">
        <v>0</v>
      </c>
      <c r="M672" s="182">
        <v>0</v>
      </c>
      <c r="N672" s="182">
        <v>0</v>
      </c>
      <c r="P672" s="192" t="s">
        <v>2274</v>
      </c>
      <c r="Q672" s="185" t="s">
        <v>263</v>
      </c>
      <c r="S672" s="182">
        <v>0</v>
      </c>
    </row>
    <row r="673" spans="1:19" ht="21" customHeight="1" x14ac:dyDescent="0.25">
      <c r="A673" s="167" t="s">
        <v>404</v>
      </c>
      <c r="B673" t="s">
        <v>1273</v>
      </c>
      <c r="C673" s="197" t="s">
        <v>1274</v>
      </c>
      <c r="D673" s="197" t="s">
        <v>191</v>
      </c>
      <c r="E673" s="197">
        <v>24010</v>
      </c>
      <c r="F673" s="182" t="s">
        <v>202</v>
      </c>
      <c r="G673" t="s">
        <v>1275</v>
      </c>
      <c r="H673">
        <v>36</v>
      </c>
      <c r="I673" s="183">
        <v>34090</v>
      </c>
      <c r="J673" s="183">
        <v>25</v>
      </c>
      <c r="K673" s="183">
        <v>19.600000000000001</v>
      </c>
      <c r="L673" s="183">
        <v>19.600000000000001</v>
      </c>
      <c r="M673" s="182">
        <v>15.6</v>
      </c>
      <c r="N673" s="182">
        <v>16.100000000000001</v>
      </c>
      <c r="P673" s="192" t="s">
        <v>2274</v>
      </c>
      <c r="Q673" s="194" t="s">
        <v>2</v>
      </c>
      <c r="S673" s="205">
        <f>214.4/2</f>
        <v>107.2</v>
      </c>
    </row>
    <row r="674" spans="1:19" ht="21" customHeight="1" x14ac:dyDescent="0.25">
      <c r="A674" s="167" t="s">
        <v>405</v>
      </c>
      <c r="B674" t="s">
        <v>1273</v>
      </c>
      <c r="C674" s="197" t="s">
        <v>1276</v>
      </c>
      <c r="D674" s="197" t="s">
        <v>191</v>
      </c>
      <c r="E674" s="197">
        <v>24010</v>
      </c>
      <c r="F674" s="182" t="s">
        <v>202</v>
      </c>
      <c r="G674" t="s">
        <v>1275</v>
      </c>
      <c r="H674">
        <v>36</v>
      </c>
      <c r="I674" s="183">
        <v>34090</v>
      </c>
      <c r="J674" s="183">
        <v>25</v>
      </c>
      <c r="K674" s="183">
        <v>19.600000000000001</v>
      </c>
      <c r="L674" s="183">
        <v>19.600000000000001</v>
      </c>
      <c r="M674" s="182">
        <v>15.6</v>
      </c>
      <c r="N674" s="182">
        <v>16.100000000000001</v>
      </c>
      <c r="P674" s="192" t="s">
        <v>2274</v>
      </c>
      <c r="Q674" s="194" t="s">
        <v>2</v>
      </c>
      <c r="S674" s="205">
        <f>214.4/2</f>
        <v>107.2</v>
      </c>
    </row>
    <row r="675" spans="1:19" ht="21" customHeight="1" x14ac:dyDescent="0.25">
      <c r="A675" s="167" t="s">
        <v>883</v>
      </c>
      <c r="B675" t="s">
        <v>2109</v>
      </c>
      <c r="C675" s="200" t="s">
        <v>1829</v>
      </c>
      <c r="D675" s="200" t="s">
        <v>192</v>
      </c>
      <c r="E675" s="200">
        <v>23634</v>
      </c>
      <c r="F675" s="182" t="s">
        <v>184</v>
      </c>
      <c r="G675" t="s">
        <v>1269</v>
      </c>
      <c r="H675">
        <v>36</v>
      </c>
      <c r="I675" s="183">
        <v>31472</v>
      </c>
      <c r="J675" s="183">
        <v>3.6</v>
      </c>
      <c r="K675" s="183">
        <v>0</v>
      </c>
      <c r="L675" s="183">
        <v>0</v>
      </c>
      <c r="M675" s="182">
        <v>0</v>
      </c>
      <c r="N675" s="182">
        <v>0</v>
      </c>
      <c r="P675" s="192" t="s">
        <v>2274</v>
      </c>
      <c r="Q675" s="194" t="s">
        <v>2</v>
      </c>
      <c r="S675" s="182">
        <v>4.3</v>
      </c>
    </row>
    <row r="676" spans="1:19" ht="21" customHeight="1" x14ac:dyDescent="0.25">
      <c r="A676" s="167" t="s">
        <v>678</v>
      </c>
      <c r="B676" t="s">
        <v>1007</v>
      </c>
      <c r="C676" s="200" t="s">
        <v>1689</v>
      </c>
      <c r="D676" s="200" t="s">
        <v>189</v>
      </c>
      <c r="E676" s="200">
        <v>23647</v>
      </c>
      <c r="F676" s="182" t="s">
        <v>1690</v>
      </c>
      <c r="G676" t="s">
        <v>1194</v>
      </c>
      <c r="H676">
        <v>36</v>
      </c>
      <c r="I676" s="183">
        <v>32782</v>
      </c>
      <c r="J676" s="183">
        <v>78.599999999999994</v>
      </c>
      <c r="K676" s="183">
        <v>73.7</v>
      </c>
      <c r="L676" s="183">
        <v>73.7</v>
      </c>
      <c r="M676" s="182">
        <v>72.8</v>
      </c>
      <c r="N676" s="182">
        <v>74.7</v>
      </c>
      <c r="P676" s="192" t="s">
        <v>2274</v>
      </c>
      <c r="Q676" s="194" t="s">
        <v>2</v>
      </c>
      <c r="S676" s="182">
        <v>594.1</v>
      </c>
    </row>
    <row r="677" spans="1:19" ht="21" customHeight="1" x14ac:dyDescent="0.25">
      <c r="A677" s="167" t="s">
        <v>2222</v>
      </c>
      <c r="B677" t="s">
        <v>2047</v>
      </c>
      <c r="C677" s="200" t="s">
        <v>2048</v>
      </c>
      <c r="D677" s="200" t="s">
        <v>188</v>
      </c>
      <c r="E677" s="200">
        <v>23653</v>
      </c>
      <c r="F677" s="182" t="s">
        <v>2049</v>
      </c>
      <c r="G677" t="s">
        <v>1795</v>
      </c>
      <c r="H677">
        <v>36</v>
      </c>
      <c r="I677" s="183">
        <v>30773</v>
      </c>
      <c r="J677" s="183">
        <v>59.7</v>
      </c>
      <c r="K677" s="183">
        <v>53.5</v>
      </c>
      <c r="L677" s="183">
        <v>53.5</v>
      </c>
      <c r="M677" s="182">
        <v>52</v>
      </c>
      <c r="N677" s="182">
        <v>51.6</v>
      </c>
      <c r="P677" s="192" t="s">
        <v>2274</v>
      </c>
      <c r="Q677" s="194" t="s">
        <v>2</v>
      </c>
      <c r="S677" s="182">
        <v>392</v>
      </c>
    </row>
    <row r="678" spans="1:19" ht="21" customHeight="1" x14ac:dyDescent="0.25">
      <c r="A678" s="167" t="s">
        <v>364</v>
      </c>
      <c r="B678" t="s">
        <v>1211</v>
      </c>
      <c r="C678" s="200" t="s">
        <v>1224</v>
      </c>
      <c r="D678" s="200" t="s">
        <v>186</v>
      </c>
      <c r="E678" s="200">
        <v>23765</v>
      </c>
      <c r="F678" s="182" t="s">
        <v>1225</v>
      </c>
      <c r="G678" t="s">
        <v>1226</v>
      </c>
      <c r="H678">
        <v>36</v>
      </c>
      <c r="I678" s="183">
        <v>32021</v>
      </c>
      <c r="J678" s="183">
        <v>9.1999999999999993</v>
      </c>
      <c r="K678" s="183">
        <v>8.8000000000000007</v>
      </c>
      <c r="L678" s="183">
        <v>8.8000000000000007</v>
      </c>
      <c r="M678" s="182">
        <v>6.2</v>
      </c>
      <c r="N678" s="182">
        <v>6.9</v>
      </c>
      <c r="P678" s="192" t="s">
        <v>2274</v>
      </c>
      <c r="Q678" s="194" t="s">
        <v>2</v>
      </c>
      <c r="S678" s="182">
        <v>23.4</v>
      </c>
    </row>
    <row r="679" spans="1:19" ht="21" customHeight="1" x14ac:dyDescent="0.25">
      <c r="A679" s="167" t="s">
        <v>2221</v>
      </c>
      <c r="B679" t="s">
        <v>2045</v>
      </c>
      <c r="C679" s="200" t="s">
        <v>2046</v>
      </c>
      <c r="D679" s="200" t="s">
        <v>190</v>
      </c>
      <c r="E679" s="200">
        <v>23798</v>
      </c>
      <c r="F679" s="182" t="s">
        <v>1805</v>
      </c>
      <c r="G679" t="s">
        <v>1806</v>
      </c>
      <c r="H679">
        <v>36</v>
      </c>
      <c r="I679" s="183">
        <v>33512</v>
      </c>
      <c r="J679" s="183">
        <v>14.4</v>
      </c>
      <c r="K679" s="183">
        <v>12.7</v>
      </c>
      <c r="L679" s="183">
        <v>12.7</v>
      </c>
      <c r="M679" s="182">
        <v>10.5</v>
      </c>
      <c r="N679" s="182">
        <v>11</v>
      </c>
      <c r="P679" s="192" t="s">
        <v>2274</v>
      </c>
      <c r="Q679" s="194" t="s">
        <v>2</v>
      </c>
      <c r="S679" s="182">
        <v>76.8</v>
      </c>
    </row>
    <row r="680" spans="1:19" ht="21" customHeight="1" x14ac:dyDescent="0.25">
      <c r="A680" s="167" t="s">
        <v>812</v>
      </c>
      <c r="B680" t="s">
        <v>2109</v>
      </c>
      <c r="C680" s="200" t="s">
        <v>1818</v>
      </c>
      <c r="D680" s="200" t="s">
        <v>192</v>
      </c>
      <c r="E680" s="200">
        <v>23987</v>
      </c>
      <c r="F680" s="182" t="s">
        <v>1819</v>
      </c>
      <c r="G680" t="s">
        <v>1203</v>
      </c>
      <c r="H680">
        <v>36</v>
      </c>
      <c r="I680" s="183">
        <v>34669</v>
      </c>
      <c r="J680" s="183">
        <v>39.5</v>
      </c>
      <c r="K680" s="183">
        <v>32.6</v>
      </c>
      <c r="L680" s="183">
        <v>32.6</v>
      </c>
      <c r="M680" s="182">
        <v>0</v>
      </c>
      <c r="N680" s="182">
        <v>0</v>
      </c>
      <c r="P680" s="192" t="s">
        <v>2274</v>
      </c>
      <c r="Q680" s="194" t="s">
        <v>2</v>
      </c>
      <c r="S680" s="182">
        <v>216.8</v>
      </c>
    </row>
    <row r="681" spans="1:19" ht="21" customHeight="1" x14ac:dyDescent="0.25">
      <c r="A681" s="167" t="s">
        <v>690</v>
      </c>
      <c r="B681" t="s">
        <v>1007</v>
      </c>
      <c r="C681" s="200" t="s">
        <v>1694</v>
      </c>
      <c r="D681" s="200" t="s">
        <v>189</v>
      </c>
      <c r="E681" s="200">
        <v>323679</v>
      </c>
      <c r="F681" s="182" t="s">
        <v>1695</v>
      </c>
      <c r="G681" t="s">
        <v>1682</v>
      </c>
      <c r="H681">
        <v>36</v>
      </c>
      <c r="I681" s="183">
        <v>32933</v>
      </c>
      <c r="J681" s="183">
        <v>12.5</v>
      </c>
      <c r="K681" s="183">
        <v>11.2</v>
      </c>
      <c r="L681" s="183">
        <v>11.2</v>
      </c>
      <c r="M681" s="182">
        <v>8.3000000000000007</v>
      </c>
      <c r="N681" s="182">
        <v>8.5</v>
      </c>
      <c r="P681" s="192" t="s">
        <v>2274</v>
      </c>
      <c r="Q681" s="194" t="s">
        <v>2</v>
      </c>
      <c r="S681" s="182">
        <v>55.7</v>
      </c>
    </row>
    <row r="682" spans="1:19" ht="21" customHeight="1" x14ac:dyDescent="0.25">
      <c r="A682" s="167" t="s">
        <v>650</v>
      </c>
      <c r="B682" t="s">
        <v>1007</v>
      </c>
      <c r="C682" s="200" t="s">
        <v>1691</v>
      </c>
      <c r="D682" s="200" t="s">
        <v>189</v>
      </c>
      <c r="E682" s="200">
        <v>323704</v>
      </c>
      <c r="F682" s="182" t="s">
        <v>1681</v>
      </c>
      <c r="G682" t="s">
        <v>1682</v>
      </c>
      <c r="H682">
        <v>36</v>
      </c>
      <c r="I682" s="183">
        <v>32599</v>
      </c>
      <c r="J682" s="183">
        <v>17</v>
      </c>
      <c r="K682" s="183">
        <v>15.5</v>
      </c>
      <c r="L682" s="183">
        <v>15.5</v>
      </c>
      <c r="M682" s="182">
        <v>14.6</v>
      </c>
      <c r="N682" s="182">
        <v>14.6</v>
      </c>
      <c r="P682" s="192" t="s">
        <v>2274</v>
      </c>
      <c r="Q682" s="194" t="s">
        <v>2</v>
      </c>
      <c r="S682" s="182">
        <v>112.1</v>
      </c>
    </row>
    <row r="683" spans="1:19" ht="21" customHeight="1" x14ac:dyDescent="0.25">
      <c r="A683" s="167" t="s">
        <v>689</v>
      </c>
      <c r="B683" t="s">
        <v>1007</v>
      </c>
      <c r="C683" s="200" t="s">
        <v>1692</v>
      </c>
      <c r="D683" s="200" t="s">
        <v>189</v>
      </c>
      <c r="E683" s="200">
        <v>323705</v>
      </c>
      <c r="F683" s="182" t="s">
        <v>1693</v>
      </c>
      <c r="G683" t="s">
        <v>1682</v>
      </c>
      <c r="H683">
        <v>36</v>
      </c>
      <c r="I683" s="183">
        <v>33573</v>
      </c>
      <c r="J683" s="183">
        <v>28</v>
      </c>
      <c r="K683" s="183">
        <v>24.7</v>
      </c>
      <c r="L683" s="183">
        <v>24.7</v>
      </c>
      <c r="M683" s="182">
        <v>24</v>
      </c>
      <c r="N683" s="182">
        <v>24.1</v>
      </c>
      <c r="P683" s="192" t="s">
        <v>2274</v>
      </c>
      <c r="Q683" s="194" t="s">
        <v>2</v>
      </c>
      <c r="S683" s="182">
        <v>188.8</v>
      </c>
    </row>
    <row r="684" spans="1:19" ht="21" customHeight="1" x14ac:dyDescent="0.25">
      <c r="A684" s="167" t="s">
        <v>946</v>
      </c>
      <c r="B684" t="s">
        <v>2120</v>
      </c>
      <c r="C684" s="197" t="s">
        <v>2119</v>
      </c>
      <c r="D684" s="197" t="s">
        <v>193</v>
      </c>
      <c r="E684" s="197">
        <v>23780</v>
      </c>
      <c r="F684" s="182" t="s">
        <v>1416</v>
      </c>
      <c r="G684" t="s">
        <v>1298</v>
      </c>
      <c r="H684">
        <v>36</v>
      </c>
      <c r="I684" s="183">
        <v>41424</v>
      </c>
      <c r="J684" s="183">
        <v>55.5</v>
      </c>
      <c r="K684" s="183">
        <v>55.6</v>
      </c>
      <c r="L684" s="183">
        <v>55.6</v>
      </c>
      <c r="M684" s="182">
        <v>0</v>
      </c>
      <c r="N684" s="182">
        <v>0</v>
      </c>
      <c r="P684" s="192" t="s">
        <v>2274</v>
      </c>
      <c r="Q684" s="182" t="s">
        <v>2272</v>
      </c>
      <c r="R684" s="182" t="s">
        <v>2271</v>
      </c>
      <c r="S684" s="182">
        <v>203.4</v>
      </c>
    </row>
    <row r="685" spans="1:19" ht="21" customHeight="1" x14ac:dyDescent="0.25">
      <c r="A685" s="167" t="s">
        <v>720</v>
      </c>
      <c r="B685" t="s">
        <v>1705</v>
      </c>
      <c r="C685" s="200" t="s">
        <v>2199</v>
      </c>
      <c r="D685" s="200" t="s">
        <v>193</v>
      </c>
      <c r="E685" s="200">
        <v>23803</v>
      </c>
      <c r="F685" s="182" t="s">
        <v>1706</v>
      </c>
      <c r="G685" t="s">
        <v>1438</v>
      </c>
      <c r="H685">
        <v>36</v>
      </c>
      <c r="I685" s="183">
        <v>33817</v>
      </c>
      <c r="J685" s="183">
        <v>21.1</v>
      </c>
      <c r="K685" s="183">
        <v>20.2</v>
      </c>
      <c r="L685" s="183">
        <v>20.2</v>
      </c>
      <c r="M685" s="182">
        <v>0</v>
      </c>
      <c r="N685" s="182">
        <v>0</v>
      </c>
      <c r="P685" s="192" t="s">
        <v>2274</v>
      </c>
      <c r="Q685" s="182" t="s">
        <v>2272</v>
      </c>
      <c r="S685" s="182">
        <v>0</v>
      </c>
    </row>
    <row r="686" spans="1:19" customFormat="1" ht="21" customHeight="1" x14ac:dyDescent="0.2">
      <c r="A686" s="167" t="s">
        <v>353</v>
      </c>
      <c r="B686" t="s">
        <v>2050</v>
      </c>
      <c r="C686" t="s">
        <v>2051</v>
      </c>
      <c r="D686" t="s">
        <v>192</v>
      </c>
      <c r="E686">
        <v>323617</v>
      </c>
      <c r="F686" t="s">
        <v>2052</v>
      </c>
      <c r="G686" t="s">
        <v>1606</v>
      </c>
      <c r="H686">
        <v>36</v>
      </c>
      <c r="I686" s="167">
        <v>39787</v>
      </c>
      <c r="J686" s="167">
        <v>125</v>
      </c>
      <c r="K686" s="167">
        <v>125</v>
      </c>
      <c r="L686" s="167">
        <v>125</v>
      </c>
      <c r="M686">
        <v>125</v>
      </c>
      <c r="N686">
        <v>125</v>
      </c>
      <c r="P686" t="s">
        <v>18</v>
      </c>
      <c r="Q686" s="169" t="s">
        <v>215</v>
      </c>
      <c r="S686">
        <v>245.5</v>
      </c>
    </row>
    <row r="687" spans="1:19" customFormat="1" ht="21" customHeight="1" x14ac:dyDescent="0.2">
      <c r="A687" s="167" t="s">
        <v>354</v>
      </c>
      <c r="B687" t="s">
        <v>2055</v>
      </c>
      <c r="C687" t="s">
        <v>2056</v>
      </c>
      <c r="D687" t="s">
        <v>192</v>
      </c>
      <c r="E687">
        <v>24204</v>
      </c>
      <c r="F687" t="s">
        <v>2057</v>
      </c>
      <c r="G687" t="s">
        <v>1312</v>
      </c>
      <c r="H687">
        <v>36</v>
      </c>
      <c r="I687" s="167">
        <v>37226</v>
      </c>
      <c r="J687" s="167">
        <v>30</v>
      </c>
      <c r="K687" s="167">
        <v>0</v>
      </c>
      <c r="L687" s="167">
        <v>0</v>
      </c>
      <c r="M687">
        <v>0</v>
      </c>
      <c r="N687">
        <v>0</v>
      </c>
      <c r="P687" t="s">
        <v>18</v>
      </c>
      <c r="Q687" s="169" t="s">
        <v>215</v>
      </c>
      <c r="S687">
        <v>54.5</v>
      </c>
    </row>
    <row r="688" spans="1:19" customFormat="1" ht="21" customHeight="1" x14ac:dyDescent="0.2">
      <c r="A688" s="167" t="s">
        <v>395</v>
      </c>
      <c r="B688" t="s">
        <v>1252</v>
      </c>
      <c r="C688" t="s">
        <v>2103</v>
      </c>
      <c r="D688" t="s">
        <v>193</v>
      </c>
      <c r="E688">
        <v>323609</v>
      </c>
      <c r="F688" t="s">
        <v>2104</v>
      </c>
      <c r="G688" t="s">
        <v>1312</v>
      </c>
      <c r="H688">
        <v>36</v>
      </c>
      <c r="I688" s="167">
        <v>39314</v>
      </c>
      <c r="J688" s="167">
        <v>34.5</v>
      </c>
      <c r="K688" s="167">
        <v>34.5</v>
      </c>
      <c r="L688" s="167">
        <v>34.5</v>
      </c>
      <c r="M688">
        <v>34.5</v>
      </c>
      <c r="N688">
        <v>34.5</v>
      </c>
      <c r="P688" t="s">
        <v>18</v>
      </c>
      <c r="Q688" s="169" t="s">
        <v>215</v>
      </c>
      <c r="S688">
        <v>58.2</v>
      </c>
    </row>
    <row r="689" spans="1:19" customFormat="1" ht="21" customHeight="1" x14ac:dyDescent="0.2">
      <c r="A689" s="167" t="s">
        <v>417</v>
      </c>
      <c r="B689" t="s">
        <v>2171</v>
      </c>
      <c r="C689" t="s">
        <v>2172</v>
      </c>
      <c r="D689" t="s">
        <v>193</v>
      </c>
      <c r="E689">
        <v>323753</v>
      </c>
      <c r="F689" t="s">
        <v>1852</v>
      </c>
      <c r="G689" t="s">
        <v>1438</v>
      </c>
      <c r="H689">
        <v>36</v>
      </c>
      <c r="I689" s="167">
        <v>43435</v>
      </c>
      <c r="J689" s="167">
        <v>79.900000000000006</v>
      </c>
      <c r="K689" s="167">
        <v>79.900000000000006</v>
      </c>
      <c r="L689" s="167">
        <v>79.900000000000006</v>
      </c>
      <c r="M689">
        <v>0</v>
      </c>
      <c r="N689">
        <v>0</v>
      </c>
      <c r="P689" t="s">
        <v>18</v>
      </c>
      <c r="Q689" s="169" t="s">
        <v>215</v>
      </c>
      <c r="S689">
        <v>8.1999999999999993</v>
      </c>
    </row>
    <row r="690" spans="1:19" customFormat="1" ht="21" customHeight="1" x14ac:dyDescent="0.2">
      <c r="A690" s="167" t="s">
        <v>418</v>
      </c>
      <c r="B690" t="s">
        <v>2174</v>
      </c>
      <c r="C690" t="s">
        <v>2175</v>
      </c>
      <c r="D690" t="s">
        <v>191</v>
      </c>
      <c r="E690">
        <v>323751</v>
      </c>
      <c r="F690" t="s">
        <v>2176</v>
      </c>
      <c r="G690" t="s">
        <v>162</v>
      </c>
      <c r="H690">
        <v>36</v>
      </c>
      <c r="I690" s="167">
        <v>43344</v>
      </c>
      <c r="J690" s="167">
        <v>78.400000000000006</v>
      </c>
      <c r="K690" s="167">
        <v>0</v>
      </c>
      <c r="L690" s="167">
        <v>0</v>
      </c>
      <c r="M690">
        <v>0</v>
      </c>
      <c r="N690">
        <v>0</v>
      </c>
      <c r="P690" t="s">
        <v>18</v>
      </c>
      <c r="Q690" s="169" t="s">
        <v>215</v>
      </c>
      <c r="S690">
        <v>82</v>
      </c>
    </row>
    <row r="691" spans="1:19" customFormat="1" ht="21" customHeight="1" x14ac:dyDescent="0.2">
      <c r="A691" s="167" t="s">
        <v>598</v>
      </c>
      <c r="B691" t="s">
        <v>2060</v>
      </c>
      <c r="C691" t="s">
        <v>2061</v>
      </c>
      <c r="D691" t="s">
        <v>191</v>
      </c>
      <c r="E691">
        <v>323693</v>
      </c>
      <c r="F691" t="s">
        <v>165</v>
      </c>
      <c r="G691" t="s">
        <v>166</v>
      </c>
      <c r="H691">
        <v>36</v>
      </c>
      <c r="I691" s="167">
        <v>40940</v>
      </c>
      <c r="J691" s="167">
        <v>15</v>
      </c>
      <c r="K691" s="167">
        <v>0</v>
      </c>
      <c r="L691" s="167">
        <v>0</v>
      </c>
      <c r="M691">
        <v>0</v>
      </c>
      <c r="N691">
        <v>0</v>
      </c>
      <c r="P691" t="s">
        <v>18</v>
      </c>
      <c r="Q691" s="169" t="s">
        <v>215</v>
      </c>
      <c r="S691">
        <v>26.2</v>
      </c>
    </row>
    <row r="692" spans="1:19" customFormat="1" ht="21" customHeight="1" x14ac:dyDescent="0.2">
      <c r="A692" s="167" t="s">
        <v>607</v>
      </c>
      <c r="B692" t="s">
        <v>2071</v>
      </c>
      <c r="C692" t="s">
        <v>2072</v>
      </c>
      <c r="D692" t="s">
        <v>193</v>
      </c>
      <c r="E692">
        <v>323611</v>
      </c>
      <c r="F692" t="s">
        <v>2070</v>
      </c>
      <c r="G692" t="s">
        <v>1438</v>
      </c>
      <c r="H692">
        <v>36</v>
      </c>
      <c r="I692" s="167">
        <v>39417</v>
      </c>
      <c r="J692" s="167">
        <v>90.8</v>
      </c>
      <c r="K692" s="167">
        <v>90.7</v>
      </c>
      <c r="L692" s="167">
        <v>90.7</v>
      </c>
      <c r="M692">
        <v>90.8</v>
      </c>
      <c r="N692">
        <v>90.8</v>
      </c>
      <c r="P692" t="s">
        <v>18</v>
      </c>
      <c r="Q692" s="169" t="s">
        <v>215</v>
      </c>
      <c r="S692">
        <v>203.2</v>
      </c>
    </row>
    <row r="693" spans="1:19" customFormat="1" ht="21" customHeight="1" x14ac:dyDescent="0.2">
      <c r="A693" s="167" t="s">
        <v>608</v>
      </c>
      <c r="B693" t="s">
        <v>2068</v>
      </c>
      <c r="C693" t="s">
        <v>2069</v>
      </c>
      <c r="D693" t="s">
        <v>193</v>
      </c>
      <c r="E693">
        <v>323574</v>
      </c>
      <c r="F693" t="s">
        <v>2070</v>
      </c>
      <c r="G693" t="s">
        <v>1438</v>
      </c>
      <c r="H693">
        <v>36</v>
      </c>
      <c r="I693" s="167">
        <v>38718</v>
      </c>
      <c r="J693" s="167">
        <v>231</v>
      </c>
      <c r="K693" s="167">
        <v>231</v>
      </c>
      <c r="L693" s="167">
        <v>231</v>
      </c>
      <c r="M693">
        <v>231</v>
      </c>
      <c r="N693">
        <v>231</v>
      </c>
      <c r="P693" t="s">
        <v>18</v>
      </c>
      <c r="Q693" s="169" t="s">
        <v>215</v>
      </c>
      <c r="S693">
        <v>536</v>
      </c>
    </row>
    <row r="694" spans="1:19" customFormat="1" ht="21" customHeight="1" x14ac:dyDescent="0.2">
      <c r="A694" s="167" t="s">
        <v>616</v>
      </c>
      <c r="B694" t="s">
        <v>2062</v>
      </c>
      <c r="C694" t="s">
        <v>2063</v>
      </c>
      <c r="D694" t="s">
        <v>193</v>
      </c>
      <c r="E694">
        <v>323673</v>
      </c>
      <c r="F694" t="s">
        <v>2064</v>
      </c>
      <c r="G694" t="s">
        <v>1457</v>
      </c>
      <c r="H694">
        <v>36</v>
      </c>
      <c r="I694" s="167">
        <v>40575</v>
      </c>
      <c r="J694" s="167">
        <v>74</v>
      </c>
      <c r="K694" s="167">
        <v>74</v>
      </c>
      <c r="L694" s="167">
        <v>74</v>
      </c>
      <c r="M694">
        <v>74</v>
      </c>
      <c r="N694">
        <v>74</v>
      </c>
      <c r="P694" t="s">
        <v>18</v>
      </c>
      <c r="Q694" s="169" t="s">
        <v>215</v>
      </c>
      <c r="S694">
        <v>176.8</v>
      </c>
    </row>
    <row r="695" spans="1:19" customFormat="1" ht="21" customHeight="1" x14ac:dyDescent="0.2">
      <c r="A695" s="167" t="s">
        <v>631</v>
      </c>
      <c r="B695" t="s">
        <v>2065</v>
      </c>
      <c r="C695" t="s">
        <v>2066</v>
      </c>
      <c r="D695" t="s">
        <v>192</v>
      </c>
      <c r="E695">
        <v>323690</v>
      </c>
      <c r="F695" t="s">
        <v>2067</v>
      </c>
      <c r="G695" t="s">
        <v>1606</v>
      </c>
      <c r="H695">
        <v>36</v>
      </c>
      <c r="I695" s="167">
        <v>40878</v>
      </c>
      <c r="J695" s="167">
        <v>55.4</v>
      </c>
      <c r="K695" s="167">
        <v>57.4</v>
      </c>
      <c r="L695" s="167">
        <v>57.4</v>
      </c>
      <c r="M695">
        <v>55.4</v>
      </c>
      <c r="N695">
        <v>55.4</v>
      </c>
      <c r="P695" t="s">
        <v>18</v>
      </c>
      <c r="Q695" s="169" t="s">
        <v>215</v>
      </c>
      <c r="S695">
        <v>125.1</v>
      </c>
    </row>
    <row r="696" spans="1:19" customFormat="1" ht="21" customHeight="1" x14ac:dyDescent="0.2">
      <c r="A696" s="167" t="s">
        <v>647</v>
      </c>
      <c r="B696" t="s">
        <v>2098</v>
      </c>
      <c r="C696" t="s">
        <v>2099</v>
      </c>
      <c r="D696" t="s">
        <v>195</v>
      </c>
      <c r="E696">
        <v>323719</v>
      </c>
      <c r="F696" t="s">
        <v>1355</v>
      </c>
      <c r="G696" t="s">
        <v>1356</v>
      </c>
      <c r="H696">
        <v>36</v>
      </c>
      <c r="I696" s="167">
        <v>42705</v>
      </c>
      <c r="J696" s="167">
        <v>77.7</v>
      </c>
      <c r="K696" s="167">
        <v>77.7</v>
      </c>
      <c r="L696" s="167">
        <v>77.7</v>
      </c>
      <c r="M696">
        <v>77.7</v>
      </c>
      <c r="N696">
        <v>77.7</v>
      </c>
      <c r="P696" t="s">
        <v>18</v>
      </c>
      <c r="Q696" s="169" t="s">
        <v>215</v>
      </c>
      <c r="S696">
        <v>226.1</v>
      </c>
    </row>
    <row r="697" spans="1:19" customFormat="1" ht="21" customHeight="1" x14ac:dyDescent="0.2">
      <c r="A697" s="167" t="s">
        <v>721</v>
      </c>
      <c r="B697" t="s">
        <v>2073</v>
      </c>
      <c r="C697" t="s">
        <v>2074</v>
      </c>
      <c r="D697" t="s">
        <v>193</v>
      </c>
      <c r="E697">
        <v>24146</v>
      </c>
      <c r="F697" t="s">
        <v>198</v>
      </c>
      <c r="G697" t="s">
        <v>1312</v>
      </c>
      <c r="H697">
        <v>36</v>
      </c>
      <c r="I697" s="167">
        <v>36770</v>
      </c>
      <c r="J697" s="167">
        <v>11.55</v>
      </c>
      <c r="K697" s="167">
        <v>11.5</v>
      </c>
      <c r="L697" s="167">
        <v>11.5</v>
      </c>
      <c r="M697">
        <v>11.6</v>
      </c>
      <c r="N697">
        <v>11.6</v>
      </c>
      <c r="P697" t="s">
        <v>18</v>
      </c>
      <c r="Q697" s="169" t="s">
        <v>215</v>
      </c>
      <c r="S697">
        <v>18.7</v>
      </c>
    </row>
    <row r="698" spans="1:19" customFormat="1" ht="21" customHeight="1" x14ac:dyDescent="0.2">
      <c r="A698" s="167" t="s">
        <v>722</v>
      </c>
      <c r="B698" t="s">
        <v>2075</v>
      </c>
      <c r="C698" t="s">
        <v>2076</v>
      </c>
      <c r="D698" t="s">
        <v>195</v>
      </c>
      <c r="E698">
        <v>323696</v>
      </c>
      <c r="F698" t="s">
        <v>2077</v>
      </c>
      <c r="G698" t="s">
        <v>1581</v>
      </c>
      <c r="H698">
        <v>36</v>
      </c>
      <c r="I698" s="167">
        <v>41091</v>
      </c>
      <c r="J698" s="167">
        <v>215.2</v>
      </c>
      <c r="K698" s="167">
        <v>215.2</v>
      </c>
      <c r="L698" s="167">
        <v>215.2</v>
      </c>
      <c r="M698">
        <v>215.2</v>
      </c>
      <c r="N698">
        <v>215.2</v>
      </c>
      <c r="P698" t="s">
        <v>18</v>
      </c>
      <c r="Q698" s="169" t="s">
        <v>215</v>
      </c>
      <c r="S698">
        <v>488.9</v>
      </c>
    </row>
    <row r="699" spans="1:19" customFormat="1" ht="21" customHeight="1" x14ac:dyDescent="0.2">
      <c r="A699" s="167" t="s">
        <v>723</v>
      </c>
      <c r="B699" t="s">
        <v>2100</v>
      </c>
      <c r="C699" t="s">
        <v>2101</v>
      </c>
      <c r="D699" t="s">
        <v>192</v>
      </c>
      <c r="E699">
        <v>323713</v>
      </c>
      <c r="F699" t="s">
        <v>2102</v>
      </c>
      <c r="G699" t="s">
        <v>1606</v>
      </c>
      <c r="H699">
        <v>36</v>
      </c>
      <c r="I699" s="167">
        <v>41974</v>
      </c>
      <c r="J699" s="167">
        <v>16.2</v>
      </c>
      <c r="K699" s="167">
        <v>0</v>
      </c>
      <c r="L699" s="167">
        <v>0</v>
      </c>
      <c r="M699">
        <v>0</v>
      </c>
      <c r="N699">
        <v>0</v>
      </c>
      <c r="P699" t="s">
        <v>18</v>
      </c>
      <c r="Q699" s="169" t="s">
        <v>215</v>
      </c>
      <c r="S699">
        <v>46.4</v>
      </c>
    </row>
    <row r="700" spans="1:19" customFormat="1" ht="21" customHeight="1" x14ac:dyDescent="0.2">
      <c r="A700" s="167" t="s">
        <v>909</v>
      </c>
      <c r="B700" t="s">
        <v>2058</v>
      </c>
      <c r="C700" t="s">
        <v>2059</v>
      </c>
      <c r="D700" t="s">
        <v>191</v>
      </c>
      <c r="E700">
        <v>323596</v>
      </c>
      <c r="F700" t="s">
        <v>165</v>
      </c>
      <c r="G700" t="s">
        <v>166</v>
      </c>
      <c r="H700">
        <v>36</v>
      </c>
      <c r="I700" s="167">
        <v>39105</v>
      </c>
      <c r="J700" s="167">
        <v>20</v>
      </c>
      <c r="K700" s="167">
        <v>0</v>
      </c>
      <c r="L700" s="167">
        <v>0</v>
      </c>
      <c r="M700">
        <v>0</v>
      </c>
      <c r="N700">
        <v>0</v>
      </c>
      <c r="P700" t="s">
        <v>18</v>
      </c>
      <c r="Q700" s="169" t="s">
        <v>215</v>
      </c>
      <c r="S700">
        <v>46.9</v>
      </c>
    </row>
    <row r="701" spans="1:19" customFormat="1" ht="21" customHeight="1" x14ac:dyDescent="0.2">
      <c r="A701" s="167" t="s">
        <v>912</v>
      </c>
      <c r="B701" t="s">
        <v>2078</v>
      </c>
      <c r="C701" t="s">
        <v>2079</v>
      </c>
      <c r="D701" t="s">
        <v>195</v>
      </c>
      <c r="E701">
        <v>323606</v>
      </c>
      <c r="F701" t="s">
        <v>2080</v>
      </c>
      <c r="G701" t="s">
        <v>1581</v>
      </c>
      <c r="H701">
        <v>36</v>
      </c>
      <c r="I701" s="167">
        <v>39714</v>
      </c>
      <c r="J701" s="167">
        <v>97.5</v>
      </c>
      <c r="K701" s="167">
        <v>97.5</v>
      </c>
      <c r="L701" s="167">
        <v>97.5</v>
      </c>
      <c r="M701">
        <v>97.5</v>
      </c>
      <c r="N701">
        <v>97.5</v>
      </c>
      <c r="P701" t="s">
        <v>18</v>
      </c>
      <c r="Q701" s="169" t="s">
        <v>215</v>
      </c>
      <c r="S701">
        <v>168.6</v>
      </c>
    </row>
    <row r="702" spans="1:19" customFormat="1" ht="21" customHeight="1" x14ac:dyDescent="0.2">
      <c r="A702" s="167" t="s">
        <v>913</v>
      </c>
      <c r="B702" t="s">
        <v>2081</v>
      </c>
      <c r="C702" t="s">
        <v>2082</v>
      </c>
      <c r="D702" t="s">
        <v>191</v>
      </c>
      <c r="E702">
        <v>323608</v>
      </c>
      <c r="F702" t="s">
        <v>2083</v>
      </c>
      <c r="G702" t="s">
        <v>1319</v>
      </c>
      <c r="H702">
        <v>36</v>
      </c>
      <c r="I702" s="167">
        <v>39527</v>
      </c>
      <c r="J702" s="167">
        <v>100.5</v>
      </c>
      <c r="K702" s="167">
        <v>100.5</v>
      </c>
      <c r="L702" s="167">
        <v>100.5</v>
      </c>
      <c r="M702">
        <v>100.5</v>
      </c>
      <c r="N702">
        <v>100.5</v>
      </c>
      <c r="P702" t="s">
        <v>18</v>
      </c>
      <c r="Q702" s="169" t="s">
        <v>215</v>
      </c>
      <c r="S702">
        <v>192.8</v>
      </c>
    </row>
    <row r="703" spans="1:19" customFormat="1" ht="21" customHeight="1" x14ac:dyDescent="0.2">
      <c r="A703" s="167" t="s">
        <v>914</v>
      </c>
      <c r="B703" t="s">
        <v>2084</v>
      </c>
      <c r="C703" t="s">
        <v>2085</v>
      </c>
      <c r="D703" t="s">
        <v>195</v>
      </c>
      <c r="E703">
        <v>323614</v>
      </c>
      <c r="F703" t="s">
        <v>1355</v>
      </c>
      <c r="G703" t="s">
        <v>1356</v>
      </c>
      <c r="H703">
        <v>36</v>
      </c>
      <c r="I703" s="167">
        <v>39728</v>
      </c>
      <c r="J703" s="167">
        <v>106.5</v>
      </c>
      <c r="K703" s="167">
        <v>106.5</v>
      </c>
      <c r="L703" s="167">
        <v>106.5</v>
      </c>
      <c r="M703">
        <v>106.5</v>
      </c>
      <c r="N703">
        <v>106.5</v>
      </c>
      <c r="P703" t="s">
        <v>18</v>
      </c>
      <c r="Q703" s="169" t="s">
        <v>215</v>
      </c>
      <c r="S703">
        <v>190.9</v>
      </c>
    </row>
    <row r="704" spans="1:19" customFormat="1" ht="21" customHeight="1" x14ac:dyDescent="0.2">
      <c r="A704" s="167" t="s">
        <v>915</v>
      </c>
      <c r="B704" t="s">
        <v>2086</v>
      </c>
      <c r="C704" t="s">
        <v>2087</v>
      </c>
      <c r="D704" t="s">
        <v>195</v>
      </c>
      <c r="E704">
        <v>323605</v>
      </c>
      <c r="F704" t="s">
        <v>158</v>
      </c>
      <c r="G704" t="s">
        <v>1581</v>
      </c>
      <c r="H704">
        <v>36</v>
      </c>
      <c r="I704" s="167">
        <v>39547</v>
      </c>
      <c r="J704" s="167">
        <v>100.5</v>
      </c>
      <c r="K704" s="167">
        <v>100.5</v>
      </c>
      <c r="L704" s="167">
        <v>100.5</v>
      </c>
      <c r="M704">
        <v>100.5</v>
      </c>
      <c r="N704">
        <v>100.5</v>
      </c>
      <c r="P704" t="s">
        <v>18</v>
      </c>
      <c r="Q704" s="169" t="s">
        <v>215</v>
      </c>
      <c r="S704">
        <v>146.9</v>
      </c>
    </row>
    <row r="705" spans="1:19" customFormat="1" ht="21" customHeight="1" x14ac:dyDescent="0.2">
      <c r="A705" s="167" t="s">
        <v>916</v>
      </c>
      <c r="B705" t="s">
        <v>2088</v>
      </c>
      <c r="C705" t="s">
        <v>2089</v>
      </c>
      <c r="D705" t="s">
        <v>195</v>
      </c>
      <c r="E705">
        <v>323604</v>
      </c>
      <c r="F705" t="s">
        <v>2077</v>
      </c>
      <c r="G705" t="s">
        <v>1581</v>
      </c>
      <c r="H705">
        <v>36</v>
      </c>
      <c r="I705" s="167">
        <v>39538</v>
      </c>
      <c r="J705" s="167">
        <v>81</v>
      </c>
      <c r="K705" s="167">
        <v>81</v>
      </c>
      <c r="L705" s="167">
        <v>81</v>
      </c>
      <c r="M705">
        <v>81</v>
      </c>
      <c r="N705">
        <v>81</v>
      </c>
      <c r="P705" t="s">
        <v>18</v>
      </c>
      <c r="Q705" s="169" t="s">
        <v>215</v>
      </c>
      <c r="S705">
        <v>144</v>
      </c>
    </row>
    <row r="706" spans="1:19" customFormat="1" ht="21" customHeight="1" x14ac:dyDescent="0.2">
      <c r="A706" s="167" t="s">
        <v>917</v>
      </c>
      <c r="B706" t="s">
        <v>2090</v>
      </c>
      <c r="C706" t="s">
        <v>2091</v>
      </c>
      <c r="D706" t="s">
        <v>192</v>
      </c>
      <c r="E706">
        <v>323626</v>
      </c>
      <c r="F706" t="s">
        <v>2092</v>
      </c>
      <c r="G706">
        <v>121</v>
      </c>
      <c r="H706">
        <v>36</v>
      </c>
      <c r="I706" s="167">
        <v>39793</v>
      </c>
      <c r="J706" s="167">
        <v>126</v>
      </c>
      <c r="K706" s="167">
        <v>126</v>
      </c>
      <c r="L706" s="167">
        <v>126</v>
      </c>
      <c r="M706">
        <v>126</v>
      </c>
      <c r="N706">
        <v>126</v>
      </c>
      <c r="P706" t="s">
        <v>18</v>
      </c>
      <c r="Q706" s="169" t="s">
        <v>215</v>
      </c>
      <c r="S706">
        <v>257.3</v>
      </c>
    </row>
    <row r="707" spans="1:19" customFormat="1" ht="21" customHeight="1" x14ac:dyDescent="0.2">
      <c r="A707" s="167" t="s">
        <v>973</v>
      </c>
      <c r="B707" t="s">
        <v>1017</v>
      </c>
      <c r="C707" t="s">
        <v>2093</v>
      </c>
      <c r="D707" t="s">
        <v>192</v>
      </c>
      <c r="E707">
        <v>323625</v>
      </c>
      <c r="F707" t="s">
        <v>2094</v>
      </c>
      <c r="G707" t="s">
        <v>1319</v>
      </c>
      <c r="H707">
        <v>36</v>
      </c>
      <c r="I707" s="167">
        <v>39845</v>
      </c>
      <c r="J707" s="167">
        <v>118.1</v>
      </c>
      <c r="K707" s="167">
        <v>112.5</v>
      </c>
      <c r="L707" s="167">
        <v>112.5</v>
      </c>
      <c r="M707">
        <v>118.1</v>
      </c>
      <c r="N707">
        <v>118.1</v>
      </c>
      <c r="P707" t="s">
        <v>18</v>
      </c>
      <c r="Q707" s="169" t="s">
        <v>215</v>
      </c>
      <c r="S707">
        <v>247.7</v>
      </c>
    </row>
    <row r="708" spans="1:19" customFormat="1" ht="21" customHeight="1" x14ac:dyDescent="0.2">
      <c r="A708" s="167" t="s">
        <v>977</v>
      </c>
      <c r="B708" t="s">
        <v>2095</v>
      </c>
      <c r="C708" t="s">
        <v>2096</v>
      </c>
      <c r="D708" t="s">
        <v>192</v>
      </c>
      <c r="E708">
        <v>323706</v>
      </c>
      <c r="F708" t="s">
        <v>2097</v>
      </c>
      <c r="G708" t="s">
        <v>1319</v>
      </c>
      <c r="H708">
        <v>36</v>
      </c>
      <c r="I708" s="167">
        <v>41609</v>
      </c>
      <c r="J708" s="167">
        <v>93.9</v>
      </c>
      <c r="K708" s="167">
        <v>94.4</v>
      </c>
      <c r="L708" s="167">
        <v>94.4</v>
      </c>
      <c r="M708">
        <v>93.9</v>
      </c>
      <c r="N708">
        <v>93.9</v>
      </c>
      <c r="P708" t="s">
        <v>18</v>
      </c>
      <c r="Q708" s="169" t="s">
        <v>215</v>
      </c>
      <c r="S708">
        <v>289.60000000000002</v>
      </c>
    </row>
    <row r="709" spans="1:19" customFormat="1" ht="21" customHeight="1" x14ac:dyDescent="0.2">
      <c r="A709" s="167" t="s">
        <v>2220</v>
      </c>
      <c r="B709" t="s">
        <v>2105</v>
      </c>
      <c r="C709" t="s">
        <v>2106</v>
      </c>
      <c r="D709" t="s">
        <v>196</v>
      </c>
      <c r="E709">
        <v>24143</v>
      </c>
      <c r="F709" t="s">
        <v>2092</v>
      </c>
      <c r="G709">
        <v>121</v>
      </c>
      <c r="H709">
        <v>36</v>
      </c>
      <c r="I709" s="167">
        <v>36800</v>
      </c>
      <c r="J709" s="167">
        <v>6.6</v>
      </c>
      <c r="K709" s="167">
        <v>0</v>
      </c>
      <c r="L709" s="167">
        <v>0</v>
      </c>
      <c r="M709">
        <v>0</v>
      </c>
      <c r="N709">
        <v>0</v>
      </c>
      <c r="P709" t="s">
        <v>18</v>
      </c>
      <c r="Q709" s="169" t="s">
        <v>215</v>
      </c>
      <c r="S709">
        <v>4.5999999999999996</v>
      </c>
    </row>
    <row r="710" spans="1:19" ht="21" customHeight="1" x14ac:dyDescent="0.25">
      <c r="A710" s="167"/>
      <c r="I710" s="183"/>
      <c r="J710" s="183"/>
      <c r="K710" s="183"/>
      <c r="L710" s="183"/>
    </row>
    <row r="711" spans="1:19" ht="21" customHeight="1" x14ac:dyDescent="0.25">
      <c r="A711" s="167"/>
      <c r="B711" s="167"/>
      <c r="D711" s="182" t="s">
        <v>2288</v>
      </c>
      <c r="E711" s="182">
        <f>COUNTA(E2:E709)</f>
        <v>708</v>
      </c>
      <c r="F711" s="182" t="s">
        <v>2277</v>
      </c>
      <c r="I711" s="182" t="s">
        <v>200</v>
      </c>
      <c r="J711" s="182">
        <f t="shared" ref="J711:O711" si="14">SUM(J2:J709)</f>
        <v>45091.69999999999</v>
      </c>
      <c r="K711" s="182">
        <f t="shared" si="14"/>
        <v>41127.399999999951</v>
      </c>
      <c r="L711" s="182">
        <f t="shared" si="14"/>
        <v>44177.799999999959</v>
      </c>
      <c r="M711" s="182">
        <f t="shared" si="14"/>
        <v>39294.499999999993</v>
      </c>
      <c r="N711" s="182">
        <f t="shared" si="14"/>
        <v>41790.39999999998</v>
      </c>
      <c r="O711" s="182">
        <f t="shared" si="14"/>
        <v>0</v>
      </c>
      <c r="S711" s="182">
        <f>SUM(S2:S709)</f>
        <v>135585.19999999992</v>
      </c>
    </row>
  </sheetData>
  <autoFilter ref="A1:S709" xr:uid="{16BA7CBC-EC8F-4C3B-8543-D26D8CBB6915}">
    <sortState xmlns:xlrd2="http://schemas.microsoft.com/office/spreadsheetml/2017/richdata2" ref="A2:S709">
      <sortCondition ref="P2:P709"/>
      <sortCondition ref="Q2:Q709"/>
    </sortState>
  </autoFilter>
  <printOptions horizontalCentered="1"/>
  <pageMargins left="0.3" right="0.3" top="0.75" bottom="0.75" header="0.5" footer="0.5"/>
  <pageSetup scale="58" firstPageNumber="2" orientation="landscape" useFirstPageNumber="1" r:id="rId1"/>
  <rowBreaks count="18" manualBreakCount="18">
    <brk id="39" min="1" max="26" man="1"/>
    <brk id="77" min="1" max="26" man="1"/>
    <brk id="115" min="1" max="26" man="1"/>
    <brk id="152" min="1" max="26" man="1"/>
    <brk id="189" min="1" max="26" man="1"/>
    <brk id="226" min="1" max="26" man="1"/>
    <brk id="263" min="1" max="26" man="1"/>
    <brk id="300" min="1" max="26" man="1"/>
    <brk id="336" min="1" max="26" man="1"/>
    <brk id="372" min="1" max="26" man="1"/>
    <brk id="408" min="1" max="26" man="1"/>
    <brk id="445" min="1" max="26" man="1"/>
    <brk id="483" min="1" max="26" man="1"/>
    <brk id="520" min="1" max="26" man="1"/>
    <brk id="557" min="1" max="26" man="1"/>
    <brk id="594" min="1" max="26" man="1"/>
    <brk id="630" min="1" max="26" man="1"/>
    <brk id="667" min="1" max="26"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83BF4-800A-4590-B27E-F88DE648298B}">
  <dimension ref="A1:AJ322"/>
  <sheetViews>
    <sheetView tabSelected="1" topLeftCell="C1" zoomScale="85" zoomScaleNormal="85" workbookViewId="0">
      <pane xSplit="1" ySplit="1" topLeftCell="P2" activePane="bottomRight" state="frozen"/>
      <selection activeCell="C1" sqref="C1"/>
      <selection pane="topRight" activeCell="D1" sqref="D1"/>
      <selection pane="bottomLeft" activeCell="C2" sqref="C2"/>
      <selection pane="bottomRight" activeCell="AH24" sqref="AH24"/>
    </sheetView>
  </sheetViews>
  <sheetFormatPr defaultColWidth="8.88671875" defaultRowHeight="15.75" x14ac:dyDescent="0.25"/>
  <cols>
    <col min="1" max="1" width="7.77734375" hidden="1" customWidth="1"/>
    <col min="2" max="2" width="14.77734375" hidden="1" customWidth="1"/>
    <col min="3" max="3" width="22.6640625" style="182" customWidth="1"/>
    <col min="4" max="4" width="5.5546875" style="182" customWidth="1"/>
    <col min="5" max="5" width="7" style="182" bestFit="1" customWidth="1"/>
    <col min="6" max="6" width="12.109375" style="182" customWidth="1"/>
    <col min="7" max="7" width="5.21875" hidden="1" customWidth="1"/>
    <col min="8" max="8" width="3.21875" hidden="1" customWidth="1"/>
    <col min="9" max="9" width="15.44140625" style="182" hidden="1" customWidth="1"/>
    <col min="10" max="14" width="10.77734375" style="182" customWidth="1"/>
    <col min="15" max="15" width="10.77734375" style="182" hidden="1" customWidth="1"/>
    <col min="16" max="16" width="17.88671875" style="182" customWidth="1"/>
    <col min="17" max="19" width="10.77734375" style="182" customWidth="1"/>
    <col min="20" max="20" width="8.88671875" style="182"/>
    <col min="21" max="21" width="16.109375" style="182" customWidth="1"/>
    <col min="22" max="22" width="15.6640625" style="182" customWidth="1"/>
    <col min="23" max="16384" width="8.88671875" style="182"/>
  </cols>
  <sheetData>
    <row r="1" spans="1:29" s="181" customFormat="1" ht="60" customHeight="1" x14ac:dyDescent="0.25">
      <c r="A1" s="168"/>
      <c r="B1" s="168" t="s">
        <v>183</v>
      </c>
      <c r="C1" s="181" t="s">
        <v>2279</v>
      </c>
      <c r="D1" s="181" t="s">
        <v>185</v>
      </c>
      <c r="E1" s="181" t="s">
        <v>174</v>
      </c>
      <c r="F1" s="181" t="s">
        <v>2263</v>
      </c>
      <c r="G1" s="168" t="s">
        <v>2262</v>
      </c>
      <c r="H1" s="168" t="s">
        <v>2264</v>
      </c>
      <c r="I1" s="181" t="s">
        <v>2256</v>
      </c>
      <c r="J1" s="181" t="s">
        <v>2257</v>
      </c>
      <c r="K1" s="181" t="s">
        <v>2261</v>
      </c>
      <c r="L1" s="181" t="s">
        <v>2260</v>
      </c>
      <c r="M1" s="181" t="s">
        <v>2259</v>
      </c>
      <c r="N1" s="181" t="s">
        <v>2258</v>
      </c>
      <c r="O1" s="181" t="s">
        <v>2266</v>
      </c>
      <c r="P1" s="181" t="s">
        <v>2265</v>
      </c>
      <c r="Q1" s="181" t="s">
        <v>2267</v>
      </c>
      <c r="R1" s="181" t="s">
        <v>2268</v>
      </c>
      <c r="S1" s="181" t="s">
        <v>2269</v>
      </c>
    </row>
    <row r="2" spans="1:29" ht="21" customHeight="1" x14ac:dyDescent="0.25">
      <c r="A2" s="167" t="s">
        <v>967</v>
      </c>
      <c r="B2" t="s">
        <v>2018</v>
      </c>
      <c r="C2" s="198" t="s">
        <v>29</v>
      </c>
      <c r="D2" s="198" t="s">
        <v>196</v>
      </c>
      <c r="E2" s="198">
        <v>23514</v>
      </c>
      <c r="F2" s="182" t="s">
        <v>2019</v>
      </c>
      <c r="G2" t="s">
        <v>1591</v>
      </c>
      <c r="H2">
        <v>36</v>
      </c>
      <c r="I2" s="183">
        <v>34759</v>
      </c>
      <c r="J2" s="183">
        <v>67</v>
      </c>
      <c r="K2" s="183">
        <v>62.9</v>
      </c>
      <c r="L2" s="183">
        <v>82.2</v>
      </c>
      <c r="M2" s="182">
        <v>61.4</v>
      </c>
      <c r="N2" s="182">
        <v>63.4</v>
      </c>
      <c r="P2" s="184" t="s">
        <v>208</v>
      </c>
      <c r="Q2" s="185" t="s">
        <v>263</v>
      </c>
      <c r="S2" s="182">
        <v>35.700000000000003</v>
      </c>
    </row>
    <row r="3" spans="1:29" ht="21" customHeight="1" x14ac:dyDescent="0.25">
      <c r="A3" s="167" t="s">
        <v>379</v>
      </c>
      <c r="B3" t="s">
        <v>1001</v>
      </c>
      <c r="C3" s="197" t="s">
        <v>1251</v>
      </c>
      <c r="D3" s="197" t="s">
        <v>187</v>
      </c>
      <c r="E3" s="197">
        <v>23515</v>
      </c>
      <c r="F3" s="182" t="s">
        <v>1110</v>
      </c>
      <c r="G3" t="s">
        <v>1111</v>
      </c>
      <c r="H3">
        <v>36</v>
      </c>
      <c r="I3" s="183">
        <v>35370</v>
      </c>
      <c r="J3" s="183">
        <v>322</v>
      </c>
      <c r="K3" s="183">
        <v>266.89999999999998</v>
      </c>
      <c r="L3" s="183">
        <v>348.6</v>
      </c>
      <c r="M3" s="182">
        <v>266.8</v>
      </c>
      <c r="N3" s="182">
        <v>311.3</v>
      </c>
      <c r="O3" s="182" t="s">
        <v>993</v>
      </c>
      <c r="P3" s="184" t="s">
        <v>208</v>
      </c>
      <c r="Q3" s="185" t="s">
        <v>263</v>
      </c>
      <c r="R3" s="182" t="s">
        <v>2271</v>
      </c>
      <c r="S3" s="182">
        <v>1964.7</v>
      </c>
      <c r="U3" s="182" t="s">
        <v>2265</v>
      </c>
      <c r="V3" s="182" t="s">
        <v>2275</v>
      </c>
      <c r="W3" s="182" t="s">
        <v>2276</v>
      </c>
      <c r="X3" s="195" t="s">
        <v>2257</v>
      </c>
      <c r="Y3" s="195" t="s">
        <v>2261</v>
      </c>
      <c r="Z3" s="195" t="s">
        <v>2260</v>
      </c>
      <c r="AA3" s="195" t="s">
        <v>2259</v>
      </c>
      <c r="AB3" s="195" t="s">
        <v>2258</v>
      </c>
      <c r="AC3" s="195" t="s">
        <v>2269</v>
      </c>
    </row>
    <row r="4" spans="1:29" ht="21" customHeight="1" x14ac:dyDescent="0.25">
      <c r="A4" s="167" t="s">
        <v>726</v>
      </c>
      <c r="B4" t="s">
        <v>1159</v>
      </c>
      <c r="C4" s="197" t="s">
        <v>1160</v>
      </c>
      <c r="D4" s="197" t="s">
        <v>190</v>
      </c>
      <c r="E4" s="197">
        <v>23668</v>
      </c>
      <c r="F4" s="182" t="s">
        <v>1161</v>
      </c>
      <c r="G4" t="s">
        <v>1162</v>
      </c>
      <c r="H4">
        <v>36</v>
      </c>
      <c r="I4" s="183">
        <v>38108</v>
      </c>
      <c r="J4" s="183">
        <v>441</v>
      </c>
      <c r="K4" s="183">
        <v>316.60000000000002</v>
      </c>
      <c r="L4" s="183">
        <v>399.9</v>
      </c>
      <c r="M4" s="182">
        <v>331</v>
      </c>
      <c r="N4" s="182">
        <v>395.1</v>
      </c>
      <c r="O4" s="182" t="s">
        <v>993</v>
      </c>
      <c r="P4" s="184" t="s">
        <v>208</v>
      </c>
      <c r="Q4" s="185" t="s">
        <v>263</v>
      </c>
      <c r="R4" s="182" t="s">
        <v>2271</v>
      </c>
      <c r="S4" s="182">
        <v>1450.1</v>
      </c>
      <c r="U4" s="170" t="s">
        <v>208</v>
      </c>
      <c r="V4" s="175" t="s">
        <v>263</v>
      </c>
      <c r="W4" s="182">
        <f t="shared" ref="W4:W18" si="0">COUNTIFS($P$2:$P$320,U4,$Q$2:$Q$320,V4)</f>
        <v>49</v>
      </c>
      <c r="X4" s="182">
        <f t="shared" ref="X4:X18" si="1">AVERAGEIFS($J$2:$J$320,$P$2:$P$320,U4,$Q$2:$Q$320,V4)</f>
        <v>242.00204081632657</v>
      </c>
      <c r="Y4" s="182">
        <f t="shared" ref="Y4:Y18" si="2">AVERAGEIFS($K$2:$K$320,$P$2:$P$320,U4,$Q$2:$Q$320,V4)</f>
        <v>207.09795918367342</v>
      </c>
      <c r="Z4" s="182">
        <f t="shared" ref="Z4:Z18" si="3">AVERAGEIFS($L$2:$L$320,$P$2:$P$320,U4,$Q$2:$Q$320,V4)</f>
        <v>247.64285714285711</v>
      </c>
      <c r="AA4" s="182">
        <f t="shared" ref="AA4:AA18" si="4">AVERAGEIFS($M$2:$M$320,$P$2:$P$320,U4,$Q$2:$Q$320,V4)</f>
        <v>203.76938775510209</v>
      </c>
      <c r="AB4" s="182">
        <f t="shared" ref="AB4:AB18" si="5">AVERAGEIFS($N$2:$N$320,$P$2:$P$320,U4,$Q$2:$Q$320,V4)</f>
        <v>233.43469387755096</v>
      </c>
      <c r="AC4" s="182">
        <f t="shared" ref="AC4:AC18" si="6">AVERAGEIFS($S$2:$S$320,$P$2:$P$320,U4,$Q$2:$Q$320,V4)</f>
        <v>868.64285714285745</v>
      </c>
    </row>
    <row r="5" spans="1:29" ht="21" customHeight="1" x14ac:dyDescent="0.25">
      <c r="A5" s="167" t="s">
        <v>727</v>
      </c>
      <c r="B5" t="s">
        <v>1159</v>
      </c>
      <c r="C5" s="197" t="s">
        <v>1163</v>
      </c>
      <c r="D5" s="197" t="s">
        <v>190</v>
      </c>
      <c r="E5" s="197">
        <v>23670</v>
      </c>
      <c r="F5" s="182" t="s">
        <v>1161</v>
      </c>
      <c r="G5" t="s">
        <v>1162</v>
      </c>
      <c r="H5">
        <v>36</v>
      </c>
      <c r="I5" s="183">
        <v>38108</v>
      </c>
      <c r="J5" s="183">
        <v>441</v>
      </c>
      <c r="K5" s="183">
        <v>315.60000000000002</v>
      </c>
      <c r="L5" s="183">
        <v>398.6</v>
      </c>
      <c r="M5" s="182">
        <v>328.8</v>
      </c>
      <c r="N5" s="182">
        <v>399</v>
      </c>
      <c r="O5" s="182" t="s">
        <v>993</v>
      </c>
      <c r="P5" s="184" t="s">
        <v>208</v>
      </c>
      <c r="Q5" s="185" t="s">
        <v>263</v>
      </c>
      <c r="R5" s="182" t="s">
        <v>2271</v>
      </c>
      <c r="S5" s="182">
        <v>879.8</v>
      </c>
      <c r="U5" s="171" t="s">
        <v>252</v>
      </c>
      <c r="V5" s="176" t="s">
        <v>2271</v>
      </c>
      <c r="W5" s="182">
        <f t="shared" si="0"/>
        <v>62</v>
      </c>
      <c r="X5" s="182">
        <f t="shared" si="1"/>
        <v>26.11774193548387</v>
      </c>
      <c r="Y5" s="182">
        <f t="shared" si="2"/>
        <v>24.048387096774192</v>
      </c>
      <c r="Z5" s="182">
        <f t="shared" si="3"/>
        <v>30.967741935483861</v>
      </c>
      <c r="AA5" s="182">
        <f t="shared" si="4"/>
        <v>22.161290322580644</v>
      </c>
      <c r="AB5" s="182">
        <f t="shared" si="5"/>
        <v>29.479032258064535</v>
      </c>
      <c r="AC5" s="182">
        <f t="shared" si="6"/>
        <v>1.9677419354838712</v>
      </c>
    </row>
    <row r="6" spans="1:29" ht="21" customHeight="1" x14ac:dyDescent="0.25">
      <c r="A6" s="167" t="s">
        <v>728</v>
      </c>
      <c r="B6" t="s">
        <v>1159</v>
      </c>
      <c r="C6" s="197" t="s">
        <v>1164</v>
      </c>
      <c r="D6" s="197" t="s">
        <v>190</v>
      </c>
      <c r="E6" s="197">
        <v>23677</v>
      </c>
      <c r="F6" s="182" t="s">
        <v>1161</v>
      </c>
      <c r="G6" t="s">
        <v>1162</v>
      </c>
      <c r="H6">
        <v>36</v>
      </c>
      <c r="I6" s="183">
        <v>38108</v>
      </c>
      <c r="J6" s="183">
        <v>441</v>
      </c>
      <c r="K6" s="183">
        <v>312.8</v>
      </c>
      <c r="L6" s="183">
        <v>395.1</v>
      </c>
      <c r="M6" s="182">
        <v>329</v>
      </c>
      <c r="N6" s="182">
        <v>395</v>
      </c>
      <c r="O6" s="182" t="s">
        <v>993</v>
      </c>
      <c r="P6" s="184" t="s">
        <v>208</v>
      </c>
      <c r="Q6" s="185" t="s">
        <v>263</v>
      </c>
      <c r="R6" s="182" t="s">
        <v>2271</v>
      </c>
      <c r="S6" s="182">
        <v>1292.0999999999999</v>
      </c>
      <c r="U6" s="171" t="s">
        <v>252</v>
      </c>
      <c r="V6" s="177" t="s">
        <v>257</v>
      </c>
      <c r="W6" s="182">
        <f t="shared" si="0"/>
        <v>9</v>
      </c>
      <c r="X6" s="182">
        <f t="shared" si="1"/>
        <v>18.255555555555556</v>
      </c>
      <c r="Y6" s="182">
        <f t="shared" si="2"/>
        <v>17.477777777777774</v>
      </c>
      <c r="Z6" s="182">
        <f t="shared" si="3"/>
        <v>22.011111111111106</v>
      </c>
      <c r="AA6" s="182">
        <f t="shared" si="4"/>
        <v>15.677777777777777</v>
      </c>
      <c r="AB6" s="182">
        <f t="shared" si="5"/>
        <v>18.466666666666665</v>
      </c>
      <c r="AC6" s="182">
        <f t="shared" si="6"/>
        <v>0.23333333333333334</v>
      </c>
    </row>
    <row r="7" spans="1:29" ht="21" customHeight="1" x14ac:dyDescent="0.25">
      <c r="A7" s="167" t="s">
        <v>632</v>
      </c>
      <c r="B7" t="s">
        <v>1571</v>
      </c>
      <c r="C7" s="197" t="s">
        <v>1572</v>
      </c>
      <c r="D7" s="197" t="s">
        <v>192</v>
      </c>
      <c r="E7" s="197">
        <v>23768</v>
      </c>
      <c r="F7" s="182" t="s">
        <v>1573</v>
      </c>
      <c r="G7" t="s">
        <v>1319</v>
      </c>
      <c r="H7">
        <v>36</v>
      </c>
      <c r="I7" s="183">
        <v>33329</v>
      </c>
      <c r="J7" s="183">
        <v>56.6</v>
      </c>
      <c r="K7" s="183">
        <v>51.5</v>
      </c>
      <c r="L7" s="183">
        <v>66.099999999999994</v>
      </c>
      <c r="M7" s="182">
        <v>49.5</v>
      </c>
      <c r="N7" s="182">
        <v>63.9</v>
      </c>
      <c r="O7" s="182" t="s">
        <v>993</v>
      </c>
      <c r="P7" s="184" t="s">
        <v>208</v>
      </c>
      <c r="Q7" s="185" t="s">
        <v>263</v>
      </c>
      <c r="R7" s="182" t="s">
        <v>2271</v>
      </c>
      <c r="S7" s="182">
        <v>78.3</v>
      </c>
      <c r="U7" s="171" t="s">
        <v>252</v>
      </c>
      <c r="V7" s="175" t="s">
        <v>263</v>
      </c>
      <c r="W7" s="182">
        <f t="shared" si="0"/>
        <v>35</v>
      </c>
      <c r="X7" s="182">
        <f t="shared" si="1"/>
        <v>37.114285714285714</v>
      </c>
      <c r="Y7" s="182">
        <f t="shared" si="2"/>
        <v>32.51428571428572</v>
      </c>
      <c r="Z7" s="182">
        <f t="shared" si="3"/>
        <v>35.088571428571434</v>
      </c>
      <c r="AA7" s="182">
        <f t="shared" si="4"/>
        <v>29.8</v>
      </c>
      <c r="AB7" s="182">
        <f t="shared" si="5"/>
        <v>31.788571428571426</v>
      </c>
      <c r="AC7" s="182">
        <f t="shared" si="6"/>
        <v>30.768571428571438</v>
      </c>
    </row>
    <row r="8" spans="1:29" ht="21" customHeight="1" x14ac:dyDescent="0.25">
      <c r="A8" s="167" t="s">
        <v>972</v>
      </c>
      <c r="B8" t="s">
        <v>2018</v>
      </c>
      <c r="C8" s="197" t="s">
        <v>2025</v>
      </c>
      <c r="D8" s="197" t="s">
        <v>193</v>
      </c>
      <c r="E8" s="197">
        <v>23777</v>
      </c>
      <c r="F8" s="182" t="s">
        <v>2026</v>
      </c>
      <c r="G8" t="s">
        <v>1322</v>
      </c>
      <c r="H8">
        <v>36</v>
      </c>
      <c r="I8" s="183">
        <v>33390</v>
      </c>
      <c r="J8" s="183">
        <v>65.3</v>
      </c>
      <c r="K8" s="183">
        <v>57.4</v>
      </c>
      <c r="L8" s="183">
        <v>72.099999999999994</v>
      </c>
      <c r="M8" s="182">
        <v>50.9</v>
      </c>
      <c r="N8" s="182">
        <v>62.5</v>
      </c>
      <c r="P8" s="184" t="s">
        <v>208</v>
      </c>
      <c r="Q8" s="185" t="s">
        <v>263</v>
      </c>
      <c r="S8" s="182">
        <v>26.2</v>
      </c>
      <c r="U8" s="172" t="s">
        <v>209</v>
      </c>
      <c r="V8" s="176" t="s">
        <v>2271</v>
      </c>
      <c r="W8" s="182">
        <f t="shared" si="0"/>
        <v>22</v>
      </c>
      <c r="X8" s="182">
        <f t="shared" si="1"/>
        <v>2.95</v>
      </c>
      <c r="Y8" s="182">
        <f t="shared" si="2"/>
        <v>2.3499999999999996</v>
      </c>
      <c r="Z8" s="182">
        <f t="shared" si="3"/>
        <v>2.3499999999999996</v>
      </c>
      <c r="AA8" s="182">
        <f t="shared" si="4"/>
        <v>2.2272727272727271</v>
      </c>
      <c r="AB8" s="182">
        <f t="shared" si="5"/>
        <v>2.3272727272727272</v>
      </c>
      <c r="AC8" s="182">
        <f t="shared" si="6"/>
        <v>0.19090909090909092</v>
      </c>
    </row>
    <row r="9" spans="1:29" ht="21" customHeight="1" x14ac:dyDescent="0.25">
      <c r="A9" s="167" t="s">
        <v>636</v>
      </c>
      <c r="B9" t="s">
        <v>1574</v>
      </c>
      <c r="C9" s="197" t="s">
        <v>1575</v>
      </c>
      <c r="D9" s="197" t="s">
        <v>191</v>
      </c>
      <c r="E9" s="197">
        <v>23781</v>
      </c>
      <c r="F9" s="182" t="s">
        <v>1005</v>
      </c>
      <c r="G9" t="s">
        <v>166</v>
      </c>
      <c r="H9">
        <v>36</v>
      </c>
      <c r="I9" s="183">
        <v>32905</v>
      </c>
      <c r="J9" s="183">
        <v>59.9</v>
      </c>
      <c r="K9" s="183">
        <v>49.7</v>
      </c>
      <c r="L9" s="183">
        <v>60.5</v>
      </c>
      <c r="M9" s="182">
        <v>48</v>
      </c>
      <c r="N9" s="182">
        <v>55.7</v>
      </c>
      <c r="O9" s="182" t="s">
        <v>993</v>
      </c>
      <c r="P9" s="184" t="s">
        <v>208</v>
      </c>
      <c r="Q9" s="185" t="s">
        <v>263</v>
      </c>
      <c r="R9" s="182" t="s">
        <v>2271</v>
      </c>
      <c r="S9" s="182">
        <v>60.5</v>
      </c>
      <c r="U9" s="172" t="s">
        <v>209</v>
      </c>
      <c r="V9" s="178" t="s">
        <v>272</v>
      </c>
      <c r="W9" s="182">
        <f t="shared" si="0"/>
        <v>32</v>
      </c>
      <c r="X9" s="182">
        <f t="shared" si="1"/>
        <v>4.2781250000000002</v>
      </c>
      <c r="Y9" s="182">
        <f t="shared" si="2"/>
        <v>3.3500000000000005</v>
      </c>
      <c r="Z9" s="182">
        <f t="shared" si="3"/>
        <v>3.3500000000000005</v>
      </c>
      <c r="AA9" s="182">
        <f t="shared" si="4"/>
        <v>3.3531250000000004</v>
      </c>
      <c r="AB9" s="182">
        <f t="shared" si="5"/>
        <v>3.3531250000000004</v>
      </c>
      <c r="AC9" s="182">
        <f t="shared" si="6"/>
        <v>20.237500000000001</v>
      </c>
    </row>
    <row r="10" spans="1:29" ht="21" customHeight="1" x14ac:dyDescent="0.25">
      <c r="A10" s="167" t="s">
        <v>635</v>
      </c>
      <c r="B10" t="s">
        <v>1569</v>
      </c>
      <c r="C10" s="197" t="s">
        <v>1570</v>
      </c>
      <c r="D10" s="197" t="s">
        <v>192</v>
      </c>
      <c r="E10" s="197">
        <v>23783</v>
      </c>
      <c r="F10" s="182" t="s">
        <v>184</v>
      </c>
      <c r="G10" t="s">
        <v>1269</v>
      </c>
      <c r="H10">
        <v>36</v>
      </c>
      <c r="I10" s="183">
        <v>32994</v>
      </c>
      <c r="J10" s="183">
        <v>57.4</v>
      </c>
      <c r="K10" s="183">
        <v>51.6</v>
      </c>
      <c r="L10" s="183">
        <v>66.7</v>
      </c>
      <c r="M10" s="182">
        <v>49.8</v>
      </c>
      <c r="N10" s="182">
        <v>60</v>
      </c>
      <c r="O10" s="182" t="s">
        <v>993</v>
      </c>
      <c r="P10" s="184" t="s">
        <v>208</v>
      </c>
      <c r="Q10" s="185" t="s">
        <v>263</v>
      </c>
      <c r="R10" s="182" t="s">
        <v>2271</v>
      </c>
      <c r="S10" s="182">
        <v>63.9</v>
      </c>
      <c r="U10" s="172" t="s">
        <v>209</v>
      </c>
      <c r="V10" s="175" t="s">
        <v>263</v>
      </c>
      <c r="W10" s="182">
        <f t="shared" si="0"/>
        <v>10</v>
      </c>
      <c r="X10" s="182">
        <f t="shared" si="1"/>
        <v>1.94</v>
      </c>
      <c r="Y10" s="182">
        <f t="shared" si="2"/>
        <v>1.1099999999999999</v>
      </c>
      <c r="Z10" s="182">
        <f t="shared" si="3"/>
        <v>1.1099999999999999</v>
      </c>
      <c r="AA10" s="182">
        <f t="shared" si="4"/>
        <v>0</v>
      </c>
      <c r="AB10" s="182">
        <f t="shared" si="5"/>
        <v>0</v>
      </c>
      <c r="AC10" s="182">
        <f t="shared" si="6"/>
        <v>0.16999999999999998</v>
      </c>
    </row>
    <row r="11" spans="1:29" ht="21" customHeight="1" x14ac:dyDescent="0.25">
      <c r="A11" s="167" t="s">
        <v>419</v>
      </c>
      <c r="B11" t="s">
        <v>1299</v>
      </c>
      <c r="C11" s="197" t="s">
        <v>1300</v>
      </c>
      <c r="D11" s="197" t="s">
        <v>191</v>
      </c>
      <c r="E11" s="197">
        <v>23791</v>
      </c>
      <c r="F11" s="182" t="s">
        <v>1300</v>
      </c>
      <c r="G11" t="s">
        <v>1275</v>
      </c>
      <c r="H11">
        <v>36</v>
      </c>
      <c r="I11" s="183">
        <v>33786</v>
      </c>
      <c r="J11" s="183">
        <v>221.3</v>
      </c>
      <c r="K11" s="183">
        <v>225.2</v>
      </c>
      <c r="L11" s="183">
        <v>261.7</v>
      </c>
      <c r="M11" s="182">
        <v>210.8</v>
      </c>
      <c r="N11" s="182">
        <v>230.8</v>
      </c>
      <c r="O11" s="182" t="s">
        <v>993</v>
      </c>
      <c r="P11" s="184" t="s">
        <v>208</v>
      </c>
      <c r="Q11" s="185" t="s">
        <v>263</v>
      </c>
      <c r="R11" s="182" t="s">
        <v>2271</v>
      </c>
      <c r="S11" s="182">
        <v>444.9</v>
      </c>
      <c r="U11" s="173" t="s">
        <v>265</v>
      </c>
      <c r="V11" s="176" t="s">
        <v>2271</v>
      </c>
      <c r="W11" s="182">
        <f t="shared" si="0"/>
        <v>13</v>
      </c>
      <c r="X11" s="182">
        <f t="shared" si="1"/>
        <v>50.838461538461537</v>
      </c>
      <c r="Y11" s="182">
        <f t="shared" si="2"/>
        <v>49.215384615384622</v>
      </c>
      <c r="Z11" s="182">
        <f t="shared" si="3"/>
        <v>61.53846153846154</v>
      </c>
      <c r="AA11" s="182">
        <f t="shared" si="4"/>
        <v>47.661538461538463</v>
      </c>
      <c r="AB11" s="182">
        <f t="shared" si="5"/>
        <v>57.000000000000007</v>
      </c>
      <c r="AC11" s="182">
        <f t="shared" si="6"/>
        <v>6.1153846153846141</v>
      </c>
    </row>
    <row r="12" spans="1:29" ht="21" customHeight="1" x14ac:dyDescent="0.25">
      <c r="A12" s="167" t="s">
        <v>2218</v>
      </c>
      <c r="B12" t="s">
        <v>2041</v>
      </c>
      <c r="C12" s="197" t="s">
        <v>2042</v>
      </c>
      <c r="D12" s="197" t="s">
        <v>195</v>
      </c>
      <c r="E12" s="197">
        <v>23793</v>
      </c>
      <c r="F12" s="182" t="s">
        <v>1772</v>
      </c>
      <c r="G12" t="s">
        <v>1581</v>
      </c>
      <c r="H12">
        <v>36</v>
      </c>
      <c r="I12" s="183">
        <v>34486</v>
      </c>
      <c r="J12" s="183">
        <v>285.60000000000002</v>
      </c>
      <c r="K12" s="183">
        <v>253.7</v>
      </c>
      <c r="L12" s="183">
        <v>298.39999999999998</v>
      </c>
      <c r="M12" s="182">
        <v>249.8</v>
      </c>
      <c r="N12" s="182">
        <v>276.2</v>
      </c>
      <c r="P12" s="184" t="s">
        <v>208</v>
      </c>
      <c r="Q12" s="185" t="s">
        <v>263</v>
      </c>
      <c r="S12" s="182">
        <v>70.8</v>
      </c>
      <c r="U12" s="173" t="s">
        <v>265</v>
      </c>
      <c r="V12" s="177" t="s">
        <v>257</v>
      </c>
      <c r="W12" s="182">
        <f t="shared" si="0"/>
        <v>15</v>
      </c>
      <c r="X12" s="182">
        <f t="shared" si="1"/>
        <v>44.56666666666667</v>
      </c>
      <c r="Y12" s="182">
        <f t="shared" si="2"/>
        <v>40.080000000000005</v>
      </c>
      <c r="Z12" s="182">
        <f t="shared" si="3"/>
        <v>49.946666666666673</v>
      </c>
      <c r="AA12" s="182">
        <f t="shared" si="4"/>
        <v>34.033333333333331</v>
      </c>
      <c r="AB12" s="182">
        <f t="shared" si="5"/>
        <v>43.206666666666671</v>
      </c>
      <c r="AC12" s="182">
        <f t="shared" si="6"/>
        <v>3.6066666666666669</v>
      </c>
    </row>
    <row r="13" spans="1:29" ht="21" customHeight="1" x14ac:dyDescent="0.25">
      <c r="A13" s="167" t="s">
        <v>742</v>
      </c>
      <c r="B13" t="s">
        <v>1712</v>
      </c>
      <c r="C13" s="197" t="s">
        <v>1726</v>
      </c>
      <c r="D13" s="197" t="s">
        <v>189</v>
      </c>
      <c r="E13" s="197">
        <v>23794</v>
      </c>
      <c r="F13" s="182" t="s">
        <v>1635</v>
      </c>
      <c r="G13">
        <v>103</v>
      </c>
      <c r="H13">
        <v>36</v>
      </c>
      <c r="I13" s="183">
        <v>34455</v>
      </c>
      <c r="J13" s="183">
        <v>170</v>
      </c>
      <c r="K13" s="183">
        <v>135.5</v>
      </c>
      <c r="L13" s="183">
        <v>168.4</v>
      </c>
      <c r="M13" s="182">
        <v>138.6</v>
      </c>
      <c r="N13" s="182">
        <v>162.69999999999999</v>
      </c>
      <c r="O13" s="182" t="s">
        <v>993</v>
      </c>
      <c r="P13" s="184" t="s">
        <v>208</v>
      </c>
      <c r="Q13" s="185" t="s">
        <v>263</v>
      </c>
      <c r="R13" s="182" t="s">
        <v>2271</v>
      </c>
      <c r="S13" s="182">
        <v>636.1</v>
      </c>
      <c r="U13" s="173" t="s">
        <v>265</v>
      </c>
      <c r="V13" s="175" t="s">
        <v>263</v>
      </c>
      <c r="W13" s="182">
        <f t="shared" si="0"/>
        <v>24</v>
      </c>
      <c r="X13" s="182">
        <f t="shared" si="1"/>
        <v>52.349999999999994</v>
      </c>
      <c r="Y13" s="182">
        <f t="shared" si="2"/>
        <v>50.070833333333333</v>
      </c>
      <c r="Z13" s="182">
        <f t="shared" si="3"/>
        <v>58.220833333333339</v>
      </c>
      <c r="AA13" s="182">
        <f t="shared" si="4"/>
        <v>36.304166666666667</v>
      </c>
      <c r="AB13" s="182">
        <f t="shared" si="5"/>
        <v>40.670833333333327</v>
      </c>
      <c r="AC13" s="182">
        <f t="shared" si="6"/>
        <v>42.174999999999997</v>
      </c>
    </row>
    <row r="14" spans="1:29" ht="21" customHeight="1" x14ac:dyDescent="0.25">
      <c r="A14" s="167" t="s">
        <v>396</v>
      </c>
      <c r="B14" t="s">
        <v>1252</v>
      </c>
      <c r="C14" s="197" t="s">
        <v>155</v>
      </c>
      <c r="D14" s="197" t="s">
        <v>190</v>
      </c>
      <c r="E14" s="197">
        <v>23796</v>
      </c>
      <c r="F14" s="182" t="s">
        <v>155</v>
      </c>
      <c r="G14" t="s">
        <v>1207</v>
      </c>
      <c r="H14">
        <v>36</v>
      </c>
      <c r="I14" s="183">
        <v>34304</v>
      </c>
      <c r="J14" s="183">
        <v>96.9</v>
      </c>
      <c r="K14" s="183">
        <v>79</v>
      </c>
      <c r="L14" s="183">
        <v>79</v>
      </c>
      <c r="M14" s="182">
        <v>77</v>
      </c>
      <c r="N14" s="182">
        <v>82.7</v>
      </c>
      <c r="O14" s="182" t="s">
        <v>993</v>
      </c>
      <c r="P14" s="184" t="s">
        <v>208</v>
      </c>
      <c r="Q14" s="185" t="s">
        <v>263</v>
      </c>
      <c r="R14" s="182" t="s">
        <v>2271</v>
      </c>
      <c r="S14" s="182">
        <v>4.2</v>
      </c>
      <c r="U14" s="174" t="s">
        <v>2274</v>
      </c>
      <c r="V14" s="179" t="s">
        <v>2273</v>
      </c>
      <c r="W14" s="182">
        <f t="shared" si="0"/>
        <v>3</v>
      </c>
      <c r="X14" s="182">
        <f t="shared" si="1"/>
        <v>325.86666666666673</v>
      </c>
      <c r="Y14" s="182">
        <f t="shared" si="2"/>
        <v>331.76666666666665</v>
      </c>
      <c r="Z14" s="182">
        <f t="shared" si="3"/>
        <v>331.76666666666665</v>
      </c>
      <c r="AA14" s="182">
        <f t="shared" si="4"/>
        <v>278.96666666666664</v>
      </c>
      <c r="AB14" s="182">
        <f t="shared" si="5"/>
        <v>281.16666666666669</v>
      </c>
      <c r="AC14" s="182">
        <f t="shared" si="6"/>
        <v>230.66666666666666</v>
      </c>
    </row>
    <row r="15" spans="1:29" ht="21" customHeight="1" x14ac:dyDescent="0.25">
      <c r="A15" s="167" t="s">
        <v>400</v>
      </c>
      <c r="B15" t="s">
        <v>1252</v>
      </c>
      <c r="C15" s="197" t="s">
        <v>2013</v>
      </c>
      <c r="D15" s="197" t="s">
        <v>190</v>
      </c>
      <c r="E15" s="197">
        <v>23799</v>
      </c>
      <c r="F15" s="182" t="s">
        <v>2012</v>
      </c>
      <c r="G15" t="s">
        <v>1096</v>
      </c>
      <c r="H15">
        <v>36</v>
      </c>
      <c r="I15" s="183">
        <v>34578</v>
      </c>
      <c r="J15" s="183">
        <v>338.8</v>
      </c>
      <c r="K15" s="183">
        <v>291.3</v>
      </c>
      <c r="L15" s="183">
        <v>380.5</v>
      </c>
      <c r="M15" s="182">
        <v>281</v>
      </c>
      <c r="N15" s="182">
        <v>333.1</v>
      </c>
      <c r="O15" s="182" t="s">
        <v>993</v>
      </c>
      <c r="P15" s="184" t="s">
        <v>208</v>
      </c>
      <c r="Q15" s="185" t="s">
        <v>263</v>
      </c>
      <c r="R15" s="182" t="s">
        <v>2271</v>
      </c>
      <c r="S15" s="182">
        <v>389.2</v>
      </c>
      <c r="U15" s="174" t="s">
        <v>2274</v>
      </c>
      <c r="V15" s="176" t="s">
        <v>2271</v>
      </c>
      <c r="W15" s="182">
        <f t="shared" si="0"/>
        <v>11</v>
      </c>
      <c r="X15" s="182">
        <f t="shared" si="1"/>
        <v>546.5090909090909</v>
      </c>
      <c r="Y15" s="182">
        <f t="shared" si="2"/>
        <v>526.26363636363635</v>
      </c>
      <c r="Z15" s="182">
        <f t="shared" si="3"/>
        <v>526.26363636363635</v>
      </c>
      <c r="AA15" s="182">
        <f t="shared" si="4"/>
        <v>513.0454545454545</v>
      </c>
      <c r="AB15" s="182">
        <f t="shared" si="5"/>
        <v>521.10909090909092</v>
      </c>
      <c r="AC15" s="182">
        <f t="shared" si="6"/>
        <v>357.60909090909087</v>
      </c>
    </row>
    <row r="16" spans="1:29" ht="21" customHeight="1" x14ac:dyDescent="0.25">
      <c r="A16" s="167" t="s">
        <v>399</v>
      </c>
      <c r="B16" t="s">
        <v>1252</v>
      </c>
      <c r="C16" s="197" t="s">
        <v>2011</v>
      </c>
      <c r="D16" s="197" t="s">
        <v>190</v>
      </c>
      <c r="E16" s="197">
        <v>23801</v>
      </c>
      <c r="F16" s="182" t="s">
        <v>2012</v>
      </c>
      <c r="G16" t="s">
        <v>1096</v>
      </c>
      <c r="H16">
        <v>36</v>
      </c>
      <c r="I16" s="183">
        <v>33664</v>
      </c>
      <c r="J16" s="183">
        <v>107.2</v>
      </c>
      <c r="K16" s="183">
        <v>82.1</v>
      </c>
      <c r="L16" s="183">
        <v>107.2</v>
      </c>
      <c r="M16" s="182">
        <v>80.3</v>
      </c>
      <c r="N16" s="182">
        <v>105.5</v>
      </c>
      <c r="O16" s="182" t="s">
        <v>993</v>
      </c>
      <c r="P16" s="184" t="s">
        <v>208</v>
      </c>
      <c r="Q16" s="185" t="s">
        <v>263</v>
      </c>
      <c r="R16" s="182" t="s">
        <v>2271</v>
      </c>
      <c r="S16" s="182">
        <v>25.1</v>
      </c>
      <c r="U16" s="174" t="s">
        <v>2274</v>
      </c>
      <c r="V16" s="175" t="s">
        <v>263</v>
      </c>
      <c r="W16" s="182">
        <f t="shared" si="0"/>
        <v>21</v>
      </c>
      <c r="X16" s="182">
        <f t="shared" si="1"/>
        <v>253.07142857142853</v>
      </c>
      <c r="Y16" s="182">
        <f t="shared" si="2"/>
        <v>246.60476190476186</v>
      </c>
      <c r="Z16" s="182">
        <f t="shared" si="3"/>
        <v>246.60476190476186</v>
      </c>
      <c r="AA16" s="182">
        <f t="shared" si="4"/>
        <v>240.91428571428565</v>
      </c>
      <c r="AB16" s="182">
        <f t="shared" si="5"/>
        <v>242.34285714285718</v>
      </c>
      <c r="AC16" s="182">
        <f t="shared" si="6"/>
        <v>305.70476190476194</v>
      </c>
    </row>
    <row r="17" spans="1:36" ht="21" customHeight="1" x14ac:dyDescent="0.25">
      <c r="A17" s="167" t="s">
        <v>633</v>
      </c>
      <c r="B17" t="s">
        <v>1562</v>
      </c>
      <c r="C17" s="197" t="s">
        <v>1563</v>
      </c>
      <c r="D17" s="197" t="s">
        <v>190</v>
      </c>
      <c r="E17" s="197">
        <v>23802</v>
      </c>
      <c r="F17" s="182" t="s">
        <v>1564</v>
      </c>
      <c r="G17" t="s">
        <v>1182</v>
      </c>
      <c r="H17">
        <v>36</v>
      </c>
      <c r="I17" s="183">
        <v>34881</v>
      </c>
      <c r="J17" s="183">
        <v>147</v>
      </c>
      <c r="K17" s="183">
        <v>131.19999999999999</v>
      </c>
      <c r="L17" s="183">
        <v>134</v>
      </c>
      <c r="M17" s="182">
        <v>130.69999999999999</v>
      </c>
      <c r="N17" s="182">
        <v>135.19999999999999</v>
      </c>
      <c r="O17" s="182" t="s">
        <v>993</v>
      </c>
      <c r="P17" s="184" t="s">
        <v>208</v>
      </c>
      <c r="Q17" s="185" t="s">
        <v>263</v>
      </c>
      <c r="R17" s="182" t="s">
        <v>2271</v>
      </c>
      <c r="S17" s="182">
        <v>694.2</v>
      </c>
      <c r="U17" s="174" t="s">
        <v>2274</v>
      </c>
      <c r="V17" s="180" t="s">
        <v>2</v>
      </c>
      <c r="W17" s="182">
        <f t="shared" si="0"/>
        <v>11</v>
      </c>
      <c r="X17" s="182">
        <f t="shared" si="1"/>
        <v>28.40909090909091</v>
      </c>
      <c r="Y17" s="182">
        <f t="shared" si="2"/>
        <v>24.718181818181815</v>
      </c>
      <c r="Z17" s="182">
        <f t="shared" si="3"/>
        <v>24.718181818181815</v>
      </c>
      <c r="AA17" s="182">
        <f t="shared" si="4"/>
        <v>19.963636363636365</v>
      </c>
      <c r="AB17" s="182">
        <f t="shared" si="5"/>
        <v>20.327272727272728</v>
      </c>
      <c r="AC17" s="182">
        <f t="shared" si="6"/>
        <v>187.84</v>
      </c>
    </row>
    <row r="18" spans="1:36" ht="21" customHeight="1" x14ac:dyDescent="0.25">
      <c r="A18" s="167" t="s">
        <v>350</v>
      </c>
      <c r="B18" t="s">
        <v>1191</v>
      </c>
      <c r="C18" s="197" t="s">
        <v>1197</v>
      </c>
      <c r="D18" s="197" t="s">
        <v>187</v>
      </c>
      <c r="E18" s="197">
        <v>23816</v>
      </c>
      <c r="F18" s="182" t="s">
        <v>1198</v>
      </c>
      <c r="G18" t="s">
        <v>161</v>
      </c>
      <c r="H18">
        <v>36</v>
      </c>
      <c r="I18" s="183">
        <v>34731</v>
      </c>
      <c r="J18" s="183">
        <v>60.6</v>
      </c>
      <c r="K18" s="183">
        <v>58.7</v>
      </c>
      <c r="L18" s="183">
        <v>58.7</v>
      </c>
      <c r="M18" s="182">
        <v>57.5</v>
      </c>
      <c r="N18" s="182">
        <v>60.8</v>
      </c>
      <c r="O18" s="182" t="s">
        <v>993</v>
      </c>
      <c r="P18" s="184" t="s">
        <v>208</v>
      </c>
      <c r="Q18" s="185" t="s">
        <v>263</v>
      </c>
      <c r="R18" s="182" t="s">
        <v>2271</v>
      </c>
      <c r="S18" s="182">
        <v>603.1</v>
      </c>
      <c r="U18" s="174" t="s">
        <v>2274</v>
      </c>
      <c r="V18" s="182" t="s">
        <v>2272</v>
      </c>
      <c r="W18" s="182">
        <f t="shared" si="0"/>
        <v>2</v>
      </c>
      <c r="X18" s="182">
        <f t="shared" si="1"/>
        <v>38.299999999999997</v>
      </c>
      <c r="Y18" s="182">
        <f t="shared" si="2"/>
        <v>37.9</v>
      </c>
      <c r="Z18" s="182">
        <f t="shared" si="3"/>
        <v>37.9</v>
      </c>
      <c r="AA18" s="182">
        <f t="shared" si="4"/>
        <v>0</v>
      </c>
      <c r="AB18" s="182">
        <f t="shared" si="5"/>
        <v>0</v>
      </c>
      <c r="AC18" s="182">
        <f t="shared" si="6"/>
        <v>101.7</v>
      </c>
    </row>
    <row r="19" spans="1:36" ht="21" customHeight="1" x14ac:dyDescent="0.25">
      <c r="A19" s="167" t="s">
        <v>351</v>
      </c>
      <c r="B19" t="s">
        <v>1191</v>
      </c>
      <c r="C19" s="197" t="s">
        <v>1199</v>
      </c>
      <c r="D19" s="197" t="s">
        <v>187</v>
      </c>
      <c r="E19" s="197">
        <v>23817</v>
      </c>
      <c r="F19" s="182" t="s">
        <v>1198</v>
      </c>
      <c r="G19" t="s">
        <v>161</v>
      </c>
      <c r="H19">
        <v>36</v>
      </c>
      <c r="I19" s="183">
        <v>34731</v>
      </c>
      <c r="J19" s="183">
        <v>60.6</v>
      </c>
      <c r="K19" s="183">
        <v>58.3</v>
      </c>
      <c r="L19" s="183">
        <v>58.3</v>
      </c>
      <c r="M19" s="182">
        <v>56.4</v>
      </c>
      <c r="N19" s="182">
        <v>59.4</v>
      </c>
      <c r="O19" s="182" t="s">
        <v>993</v>
      </c>
      <c r="P19" s="184" t="s">
        <v>208</v>
      </c>
      <c r="Q19" s="185" t="s">
        <v>263</v>
      </c>
      <c r="R19" s="182" t="s">
        <v>2271</v>
      </c>
      <c r="S19" s="182">
        <v>0</v>
      </c>
      <c r="V19" s="182" t="s">
        <v>2277</v>
      </c>
      <c r="W19" s="182">
        <f>SUM(W4:W18)</f>
        <v>319</v>
      </c>
    </row>
    <row r="20" spans="1:36" ht="21" customHeight="1" x14ac:dyDescent="0.25">
      <c r="A20" s="167" t="s">
        <v>627</v>
      </c>
      <c r="B20" t="s">
        <v>2033</v>
      </c>
      <c r="C20" s="197" t="s">
        <v>2037</v>
      </c>
      <c r="D20" s="197" t="s">
        <v>187</v>
      </c>
      <c r="E20" s="197">
        <v>23820</v>
      </c>
      <c r="F20" s="182" t="s">
        <v>177</v>
      </c>
      <c r="G20" t="s">
        <v>161</v>
      </c>
      <c r="H20">
        <v>36</v>
      </c>
      <c r="I20" s="183">
        <v>38108</v>
      </c>
      <c r="J20" s="183">
        <v>250</v>
      </c>
      <c r="K20" s="183">
        <v>231.2</v>
      </c>
      <c r="L20" s="183">
        <v>276.7</v>
      </c>
      <c r="M20" s="182">
        <v>221.8</v>
      </c>
      <c r="N20" s="182">
        <v>272.5</v>
      </c>
      <c r="O20" s="182" t="s">
        <v>993</v>
      </c>
      <c r="P20" s="184" t="s">
        <v>208</v>
      </c>
      <c r="Q20" s="185" t="s">
        <v>263</v>
      </c>
      <c r="R20" s="182" t="s">
        <v>2271</v>
      </c>
      <c r="S20" s="182">
        <v>1347.4</v>
      </c>
      <c r="X20" s="196" t="s">
        <v>2278</v>
      </c>
      <c r="AE20" s="196"/>
    </row>
    <row r="21" spans="1:36" ht="21" customHeight="1" x14ac:dyDescent="0.25">
      <c r="A21" s="167" t="s">
        <v>348</v>
      </c>
      <c r="B21" t="s">
        <v>1191</v>
      </c>
      <c r="C21" s="197" t="s">
        <v>1192</v>
      </c>
      <c r="D21" s="197" t="s">
        <v>189</v>
      </c>
      <c r="E21" s="197">
        <v>23823</v>
      </c>
      <c r="F21" s="182" t="s">
        <v>1193</v>
      </c>
      <c r="G21" t="s">
        <v>1194</v>
      </c>
      <c r="H21">
        <v>36</v>
      </c>
      <c r="I21" s="183">
        <v>32752</v>
      </c>
      <c r="J21" s="183">
        <v>83.6</v>
      </c>
      <c r="K21" s="183">
        <v>54.9</v>
      </c>
      <c r="L21" s="183">
        <v>55.1</v>
      </c>
      <c r="M21" s="182">
        <v>51.5</v>
      </c>
      <c r="N21" s="182">
        <v>59.7</v>
      </c>
      <c r="P21" s="184" t="s">
        <v>208</v>
      </c>
      <c r="Q21" s="185" t="s">
        <v>263</v>
      </c>
      <c r="S21" s="182">
        <v>262</v>
      </c>
      <c r="U21" s="182" t="s">
        <v>2296</v>
      </c>
      <c r="V21" s="182" t="s">
        <v>2265</v>
      </c>
      <c r="W21" s="182" t="s">
        <v>2276</v>
      </c>
      <c r="X21" s="195" t="s">
        <v>2257</v>
      </c>
      <c r="Y21" s="195" t="s">
        <v>2261</v>
      </c>
      <c r="Z21" s="195" t="s">
        <v>2260</v>
      </c>
      <c r="AA21" s="195" t="s">
        <v>2259</v>
      </c>
      <c r="AB21" s="195" t="s">
        <v>2258</v>
      </c>
      <c r="AC21" s="195" t="s">
        <v>2269</v>
      </c>
      <c r="AE21" s="195"/>
      <c r="AF21" s="195"/>
      <c r="AG21" s="195"/>
      <c r="AH21" s="195"/>
      <c r="AI21" s="195"/>
      <c r="AJ21" s="195"/>
    </row>
    <row r="22" spans="1:36" ht="21" customHeight="1" x14ac:dyDescent="0.25">
      <c r="A22" s="167" t="s">
        <v>969</v>
      </c>
      <c r="B22" t="s">
        <v>2018</v>
      </c>
      <c r="C22" s="197" t="s">
        <v>2020</v>
      </c>
      <c r="D22" s="197" t="s">
        <v>193</v>
      </c>
      <c r="E22" s="197">
        <v>23857</v>
      </c>
      <c r="F22" s="182" t="s">
        <v>1865</v>
      </c>
      <c r="G22" t="s">
        <v>1298</v>
      </c>
      <c r="H22">
        <v>36</v>
      </c>
      <c r="I22" s="183">
        <v>33451</v>
      </c>
      <c r="J22" s="183">
        <v>62.9</v>
      </c>
      <c r="K22" s="183">
        <v>59</v>
      </c>
      <c r="L22" s="183">
        <v>70.599999999999994</v>
      </c>
      <c r="M22" s="182">
        <v>56.3</v>
      </c>
      <c r="N22" s="182">
        <v>64.5</v>
      </c>
      <c r="O22" s="182" t="s">
        <v>993</v>
      </c>
      <c r="P22" s="184" t="s">
        <v>208</v>
      </c>
      <c r="Q22" s="185" t="s">
        <v>263</v>
      </c>
      <c r="R22" s="182" t="s">
        <v>2271</v>
      </c>
      <c r="S22" s="182">
        <v>19.899999999999999</v>
      </c>
      <c r="U22" s="217">
        <f>W22/319</f>
        <v>0.15360501567398119</v>
      </c>
      <c r="V22" s="170" t="s">
        <v>208</v>
      </c>
      <c r="W22" s="182">
        <f>COUNTIFS($P$2:$P$320,V22)</f>
        <v>49</v>
      </c>
      <c r="X22" s="182">
        <f>AVERAGEIFS($J$2:$J$320,$P$2:$P$320,V22)</f>
        <v>242.00204081632657</v>
      </c>
      <c r="Y22" s="182">
        <f>AVERAGEIFS($K$2:$K$320,$P$2:$P$320,V22)</f>
        <v>207.09795918367342</v>
      </c>
      <c r="Z22" s="182">
        <f>AVERAGEIFS($L$2:$L$320,$P$2:$P$320,V22)</f>
        <v>247.64285714285711</v>
      </c>
      <c r="AA22" s="182">
        <f>AVERAGEIFS($M$2:$M$320,$P$2:$P$320,V22)</f>
        <v>203.76938775510209</v>
      </c>
      <c r="AB22" s="182">
        <f>AVERAGEIFS($N$2:$N$320,$P$2:$P$320,V22)</f>
        <v>233.43469387755096</v>
      </c>
      <c r="AC22" s="182">
        <f>AVERAGEIFS($S$2:$S$320,$P$2:$P$320,V22)</f>
        <v>868.64285714285745</v>
      </c>
    </row>
    <row r="23" spans="1:36" ht="21" customHeight="1" x14ac:dyDescent="0.25">
      <c r="A23" s="167" t="s">
        <v>356</v>
      </c>
      <c r="B23" t="s">
        <v>1204</v>
      </c>
      <c r="C23" s="197" t="s">
        <v>1205</v>
      </c>
      <c r="D23" s="197" t="s">
        <v>190</v>
      </c>
      <c r="E23" s="197">
        <v>23900</v>
      </c>
      <c r="F23" s="182" t="s">
        <v>1206</v>
      </c>
      <c r="G23" t="s">
        <v>1207</v>
      </c>
      <c r="H23">
        <v>36</v>
      </c>
      <c r="I23" s="183">
        <v>33604</v>
      </c>
      <c r="J23" s="183">
        <v>72</v>
      </c>
      <c r="K23" s="183">
        <v>69</v>
      </c>
      <c r="L23" s="183">
        <v>86.6</v>
      </c>
      <c r="M23" s="182">
        <v>68.3</v>
      </c>
      <c r="N23" s="182">
        <v>78.7</v>
      </c>
      <c r="O23" s="182" t="s">
        <v>993</v>
      </c>
      <c r="P23" s="184" t="s">
        <v>208</v>
      </c>
      <c r="Q23" s="185" t="s">
        <v>263</v>
      </c>
      <c r="R23" s="182" t="s">
        <v>2271</v>
      </c>
      <c r="S23" s="182">
        <v>131.19999999999999</v>
      </c>
      <c r="U23" s="217">
        <f t="shared" ref="U23:U26" si="7">W23/319</f>
        <v>0.33228840125391851</v>
      </c>
      <c r="V23" s="171" t="s">
        <v>252</v>
      </c>
      <c r="W23" s="182">
        <f>COUNTIFS($P$2:$P$320,V23)</f>
        <v>106</v>
      </c>
      <c r="X23" s="182">
        <f>AVERAGEIFS($J$2:$J$320,$P$2:$P$320,V23)</f>
        <v>29.0811320754717</v>
      </c>
      <c r="Y23" s="182">
        <f>AVERAGEIFS($K$2:$K$320,$P$2:$P$320,V23)</f>
        <v>26.285849056603766</v>
      </c>
      <c r="Z23" s="182">
        <f>AVERAGEIFS($L$2:$L$320,$P$2:$P$320,V23)</f>
        <v>31.567924528301891</v>
      </c>
      <c r="AA23" s="182">
        <f>AVERAGEIFS($M$2:$M$320,$P$2:$P$320,V23)</f>
        <v>24.133018867924523</v>
      </c>
      <c r="AB23" s="182">
        <f>AVERAGEIFS($N$2:$N$320,$P$2:$P$320,V23)</f>
        <v>29.306603773584929</v>
      </c>
      <c r="AC23" s="182">
        <f>AVERAGEIFS($S$2:$S$320,$P$2:$P$320,V23)</f>
        <v>11.330188679245284</v>
      </c>
    </row>
    <row r="24" spans="1:36" ht="21" customHeight="1" x14ac:dyDescent="0.25">
      <c r="A24" s="167" t="s">
        <v>394</v>
      </c>
      <c r="B24" t="s">
        <v>1252</v>
      </c>
      <c r="C24" s="197" t="s">
        <v>1254</v>
      </c>
      <c r="D24" s="197" t="s">
        <v>195</v>
      </c>
      <c r="E24" s="197">
        <v>23902</v>
      </c>
      <c r="F24" s="182" t="s">
        <v>1254</v>
      </c>
      <c r="G24" t="s">
        <v>1188</v>
      </c>
      <c r="H24">
        <v>36</v>
      </c>
      <c r="I24" s="183">
        <v>33786</v>
      </c>
      <c r="J24" s="183">
        <v>102.1</v>
      </c>
      <c r="K24" s="183">
        <v>82.2</v>
      </c>
      <c r="L24" s="183">
        <v>107.9</v>
      </c>
      <c r="M24" s="182">
        <v>81.2</v>
      </c>
      <c r="N24" s="182">
        <v>92.3</v>
      </c>
      <c r="O24" s="182" t="s">
        <v>993</v>
      </c>
      <c r="P24" s="184" t="s">
        <v>208</v>
      </c>
      <c r="Q24" s="185" t="s">
        <v>263</v>
      </c>
      <c r="R24" s="182" t="s">
        <v>2271</v>
      </c>
      <c r="S24" s="182">
        <v>1.7</v>
      </c>
      <c r="U24" s="217">
        <f t="shared" si="7"/>
        <v>0.20062695924764889</v>
      </c>
      <c r="V24" s="172" t="s">
        <v>209</v>
      </c>
      <c r="W24" s="182">
        <f>COUNTIFS($P$2:$P$320,V24)</f>
        <v>64</v>
      </c>
      <c r="X24" s="182">
        <f>AVERAGEIFS($J$2:$J$320,$P$2:$P$320,V24)</f>
        <v>3.4562499999999985</v>
      </c>
      <c r="Y24" s="182">
        <f>AVERAGEIFS($K$2:$K$320,$P$2:$P$320,V24)</f>
        <v>2.65625</v>
      </c>
      <c r="Z24" s="182">
        <f>AVERAGEIFS($L$2:$L$320,$P$2:$P$320,V24)</f>
        <v>2.65625</v>
      </c>
      <c r="AA24" s="182">
        <f>AVERAGEIFS($M$2:$M$320,$P$2:$P$320,V24)</f>
        <v>2.4421875000000002</v>
      </c>
      <c r="AB24" s="182">
        <f>AVERAGEIFS($N$2:$N$320,$P$2:$P$320,V24)</f>
        <v>2.4765625</v>
      </c>
      <c r="AC24" s="182">
        <f>AVERAGEIFS($S$2:$S$320,$P$2:$P$320,V24)</f>
        <v>10.2109375</v>
      </c>
    </row>
    <row r="25" spans="1:36" ht="21" customHeight="1" x14ac:dyDescent="0.25">
      <c r="A25" s="167" t="s">
        <v>409</v>
      </c>
      <c r="B25" t="s">
        <v>1281</v>
      </c>
      <c r="C25" s="197" t="s">
        <v>1282</v>
      </c>
      <c r="D25" s="197" t="s">
        <v>192</v>
      </c>
      <c r="E25" s="197">
        <v>23970</v>
      </c>
      <c r="F25" s="182" t="s">
        <v>1268</v>
      </c>
      <c r="G25" t="s">
        <v>1269</v>
      </c>
      <c r="H25">
        <v>36</v>
      </c>
      <c r="I25" s="183">
        <v>34639</v>
      </c>
      <c r="J25" s="183">
        <v>1254</v>
      </c>
      <c r="K25" s="183">
        <v>956.4</v>
      </c>
      <c r="L25" s="183">
        <v>1130.9000000000001</v>
      </c>
      <c r="M25" s="182">
        <v>988</v>
      </c>
      <c r="N25" s="182">
        <v>1130.9000000000001</v>
      </c>
      <c r="P25" s="184" t="s">
        <v>208</v>
      </c>
      <c r="Q25" s="185" t="s">
        <v>263</v>
      </c>
      <c r="S25" s="182">
        <v>4912.1000000000004</v>
      </c>
      <c r="U25" s="217">
        <f t="shared" si="7"/>
        <v>0.16300940438871472</v>
      </c>
      <c r="V25" s="173" t="s">
        <v>265</v>
      </c>
      <c r="W25" s="182">
        <f>COUNTIFS($P$2:$P$320,V25)</f>
        <v>52</v>
      </c>
      <c r="X25" s="182">
        <f>AVERAGEIFS($J$2:$J$320,$P$2:$P$320,V25)</f>
        <v>49.726923076923079</v>
      </c>
      <c r="Y25" s="182">
        <f>AVERAGEIFS($K$2:$K$320,$P$2:$P$320,V25)</f>
        <v>46.974999999999994</v>
      </c>
      <c r="Z25" s="182">
        <f>AVERAGEIFS($L$2:$L$320,$P$2:$P$320,V25)</f>
        <v>56.66346153846154</v>
      </c>
      <c r="AA25" s="182">
        <f>AVERAGEIFS($M$2:$M$320,$P$2:$P$320,V25)</f>
        <v>38.488461538461529</v>
      </c>
      <c r="AB25" s="182">
        <f>AVERAGEIFS($N$2:$N$320,$P$2:$P$320,V25)</f>
        <v>45.484615384615388</v>
      </c>
      <c r="AC25" s="182">
        <f>AVERAGEIFS($S$2:$S$320,$P$2:$P$320,V25)</f>
        <v>22.034615384615385</v>
      </c>
    </row>
    <row r="26" spans="1:36" ht="21" customHeight="1" x14ac:dyDescent="0.25">
      <c r="A26" s="167" t="s">
        <v>634</v>
      </c>
      <c r="B26" t="s">
        <v>1565</v>
      </c>
      <c r="C26" s="197" t="s">
        <v>1566</v>
      </c>
      <c r="D26" s="197" t="s">
        <v>191</v>
      </c>
      <c r="E26" s="197">
        <v>23982</v>
      </c>
      <c r="F26" s="182" t="s">
        <v>1567</v>
      </c>
      <c r="G26" t="s">
        <v>1568</v>
      </c>
      <c r="H26">
        <v>36</v>
      </c>
      <c r="I26" s="183">
        <v>34304</v>
      </c>
      <c r="J26" s="183">
        <v>90.6</v>
      </c>
      <c r="K26" s="183">
        <v>79.400000000000006</v>
      </c>
      <c r="L26" s="183">
        <v>88.5</v>
      </c>
      <c r="M26" s="182">
        <v>76.8</v>
      </c>
      <c r="N26" s="182">
        <v>88</v>
      </c>
      <c r="O26" s="182" t="s">
        <v>993</v>
      </c>
      <c r="P26" s="184" t="s">
        <v>208</v>
      </c>
      <c r="Q26" s="185" t="s">
        <v>263</v>
      </c>
      <c r="R26" s="182" t="s">
        <v>2271</v>
      </c>
      <c r="S26" s="182">
        <v>126.8</v>
      </c>
      <c r="U26" s="217">
        <f t="shared" si="7"/>
        <v>0.15047021943573669</v>
      </c>
      <c r="V26" s="174" t="s">
        <v>2274</v>
      </c>
      <c r="W26" s="182">
        <f>COUNTIFS($P$2:$P$320,V26)</f>
        <v>48</v>
      </c>
      <c r="X26" s="182">
        <f>AVERAGEIFS($J$2:$J$320,$P$2:$P$320,V26)</f>
        <v>264.43333333333345</v>
      </c>
      <c r="Y26" s="182">
        <f>AVERAGEIFS($K$2:$K$320,$P$2:$P$320,V26)</f>
        <v>256.47083333333347</v>
      </c>
      <c r="Z26" s="182">
        <f>AVERAGEIFS($L$2:$L$320,$P$2:$P$320,V26)</f>
        <v>256.47083333333347</v>
      </c>
      <c r="AA26" s="182">
        <f>AVERAGEIFS($M$2:$M$320,$P$2:$P$320,V26)</f>
        <v>244.98333333333338</v>
      </c>
      <c r="AB26" s="182">
        <f>AVERAGEIFS($N$2:$N$320,$P$2:$P$320,V26)</f>
        <v>247.6770833333334</v>
      </c>
      <c r="AC26" s="182">
        <f>AVERAGEIFS($S$2:$S$320,$P$2:$P$320,V26)</f>
        <v>279.30425531914887</v>
      </c>
    </row>
    <row r="27" spans="1:36" ht="21" customHeight="1" x14ac:dyDescent="0.25">
      <c r="A27" s="167" t="s">
        <v>388</v>
      </c>
      <c r="B27" t="s">
        <v>1252</v>
      </c>
      <c r="C27" s="197" t="s">
        <v>1862</v>
      </c>
      <c r="D27" s="197" t="s">
        <v>193</v>
      </c>
      <c r="E27" s="197">
        <v>23983</v>
      </c>
      <c r="F27" s="182" t="s">
        <v>1862</v>
      </c>
      <c r="G27" t="s">
        <v>1438</v>
      </c>
      <c r="H27">
        <v>36</v>
      </c>
      <c r="I27" s="183">
        <v>34759</v>
      </c>
      <c r="J27" s="183">
        <v>107.8</v>
      </c>
      <c r="K27" s="183">
        <v>80.2</v>
      </c>
      <c r="L27" s="183">
        <v>94.9</v>
      </c>
      <c r="M27" s="182">
        <v>81.3</v>
      </c>
      <c r="N27" s="182">
        <v>91.7</v>
      </c>
      <c r="O27" s="182" t="s">
        <v>993</v>
      </c>
      <c r="P27" s="184" t="s">
        <v>208</v>
      </c>
      <c r="Q27" s="185" t="s">
        <v>263</v>
      </c>
      <c r="R27" s="182" t="s">
        <v>2271</v>
      </c>
      <c r="S27" s="182">
        <v>10.8</v>
      </c>
      <c r="U27"/>
      <c r="V27"/>
      <c r="AD27" s="203"/>
      <c r="AE27" s="206"/>
      <c r="AF27" s="206"/>
      <c r="AG27" s="206"/>
      <c r="AH27" s="206"/>
      <c r="AI27" s="206"/>
      <c r="AJ27" s="206"/>
    </row>
    <row r="28" spans="1:36" ht="21" customHeight="1" x14ac:dyDescent="0.25">
      <c r="A28" s="167" t="s">
        <v>401</v>
      </c>
      <c r="B28" t="s">
        <v>1252</v>
      </c>
      <c r="C28" s="197" t="s">
        <v>1939</v>
      </c>
      <c r="D28" s="197" t="s">
        <v>192</v>
      </c>
      <c r="E28" s="197">
        <v>23985</v>
      </c>
      <c r="F28" s="182" t="s">
        <v>1939</v>
      </c>
      <c r="G28" t="s">
        <v>1203</v>
      </c>
      <c r="H28">
        <v>36</v>
      </c>
      <c r="I28" s="183">
        <v>34213</v>
      </c>
      <c r="J28" s="183">
        <v>102.7</v>
      </c>
      <c r="K28" s="183">
        <v>86.8</v>
      </c>
      <c r="L28" s="183">
        <v>107.3</v>
      </c>
      <c r="M28" s="182">
        <v>85.3</v>
      </c>
      <c r="N28" s="182">
        <v>98.9</v>
      </c>
      <c r="O28" s="182" t="s">
        <v>993</v>
      </c>
      <c r="P28" s="184" t="s">
        <v>208</v>
      </c>
      <c r="Q28" s="185" t="s">
        <v>263</v>
      </c>
      <c r="R28" s="182" t="s">
        <v>2271</v>
      </c>
      <c r="S28" s="182">
        <v>32.5</v>
      </c>
      <c r="U28" s="182" t="s">
        <v>2296</v>
      </c>
      <c r="V28" s="182" t="s">
        <v>2275</v>
      </c>
      <c r="W28" s="182" t="s">
        <v>2276</v>
      </c>
      <c r="X28" s="195" t="s">
        <v>2257</v>
      </c>
      <c r="Y28" s="195" t="s">
        <v>2261</v>
      </c>
      <c r="Z28" s="195" t="s">
        <v>2260</v>
      </c>
      <c r="AA28" s="195" t="s">
        <v>2259</v>
      </c>
      <c r="AB28" s="195" t="s">
        <v>2258</v>
      </c>
      <c r="AC28" s="195" t="s">
        <v>2269</v>
      </c>
      <c r="AD28" s="203"/>
      <c r="AE28" s="207"/>
      <c r="AF28" s="207"/>
      <c r="AG28" s="207"/>
      <c r="AH28" s="207"/>
      <c r="AI28" s="207"/>
      <c r="AJ28" s="207"/>
    </row>
    <row r="29" spans="1:36" ht="21" customHeight="1" x14ac:dyDescent="0.25">
      <c r="A29" s="167" t="s">
        <v>968</v>
      </c>
      <c r="B29" t="s">
        <v>2018</v>
      </c>
      <c r="C29" s="197" t="s">
        <v>1844</v>
      </c>
      <c r="D29" s="197" t="s">
        <v>196</v>
      </c>
      <c r="E29" s="197">
        <v>24024</v>
      </c>
      <c r="F29" s="182" t="s">
        <v>1844</v>
      </c>
      <c r="G29" t="s">
        <v>1845</v>
      </c>
      <c r="H29">
        <v>36</v>
      </c>
      <c r="I29" s="183">
        <v>33756</v>
      </c>
      <c r="J29" s="183">
        <v>67.3</v>
      </c>
      <c r="K29" s="183">
        <v>57.1</v>
      </c>
      <c r="L29" s="183">
        <v>71.7</v>
      </c>
      <c r="M29" s="182">
        <v>48.8</v>
      </c>
      <c r="N29" s="182">
        <v>60.1</v>
      </c>
      <c r="P29" s="184" t="s">
        <v>208</v>
      </c>
      <c r="Q29" s="185" t="s">
        <v>263</v>
      </c>
      <c r="S29" s="182">
        <v>35.299999999999997</v>
      </c>
      <c r="U29" s="215">
        <f>W29/319</f>
        <v>0.43573667711598746</v>
      </c>
      <c r="V29" s="175" t="s">
        <v>263</v>
      </c>
      <c r="W29" s="182">
        <f t="shared" ref="W29:W35" si="8">COUNTIFS($Q$2:$Q$320,V29)</f>
        <v>139</v>
      </c>
      <c r="X29" s="182">
        <f t="shared" ref="X29:X35" si="9">AVERAGEIFS($J$2:$J$320,$Q$2:$Q$320,V29)</f>
        <v>142.06762589928053</v>
      </c>
      <c r="Y29" s="182">
        <f t="shared" ref="Y29:Y35" si="10">AVERAGEIFS($K$2:$K$320,$Q$2:$Q$320,V29)</f>
        <v>127.17482014388492</v>
      </c>
      <c r="Z29" s="182">
        <f t="shared" ref="Z29:Z35" si="11">AVERAGEIFS($L$2:$L$320,$Q$2:$Q$320,V29)</f>
        <v>143.52302158273383</v>
      </c>
      <c r="AA29" s="182">
        <f t="shared" ref="AA29:AA35" si="12">AVERAGEIFS($M$2:$M$320,$Q$2:$Q$320,V29)</f>
        <v>122.00143884892093</v>
      </c>
      <c r="AB29" s="182">
        <f t="shared" ref="AB29:AB35" si="13">AVERAGEIFS($N$2:$N$320,$Q$2:$Q$320,V29)</f>
        <v>133.92949640287767</v>
      </c>
      <c r="AC29" s="182">
        <f t="shared" ref="AC29:AC35" si="14">AVERAGEIFS($S$2:$S$320,$Q$2:$Q$320,V29)</f>
        <v>367.43956834532372</v>
      </c>
      <c r="AD29" s="203"/>
      <c r="AE29" s="203"/>
      <c r="AF29" s="203"/>
      <c r="AG29" s="203"/>
      <c r="AH29" s="203"/>
      <c r="AI29" s="203"/>
      <c r="AJ29" s="203"/>
    </row>
    <row r="30" spans="1:36" ht="21" customHeight="1" x14ac:dyDescent="0.25">
      <c r="A30" s="167" t="s">
        <v>421</v>
      </c>
      <c r="B30" t="s">
        <v>2179</v>
      </c>
      <c r="C30" s="197" t="s">
        <v>1255</v>
      </c>
      <c r="D30" s="197" t="s">
        <v>191</v>
      </c>
      <c r="E30" s="197">
        <v>24026</v>
      </c>
      <c r="F30" s="182" t="s">
        <v>1256</v>
      </c>
      <c r="G30" t="s">
        <v>166</v>
      </c>
      <c r="H30">
        <v>36</v>
      </c>
      <c r="I30" s="183">
        <v>34121</v>
      </c>
      <c r="J30" s="183">
        <v>68.5</v>
      </c>
      <c r="K30" s="183">
        <v>59</v>
      </c>
      <c r="L30" s="183">
        <v>75</v>
      </c>
      <c r="M30" s="182">
        <v>59.1</v>
      </c>
      <c r="N30" s="182">
        <v>68.5</v>
      </c>
      <c r="O30" s="182" t="s">
        <v>993</v>
      </c>
      <c r="P30" s="184" t="s">
        <v>208</v>
      </c>
      <c r="Q30" s="185" t="s">
        <v>263</v>
      </c>
      <c r="R30" s="182" t="s">
        <v>2271</v>
      </c>
      <c r="S30" s="182">
        <v>24.1</v>
      </c>
      <c r="U30" s="215">
        <f t="shared" ref="U30:U35" si="15">W30/319</f>
        <v>0.33855799373040751</v>
      </c>
      <c r="V30" s="176" t="s">
        <v>2271</v>
      </c>
      <c r="W30" s="182">
        <f t="shared" si="8"/>
        <v>108</v>
      </c>
      <c r="X30" s="182">
        <f t="shared" si="9"/>
        <v>77.376851851851853</v>
      </c>
      <c r="Y30" s="182">
        <f t="shared" si="10"/>
        <v>73.809259259259292</v>
      </c>
      <c r="Z30" s="182">
        <f t="shared" si="11"/>
        <v>79.264814814814841</v>
      </c>
      <c r="AA30" s="182">
        <f t="shared" si="12"/>
        <v>71.167592592592598</v>
      </c>
      <c r="AB30" s="182">
        <f t="shared" si="13"/>
        <v>77.334259259259213</v>
      </c>
      <c r="AC30" s="182">
        <f t="shared" si="14"/>
        <v>38.327777777777776</v>
      </c>
      <c r="AD30" s="203"/>
      <c r="AE30" s="203"/>
      <c r="AF30" s="203"/>
      <c r="AG30" s="203"/>
      <c r="AH30" s="203"/>
      <c r="AI30" s="203"/>
      <c r="AJ30" s="203"/>
    </row>
    <row r="31" spans="1:36" ht="21" customHeight="1" x14ac:dyDescent="0.25">
      <c r="A31" s="167" t="s">
        <v>355</v>
      </c>
      <c r="B31" t="s">
        <v>1200</v>
      </c>
      <c r="C31" s="197" t="s">
        <v>1201</v>
      </c>
      <c r="D31" s="197" t="s">
        <v>192</v>
      </c>
      <c r="E31" s="197">
        <v>24060</v>
      </c>
      <c r="F31" s="182" t="s">
        <v>1202</v>
      </c>
      <c r="G31" t="s">
        <v>1203</v>
      </c>
      <c r="H31">
        <v>36</v>
      </c>
      <c r="I31" s="183">
        <v>34182</v>
      </c>
      <c r="J31" s="183">
        <v>122.6</v>
      </c>
      <c r="K31" s="183">
        <v>89</v>
      </c>
      <c r="L31" s="183">
        <v>116.8</v>
      </c>
      <c r="M31" s="182">
        <v>93.2</v>
      </c>
      <c r="N31" s="182">
        <v>106.1</v>
      </c>
      <c r="O31" s="182" t="s">
        <v>993</v>
      </c>
      <c r="P31" s="184" t="s">
        <v>208</v>
      </c>
      <c r="Q31" s="185" t="s">
        <v>263</v>
      </c>
      <c r="R31" s="182" t="s">
        <v>2271</v>
      </c>
      <c r="S31" s="182">
        <v>150.5</v>
      </c>
      <c r="U31" s="215">
        <f t="shared" si="15"/>
        <v>7.5235109717868343E-2</v>
      </c>
      <c r="V31" s="177" t="s">
        <v>257</v>
      </c>
      <c r="W31" s="182">
        <f t="shared" si="8"/>
        <v>24</v>
      </c>
      <c r="X31" s="182">
        <f t="shared" si="9"/>
        <v>34.699999999999996</v>
      </c>
      <c r="Y31" s="182">
        <f t="shared" si="10"/>
        <v>31.604166666666668</v>
      </c>
      <c r="Z31" s="182">
        <f t="shared" si="11"/>
        <v>39.470833333333339</v>
      </c>
      <c r="AA31" s="182">
        <f t="shared" si="12"/>
        <v>27.150000000000006</v>
      </c>
      <c r="AB31" s="182">
        <f t="shared" si="13"/>
        <v>33.929166666666667</v>
      </c>
      <c r="AC31" s="182">
        <f t="shared" si="14"/>
        <v>2.3416666666666672</v>
      </c>
      <c r="AD31" s="203"/>
      <c r="AE31" s="203"/>
      <c r="AF31" s="203"/>
      <c r="AG31" s="203"/>
      <c r="AH31" s="203"/>
      <c r="AI31" s="203"/>
      <c r="AJ31" s="203"/>
    </row>
    <row r="32" spans="1:36" ht="21" customHeight="1" x14ac:dyDescent="0.25">
      <c r="A32" s="167" t="s">
        <v>380</v>
      </c>
      <c r="B32" t="s">
        <v>1001</v>
      </c>
      <c r="C32" s="197" t="s">
        <v>1002</v>
      </c>
      <c r="D32" s="197" t="s">
        <v>187</v>
      </c>
      <c r="E32" s="197">
        <v>323558</v>
      </c>
      <c r="F32" s="182" t="s">
        <v>1242</v>
      </c>
      <c r="G32" t="s">
        <v>1243</v>
      </c>
      <c r="H32">
        <v>36</v>
      </c>
      <c r="I32" s="183">
        <v>38443</v>
      </c>
      <c r="J32" s="183">
        <v>185</v>
      </c>
      <c r="K32" s="183">
        <v>160.5</v>
      </c>
      <c r="L32" s="183">
        <v>199</v>
      </c>
      <c r="M32" s="182">
        <v>154.69999999999999</v>
      </c>
      <c r="N32" s="182">
        <v>200.3</v>
      </c>
      <c r="O32" s="182" t="s">
        <v>993</v>
      </c>
      <c r="P32" s="184" t="s">
        <v>208</v>
      </c>
      <c r="Q32" s="185" t="s">
        <v>263</v>
      </c>
      <c r="R32" s="182" t="s">
        <v>257</v>
      </c>
      <c r="S32" s="182">
        <v>1141.4000000000001</v>
      </c>
      <c r="U32" s="215">
        <f t="shared" si="15"/>
        <v>0.10031347962382445</v>
      </c>
      <c r="V32" s="178" t="s">
        <v>272</v>
      </c>
      <c r="W32" s="182">
        <f t="shared" si="8"/>
        <v>32</v>
      </c>
      <c r="X32" s="182">
        <f t="shared" si="9"/>
        <v>4.2781250000000002</v>
      </c>
      <c r="Y32" s="182">
        <f t="shared" si="10"/>
        <v>3.3500000000000005</v>
      </c>
      <c r="Z32" s="182">
        <f t="shared" si="11"/>
        <v>3.3500000000000005</v>
      </c>
      <c r="AA32" s="182">
        <f t="shared" si="12"/>
        <v>3.3531250000000004</v>
      </c>
      <c r="AB32" s="182">
        <f t="shared" si="13"/>
        <v>3.3531250000000004</v>
      </c>
      <c r="AC32" s="182">
        <f t="shared" si="14"/>
        <v>20.237500000000001</v>
      </c>
      <c r="AD32" s="203"/>
      <c r="AE32" s="203"/>
      <c r="AF32" s="203"/>
      <c r="AG32" s="203"/>
      <c r="AH32" s="203"/>
      <c r="AI32" s="203"/>
      <c r="AJ32" s="203"/>
    </row>
    <row r="33" spans="1:36" ht="21" hidden="1" customHeight="1" x14ac:dyDescent="0.25">
      <c r="A33" s="167" t="s">
        <v>381</v>
      </c>
      <c r="B33" t="s">
        <v>1001</v>
      </c>
      <c r="C33" s="197" t="s">
        <v>1003</v>
      </c>
      <c r="D33" s="197" t="s">
        <v>187</v>
      </c>
      <c r="E33" s="197">
        <v>323559</v>
      </c>
      <c r="F33" s="182" t="s">
        <v>1242</v>
      </c>
      <c r="G33" t="s">
        <v>1243</v>
      </c>
      <c r="H33">
        <v>36</v>
      </c>
      <c r="I33" s="183">
        <v>38447</v>
      </c>
      <c r="J33" s="183">
        <v>185</v>
      </c>
      <c r="K33" s="183">
        <v>162.4</v>
      </c>
      <c r="L33" s="183">
        <v>201.4</v>
      </c>
      <c r="M33" s="182">
        <v>153.1</v>
      </c>
      <c r="N33" s="182">
        <v>197.3</v>
      </c>
      <c r="O33" s="182" t="s">
        <v>993</v>
      </c>
      <c r="P33" s="184" t="s">
        <v>208</v>
      </c>
      <c r="Q33" s="185" t="s">
        <v>263</v>
      </c>
      <c r="R33" s="182" t="s">
        <v>257</v>
      </c>
      <c r="S33" s="182">
        <v>1092.8</v>
      </c>
      <c r="U33" s="215">
        <f t="shared" si="15"/>
        <v>9.4043887147335428E-3</v>
      </c>
      <c r="V33" s="179" t="s">
        <v>2273</v>
      </c>
      <c r="W33" s="182">
        <f t="shared" si="8"/>
        <v>3</v>
      </c>
      <c r="X33" s="182">
        <f t="shared" si="9"/>
        <v>325.86666666666673</v>
      </c>
      <c r="Y33" s="182">
        <f t="shared" si="10"/>
        <v>331.76666666666665</v>
      </c>
      <c r="Z33" s="182">
        <f t="shared" si="11"/>
        <v>331.76666666666665</v>
      </c>
      <c r="AA33" s="182">
        <f t="shared" si="12"/>
        <v>278.96666666666664</v>
      </c>
      <c r="AB33" s="182">
        <f t="shared" si="13"/>
        <v>281.16666666666669</v>
      </c>
      <c r="AC33" s="182">
        <f t="shared" si="14"/>
        <v>230.66666666666666</v>
      </c>
      <c r="AD33" s="203"/>
      <c r="AE33" s="203"/>
      <c r="AF33" s="203"/>
      <c r="AG33" s="203"/>
      <c r="AH33" s="203"/>
      <c r="AI33" s="203"/>
      <c r="AJ33" s="203"/>
    </row>
    <row r="34" spans="1:36" ht="21" customHeight="1" collapsed="1" x14ac:dyDescent="0.25">
      <c r="A34" s="167" t="s">
        <v>701</v>
      </c>
      <c r="B34" t="s">
        <v>1007</v>
      </c>
      <c r="C34" s="197" t="s">
        <v>1680</v>
      </c>
      <c r="D34" s="197" t="s">
        <v>189</v>
      </c>
      <c r="E34" s="197">
        <v>323563</v>
      </c>
      <c r="F34" s="182" t="s">
        <v>1681</v>
      </c>
      <c r="G34" t="s">
        <v>1682</v>
      </c>
      <c r="H34">
        <v>36</v>
      </c>
      <c r="I34" s="183">
        <v>38504</v>
      </c>
      <c r="J34" s="183">
        <v>82</v>
      </c>
      <c r="K34" s="183">
        <v>78</v>
      </c>
      <c r="L34" s="183">
        <v>78</v>
      </c>
      <c r="M34" s="182">
        <v>75.5</v>
      </c>
      <c r="N34" s="182">
        <v>77.900000000000006</v>
      </c>
      <c r="O34" s="182" t="s">
        <v>993</v>
      </c>
      <c r="P34" s="184" t="s">
        <v>208</v>
      </c>
      <c r="Q34" s="185" t="s">
        <v>263</v>
      </c>
      <c r="R34" s="182" t="s">
        <v>257</v>
      </c>
      <c r="S34" s="182">
        <v>162.19999999999999</v>
      </c>
      <c r="U34" s="215">
        <f t="shared" si="15"/>
        <v>3.4482758620689655E-2</v>
      </c>
      <c r="V34" s="180" t="s">
        <v>2</v>
      </c>
      <c r="W34" s="182">
        <f t="shared" si="8"/>
        <v>11</v>
      </c>
      <c r="X34" s="182">
        <f t="shared" si="9"/>
        <v>28.40909090909091</v>
      </c>
      <c r="Y34" s="182">
        <f t="shared" si="10"/>
        <v>24.718181818181815</v>
      </c>
      <c r="Z34" s="182">
        <f t="shared" si="11"/>
        <v>24.718181818181815</v>
      </c>
      <c r="AA34" s="182">
        <f t="shared" si="12"/>
        <v>19.963636363636365</v>
      </c>
      <c r="AB34" s="182">
        <f t="shared" si="13"/>
        <v>20.327272727272728</v>
      </c>
      <c r="AC34" s="182">
        <f t="shared" si="14"/>
        <v>187.84</v>
      </c>
      <c r="AD34" s="203"/>
      <c r="AE34" s="203"/>
      <c r="AF34" s="203"/>
      <c r="AG34" s="203"/>
      <c r="AH34" s="203"/>
      <c r="AI34" s="203"/>
      <c r="AJ34" s="203"/>
    </row>
    <row r="35" spans="1:36" ht="21" customHeight="1" x14ac:dyDescent="0.25">
      <c r="A35" s="167" t="s">
        <v>664</v>
      </c>
      <c r="B35" t="s">
        <v>1007</v>
      </c>
      <c r="C35" s="197" t="s">
        <v>1195</v>
      </c>
      <c r="D35" s="197" t="s">
        <v>189</v>
      </c>
      <c r="E35" s="197">
        <v>323564</v>
      </c>
      <c r="F35" s="182" t="s">
        <v>1193</v>
      </c>
      <c r="G35" t="s">
        <v>1194</v>
      </c>
      <c r="H35">
        <v>36</v>
      </c>
      <c r="I35" s="183">
        <v>38473</v>
      </c>
      <c r="J35" s="183">
        <v>96</v>
      </c>
      <c r="K35" s="183">
        <v>79.900000000000006</v>
      </c>
      <c r="L35" s="183">
        <v>91.4</v>
      </c>
      <c r="M35" s="182">
        <v>76.5</v>
      </c>
      <c r="N35" s="182">
        <v>77.900000000000006</v>
      </c>
      <c r="P35" s="184" t="s">
        <v>208</v>
      </c>
      <c r="Q35" s="185" t="s">
        <v>263</v>
      </c>
      <c r="S35" s="182">
        <v>121.8</v>
      </c>
      <c r="U35" s="215">
        <f t="shared" si="15"/>
        <v>6.269592476489028E-3</v>
      </c>
      <c r="V35" s="182" t="s">
        <v>2272</v>
      </c>
      <c r="W35" s="182">
        <f t="shared" si="8"/>
        <v>2</v>
      </c>
      <c r="X35" s="182">
        <f t="shared" si="9"/>
        <v>38.299999999999997</v>
      </c>
      <c r="Y35" s="182">
        <f t="shared" si="10"/>
        <v>37.9</v>
      </c>
      <c r="Z35" s="182">
        <f t="shared" si="11"/>
        <v>37.9</v>
      </c>
      <c r="AA35" s="182">
        <f t="shared" si="12"/>
        <v>0</v>
      </c>
      <c r="AB35" s="182">
        <f t="shared" si="13"/>
        <v>0</v>
      </c>
      <c r="AC35" s="182">
        <f t="shared" si="14"/>
        <v>101.7</v>
      </c>
      <c r="AD35" s="203"/>
      <c r="AE35" s="203"/>
      <c r="AF35" s="203"/>
      <c r="AG35" s="203"/>
      <c r="AH35" s="203"/>
      <c r="AI35" s="203"/>
      <c r="AJ35" s="203"/>
    </row>
    <row r="36" spans="1:36" ht="21" customHeight="1" x14ac:dyDescent="0.25">
      <c r="A36" s="167" t="s">
        <v>731</v>
      </c>
      <c r="B36" t="s">
        <v>1712</v>
      </c>
      <c r="C36" s="197" t="s">
        <v>1716</v>
      </c>
      <c r="D36" s="197" t="s">
        <v>187</v>
      </c>
      <c r="E36" s="197">
        <v>323568</v>
      </c>
      <c r="F36" s="182" t="s">
        <v>177</v>
      </c>
      <c r="G36" t="s">
        <v>161</v>
      </c>
      <c r="H36">
        <v>36</v>
      </c>
      <c r="I36" s="183">
        <v>38718</v>
      </c>
      <c r="J36" s="183">
        <v>288</v>
      </c>
      <c r="K36" s="183">
        <v>246.2</v>
      </c>
      <c r="L36" s="183">
        <v>270.2</v>
      </c>
      <c r="M36" s="182">
        <v>235.4</v>
      </c>
      <c r="N36" s="182">
        <v>260</v>
      </c>
      <c r="O36" s="182" t="s">
        <v>993</v>
      </c>
      <c r="P36" s="184" t="s">
        <v>208</v>
      </c>
      <c r="Q36" s="185" t="s">
        <v>263</v>
      </c>
      <c r="R36" s="182" t="s">
        <v>2271</v>
      </c>
      <c r="S36" s="182">
        <v>2140.4</v>
      </c>
      <c r="U36"/>
      <c r="V36"/>
      <c r="AD36" s="203"/>
      <c r="AE36" s="206"/>
      <c r="AF36" s="206"/>
      <c r="AG36" s="206"/>
      <c r="AH36" s="206"/>
      <c r="AI36" s="206"/>
      <c r="AJ36" s="206"/>
    </row>
    <row r="37" spans="1:36" ht="21" customHeight="1" x14ac:dyDescent="0.25">
      <c r="A37" s="167" t="s">
        <v>732</v>
      </c>
      <c r="B37" t="s">
        <v>1712</v>
      </c>
      <c r="C37" s="197" t="s">
        <v>1717</v>
      </c>
      <c r="D37" s="197" t="s">
        <v>187</v>
      </c>
      <c r="E37" s="197">
        <v>323569</v>
      </c>
      <c r="F37" s="182" t="s">
        <v>177</v>
      </c>
      <c r="G37" t="s">
        <v>161</v>
      </c>
      <c r="H37">
        <v>36</v>
      </c>
      <c r="I37" s="183">
        <v>38718</v>
      </c>
      <c r="J37" s="183">
        <v>288</v>
      </c>
      <c r="K37" s="183">
        <v>246.2</v>
      </c>
      <c r="L37" s="183">
        <v>270.2</v>
      </c>
      <c r="M37" s="182">
        <v>235.4</v>
      </c>
      <c r="N37" s="182">
        <v>260</v>
      </c>
      <c r="O37" s="182" t="s">
        <v>993</v>
      </c>
      <c r="P37" s="184" t="s">
        <v>208</v>
      </c>
      <c r="Q37" s="185" t="s">
        <v>263</v>
      </c>
      <c r="R37" s="182" t="s">
        <v>2271</v>
      </c>
      <c r="S37" s="182">
        <v>0</v>
      </c>
      <c r="AD37" s="203"/>
      <c r="AE37" s="203"/>
      <c r="AF37" s="203"/>
      <c r="AG37" s="203"/>
      <c r="AH37" s="203"/>
      <c r="AI37" s="203"/>
      <c r="AJ37" s="203"/>
    </row>
    <row r="38" spans="1:36" ht="21" customHeight="1" x14ac:dyDescent="0.25">
      <c r="A38" s="167" t="s">
        <v>944</v>
      </c>
      <c r="B38" t="s">
        <v>1988</v>
      </c>
      <c r="C38" s="197" t="s">
        <v>1989</v>
      </c>
      <c r="D38" s="197" t="s">
        <v>190</v>
      </c>
      <c r="E38" s="197">
        <v>323570</v>
      </c>
      <c r="F38" s="182" t="s">
        <v>1990</v>
      </c>
      <c r="G38" t="s">
        <v>1096</v>
      </c>
      <c r="H38">
        <v>36</v>
      </c>
      <c r="I38" s="183">
        <v>38534</v>
      </c>
      <c r="J38" s="183">
        <v>893.1</v>
      </c>
      <c r="K38" s="183">
        <v>835</v>
      </c>
      <c r="L38" s="183">
        <v>924.8</v>
      </c>
      <c r="M38" s="182">
        <v>814.6</v>
      </c>
      <c r="N38" s="182">
        <v>908.5</v>
      </c>
      <c r="O38" s="182" t="s">
        <v>993</v>
      </c>
      <c r="P38" s="184" t="s">
        <v>208</v>
      </c>
      <c r="Q38" s="185" t="s">
        <v>263</v>
      </c>
      <c r="R38" s="182" t="s">
        <v>2271</v>
      </c>
      <c r="S38" s="182">
        <v>5142.1000000000004</v>
      </c>
    </row>
    <row r="39" spans="1:36" ht="21" customHeight="1" x14ac:dyDescent="0.25">
      <c r="A39" s="167" t="s">
        <v>278</v>
      </c>
      <c r="B39" t="s">
        <v>1098</v>
      </c>
      <c r="C39" s="197" t="s">
        <v>1099</v>
      </c>
      <c r="D39" s="197" t="s">
        <v>187</v>
      </c>
      <c r="E39" s="197">
        <v>323581</v>
      </c>
      <c r="F39" s="182" t="s">
        <v>177</v>
      </c>
      <c r="G39" t="s">
        <v>161</v>
      </c>
      <c r="H39">
        <v>36</v>
      </c>
      <c r="I39" s="183">
        <v>38808</v>
      </c>
      <c r="J39" s="183">
        <v>320</v>
      </c>
      <c r="K39" s="183">
        <v>292.60000000000002</v>
      </c>
      <c r="L39" s="183">
        <v>355.3</v>
      </c>
      <c r="M39" s="182">
        <v>290.10000000000002</v>
      </c>
      <c r="N39" s="182">
        <v>332.5</v>
      </c>
      <c r="O39" s="182" t="s">
        <v>993</v>
      </c>
      <c r="P39" s="184" t="s">
        <v>208</v>
      </c>
      <c r="Q39" s="185" t="s">
        <v>263</v>
      </c>
      <c r="R39" s="182" t="s">
        <v>2271</v>
      </c>
      <c r="S39" s="182">
        <v>3584.2</v>
      </c>
    </row>
    <row r="40" spans="1:36" ht="21" customHeight="1" x14ac:dyDescent="0.25">
      <c r="A40" s="167" t="s">
        <v>279</v>
      </c>
      <c r="B40" t="s">
        <v>1098</v>
      </c>
      <c r="C40" s="197" t="s">
        <v>1100</v>
      </c>
      <c r="D40" s="197" t="s">
        <v>187</v>
      </c>
      <c r="E40" s="197">
        <v>323582</v>
      </c>
      <c r="F40" s="182" t="s">
        <v>177</v>
      </c>
      <c r="G40" t="s">
        <v>161</v>
      </c>
      <c r="H40">
        <v>36</v>
      </c>
      <c r="I40" s="183">
        <v>38808</v>
      </c>
      <c r="J40" s="183">
        <v>320</v>
      </c>
      <c r="K40" s="183">
        <v>292.60000000000002</v>
      </c>
      <c r="L40" s="183">
        <v>355.3</v>
      </c>
      <c r="M40" s="182">
        <v>290.10000000000002</v>
      </c>
      <c r="N40" s="182">
        <v>332.5</v>
      </c>
      <c r="O40" s="182" t="s">
        <v>993</v>
      </c>
      <c r="P40" s="184" t="s">
        <v>208</v>
      </c>
      <c r="Q40" s="185" t="s">
        <v>263</v>
      </c>
      <c r="R40" s="182" t="s">
        <v>2271</v>
      </c>
      <c r="S40" s="182">
        <v>0</v>
      </c>
    </row>
    <row r="41" spans="1:36" ht="21" customHeight="1" x14ac:dyDescent="0.25">
      <c r="A41" s="167" t="s">
        <v>665</v>
      </c>
      <c r="B41" t="s">
        <v>1007</v>
      </c>
      <c r="C41" s="197" t="s">
        <v>1683</v>
      </c>
      <c r="D41" s="197" t="s">
        <v>189</v>
      </c>
      <c r="E41" s="197">
        <v>323624</v>
      </c>
      <c r="F41" s="182" t="s">
        <v>1684</v>
      </c>
      <c r="G41">
        <v>103</v>
      </c>
      <c r="H41">
        <v>36</v>
      </c>
      <c r="I41" s="183">
        <v>40026</v>
      </c>
      <c r="J41" s="183">
        <v>375</v>
      </c>
      <c r="K41" s="183">
        <v>315.60000000000002</v>
      </c>
      <c r="L41" s="183">
        <v>389.8</v>
      </c>
      <c r="M41" s="182">
        <v>325.89999999999998</v>
      </c>
      <c r="N41" s="182">
        <v>362.3</v>
      </c>
      <c r="O41" s="182" t="s">
        <v>993</v>
      </c>
      <c r="P41" s="184" t="s">
        <v>208</v>
      </c>
      <c r="Q41" s="185" t="s">
        <v>263</v>
      </c>
      <c r="R41" s="182" t="s">
        <v>2271</v>
      </c>
      <c r="S41" s="182">
        <v>2478.1999999999998</v>
      </c>
    </row>
    <row r="42" spans="1:36" ht="21" customHeight="1" x14ac:dyDescent="0.25">
      <c r="A42" s="167" t="s">
        <v>422</v>
      </c>
      <c r="B42" t="s">
        <v>1301</v>
      </c>
      <c r="C42" s="197" t="s">
        <v>1302</v>
      </c>
      <c r="D42" s="197" t="s">
        <v>190</v>
      </c>
      <c r="E42" s="197">
        <v>323656</v>
      </c>
      <c r="F42" s="182" t="s">
        <v>155</v>
      </c>
      <c r="G42" t="s">
        <v>1207</v>
      </c>
      <c r="H42">
        <v>36</v>
      </c>
      <c r="I42" s="183">
        <v>40423</v>
      </c>
      <c r="J42" s="183">
        <v>335</v>
      </c>
      <c r="K42" s="183">
        <v>294.2</v>
      </c>
      <c r="L42" s="183">
        <v>360.2</v>
      </c>
      <c r="M42" s="182">
        <v>299.8</v>
      </c>
      <c r="N42" s="182">
        <v>333</v>
      </c>
      <c r="O42" s="182" t="s">
        <v>993</v>
      </c>
      <c r="P42" s="184" t="s">
        <v>208</v>
      </c>
      <c r="Q42" s="185" t="s">
        <v>263</v>
      </c>
      <c r="R42" s="182" t="s">
        <v>2271</v>
      </c>
      <c r="S42" s="182">
        <v>1355.4</v>
      </c>
    </row>
    <row r="43" spans="1:36" ht="21" customHeight="1" x14ac:dyDescent="0.25">
      <c r="A43" s="167" t="s">
        <v>423</v>
      </c>
      <c r="B43" t="s">
        <v>1301</v>
      </c>
      <c r="C43" s="197" t="s">
        <v>1303</v>
      </c>
      <c r="D43" s="197" t="s">
        <v>190</v>
      </c>
      <c r="E43" s="197">
        <v>323658</v>
      </c>
      <c r="F43" s="182" t="s">
        <v>155</v>
      </c>
      <c r="G43" t="s">
        <v>1207</v>
      </c>
      <c r="H43">
        <v>36</v>
      </c>
      <c r="I43" s="183">
        <v>40423</v>
      </c>
      <c r="J43" s="183">
        <v>335</v>
      </c>
      <c r="K43" s="183">
        <v>298.2</v>
      </c>
      <c r="L43" s="183">
        <v>365.1</v>
      </c>
      <c r="M43" s="182">
        <v>299.8</v>
      </c>
      <c r="N43" s="182">
        <v>333</v>
      </c>
      <c r="O43" s="182" t="s">
        <v>993</v>
      </c>
      <c r="P43" s="184" t="s">
        <v>208</v>
      </c>
      <c r="Q43" s="185" t="s">
        <v>263</v>
      </c>
      <c r="R43" s="182" t="s">
        <v>2271</v>
      </c>
      <c r="S43" s="182">
        <v>843.1</v>
      </c>
    </row>
    <row r="44" spans="1:36" ht="21" customHeight="1" x14ac:dyDescent="0.25">
      <c r="A44" s="167" t="s">
        <v>276</v>
      </c>
      <c r="B44" t="s">
        <v>1101</v>
      </c>
      <c r="C44" s="197" t="s">
        <v>1102</v>
      </c>
      <c r="D44" s="197" t="s">
        <v>187</v>
      </c>
      <c r="E44" s="197">
        <v>323677</v>
      </c>
      <c r="F44" s="182" t="s">
        <v>177</v>
      </c>
      <c r="G44" t="s">
        <v>161</v>
      </c>
      <c r="H44">
        <v>36</v>
      </c>
      <c r="I44" s="183">
        <v>40725</v>
      </c>
      <c r="J44" s="183">
        <v>330</v>
      </c>
      <c r="K44" s="183">
        <v>288</v>
      </c>
      <c r="L44" s="183">
        <v>376.3</v>
      </c>
      <c r="M44" s="182">
        <v>286.5</v>
      </c>
      <c r="N44" s="182">
        <v>331.8</v>
      </c>
      <c r="O44" s="182" t="s">
        <v>993</v>
      </c>
      <c r="P44" s="184" t="s">
        <v>208</v>
      </c>
      <c r="Q44" s="185" t="s">
        <v>263</v>
      </c>
      <c r="R44" s="182" t="s">
        <v>2271</v>
      </c>
      <c r="S44" s="182">
        <v>2750.3</v>
      </c>
    </row>
    <row r="45" spans="1:36" ht="21" customHeight="1" x14ac:dyDescent="0.25">
      <c r="A45" s="167" t="s">
        <v>277</v>
      </c>
      <c r="B45" t="s">
        <v>1101</v>
      </c>
      <c r="C45" s="197" t="s">
        <v>1103</v>
      </c>
      <c r="D45" s="197" t="s">
        <v>187</v>
      </c>
      <c r="E45" s="197">
        <v>323678</v>
      </c>
      <c r="F45" s="182" t="s">
        <v>177</v>
      </c>
      <c r="G45" t="s">
        <v>161</v>
      </c>
      <c r="H45">
        <v>36</v>
      </c>
      <c r="I45" s="183">
        <v>40725</v>
      </c>
      <c r="J45" s="183">
        <v>330</v>
      </c>
      <c r="K45" s="183">
        <v>288</v>
      </c>
      <c r="L45" s="183">
        <v>376.3</v>
      </c>
      <c r="M45" s="182">
        <v>286.5</v>
      </c>
      <c r="N45" s="182">
        <v>331.8</v>
      </c>
      <c r="O45" s="182" t="s">
        <v>993</v>
      </c>
      <c r="P45" s="184" t="s">
        <v>208</v>
      </c>
      <c r="Q45" s="185" t="s">
        <v>263</v>
      </c>
      <c r="R45" s="182" t="s">
        <v>2271</v>
      </c>
      <c r="S45" s="182">
        <v>0</v>
      </c>
    </row>
    <row r="46" spans="1:36" ht="21" customHeight="1" x14ac:dyDescent="0.25">
      <c r="A46" s="167" t="s">
        <v>424</v>
      </c>
      <c r="B46" t="s">
        <v>1555</v>
      </c>
      <c r="C46" s="197" t="s">
        <v>2180</v>
      </c>
      <c r="D46" s="197" t="s">
        <v>189</v>
      </c>
      <c r="E46" s="197">
        <v>323695</v>
      </c>
      <c r="F46" s="182" t="s">
        <v>1556</v>
      </c>
      <c r="G46" t="s">
        <v>1194</v>
      </c>
      <c r="H46">
        <v>36</v>
      </c>
      <c r="I46" s="183">
        <v>33298</v>
      </c>
      <c r="J46" s="183">
        <v>55</v>
      </c>
      <c r="K46" s="183">
        <v>51.6</v>
      </c>
      <c r="L46" s="183">
        <v>60.1</v>
      </c>
      <c r="M46" s="182">
        <v>43.7</v>
      </c>
      <c r="N46" s="182">
        <v>53.9</v>
      </c>
      <c r="O46" s="182" t="s">
        <v>993</v>
      </c>
      <c r="P46" s="184" t="s">
        <v>208</v>
      </c>
      <c r="Q46" s="185" t="s">
        <v>263</v>
      </c>
      <c r="R46" s="182" t="s">
        <v>2271</v>
      </c>
      <c r="S46" s="182">
        <v>331</v>
      </c>
    </row>
    <row r="47" spans="1:36" ht="21" customHeight="1" x14ac:dyDescent="0.25">
      <c r="A47" s="167" t="s">
        <v>406</v>
      </c>
      <c r="B47" t="s">
        <v>2162</v>
      </c>
      <c r="C47" s="197" t="s">
        <v>2163</v>
      </c>
      <c r="D47" s="197" t="s">
        <v>186</v>
      </c>
      <c r="E47" s="197">
        <v>323721</v>
      </c>
      <c r="F47" s="182" t="s">
        <v>2164</v>
      </c>
      <c r="G47" t="s">
        <v>1232</v>
      </c>
      <c r="H47">
        <v>36</v>
      </c>
      <c r="I47" s="183">
        <v>43160</v>
      </c>
      <c r="J47" s="183">
        <v>385</v>
      </c>
      <c r="K47" s="183">
        <v>340</v>
      </c>
      <c r="L47" s="183">
        <v>380.5</v>
      </c>
      <c r="M47" s="182">
        <v>309.3</v>
      </c>
      <c r="N47" s="182">
        <v>377.8</v>
      </c>
      <c r="O47" s="182" t="s">
        <v>993</v>
      </c>
      <c r="P47" s="184" t="s">
        <v>208</v>
      </c>
      <c r="Q47" s="185" t="s">
        <v>263</v>
      </c>
      <c r="R47" s="182" t="s">
        <v>2271</v>
      </c>
      <c r="S47" s="182">
        <v>686.8</v>
      </c>
    </row>
    <row r="48" spans="1:36" ht="21" customHeight="1" x14ac:dyDescent="0.25">
      <c r="A48" s="167" t="s">
        <v>407</v>
      </c>
      <c r="B48" t="s">
        <v>2162</v>
      </c>
      <c r="C48" s="197" t="s">
        <v>2166</v>
      </c>
      <c r="D48" s="197" t="s">
        <v>186</v>
      </c>
      <c r="E48" s="197">
        <v>323722</v>
      </c>
      <c r="F48" s="182" t="s">
        <v>2164</v>
      </c>
      <c r="G48" t="s">
        <v>1232</v>
      </c>
      <c r="H48">
        <v>36</v>
      </c>
      <c r="I48" s="183">
        <v>43160</v>
      </c>
      <c r="J48" s="183">
        <v>385</v>
      </c>
      <c r="K48" s="183">
        <v>340</v>
      </c>
      <c r="L48" s="183">
        <v>380.5</v>
      </c>
      <c r="M48" s="182">
        <v>312.39999999999998</v>
      </c>
      <c r="N48" s="182">
        <v>377.2</v>
      </c>
      <c r="O48" s="182" t="s">
        <v>993</v>
      </c>
      <c r="P48" s="184" t="s">
        <v>208</v>
      </c>
      <c r="Q48" s="185" t="s">
        <v>263</v>
      </c>
      <c r="R48" s="182" t="s">
        <v>2271</v>
      </c>
      <c r="S48" s="182">
        <v>667.3</v>
      </c>
    </row>
    <row r="49" spans="1:19" ht="21" customHeight="1" x14ac:dyDescent="0.25">
      <c r="A49" s="167" t="s">
        <v>715</v>
      </c>
      <c r="B49" t="s">
        <v>1007</v>
      </c>
      <c r="C49" s="197" t="s">
        <v>1662</v>
      </c>
      <c r="D49" s="197" t="s">
        <v>189</v>
      </c>
      <c r="E49" s="197">
        <v>23522</v>
      </c>
      <c r="F49" s="182" t="s">
        <v>1660</v>
      </c>
      <c r="G49">
        <v>103</v>
      </c>
      <c r="H49">
        <v>36</v>
      </c>
      <c r="I49" s="183">
        <v>32721</v>
      </c>
      <c r="J49" s="183">
        <v>79.5</v>
      </c>
      <c r="K49" s="183">
        <v>81.2</v>
      </c>
      <c r="L49" s="183">
        <v>106.1</v>
      </c>
      <c r="M49" s="182">
        <v>78.099999999999994</v>
      </c>
      <c r="N49" s="182">
        <v>99.9</v>
      </c>
      <c r="P49" s="186" t="s">
        <v>252</v>
      </c>
      <c r="Q49" s="187" t="s">
        <v>2271</v>
      </c>
      <c r="S49" s="182">
        <v>4.2</v>
      </c>
    </row>
    <row r="50" spans="1:19" ht="21" customHeight="1" x14ac:dyDescent="0.25">
      <c r="A50" s="167" t="s">
        <v>716</v>
      </c>
      <c r="B50" t="s">
        <v>1007</v>
      </c>
      <c r="C50" s="197" t="s">
        <v>1663</v>
      </c>
      <c r="D50" s="197" t="s">
        <v>189</v>
      </c>
      <c r="E50" s="197">
        <v>23547</v>
      </c>
      <c r="F50" s="182" t="s">
        <v>1660</v>
      </c>
      <c r="G50">
        <v>103</v>
      </c>
      <c r="H50">
        <v>36</v>
      </c>
      <c r="I50" s="183">
        <v>32721</v>
      </c>
      <c r="J50" s="183">
        <v>79.5</v>
      </c>
      <c r="K50" s="183">
        <v>81.3</v>
      </c>
      <c r="L50" s="183">
        <v>106.2</v>
      </c>
      <c r="M50" s="182">
        <v>75.8</v>
      </c>
      <c r="N50" s="182">
        <v>98</v>
      </c>
      <c r="P50" s="186" t="s">
        <v>252</v>
      </c>
      <c r="Q50" s="187" t="s">
        <v>2271</v>
      </c>
      <c r="S50" s="182">
        <v>1.3</v>
      </c>
    </row>
    <row r="51" spans="1:19" customFormat="1" ht="21" customHeight="1" x14ac:dyDescent="0.25">
      <c r="A51" s="167" t="s">
        <v>717</v>
      </c>
      <c r="B51" t="s">
        <v>1007</v>
      </c>
      <c r="C51" s="197" t="s">
        <v>1664</v>
      </c>
      <c r="D51" s="197" t="s">
        <v>189</v>
      </c>
      <c r="E51" s="197">
        <v>23601</v>
      </c>
      <c r="F51" s="182" t="s">
        <v>1660</v>
      </c>
      <c r="G51">
        <v>103</v>
      </c>
      <c r="H51">
        <v>36</v>
      </c>
      <c r="I51" s="183">
        <v>32721</v>
      </c>
      <c r="J51" s="183">
        <v>79.5</v>
      </c>
      <c r="K51" s="183">
        <v>81.3</v>
      </c>
      <c r="L51" s="183">
        <v>106.2</v>
      </c>
      <c r="M51" s="182">
        <v>78.599999999999994</v>
      </c>
      <c r="N51" s="182">
        <v>99.4</v>
      </c>
      <c r="O51" s="182"/>
      <c r="P51" s="186" t="s">
        <v>252</v>
      </c>
      <c r="Q51" s="187" t="s">
        <v>2271</v>
      </c>
      <c r="R51" s="182"/>
      <c r="S51" s="182">
        <v>7.4</v>
      </c>
    </row>
    <row r="52" spans="1:19" customFormat="1" ht="21" customHeight="1" x14ac:dyDescent="0.25">
      <c r="A52" s="167" t="s">
        <v>673</v>
      </c>
      <c r="B52" t="s">
        <v>1007</v>
      </c>
      <c r="C52" s="197" t="s">
        <v>1632</v>
      </c>
      <c r="D52" s="197" t="s">
        <v>189</v>
      </c>
      <c r="E52" s="197">
        <v>23688</v>
      </c>
      <c r="F52" s="182" t="s">
        <v>1631</v>
      </c>
      <c r="G52" t="s">
        <v>1194</v>
      </c>
      <c r="H52">
        <v>36</v>
      </c>
      <c r="I52" s="183">
        <v>26451</v>
      </c>
      <c r="J52" s="183">
        <v>55</v>
      </c>
      <c r="K52" s="183">
        <v>52.7</v>
      </c>
      <c r="L52" s="183">
        <v>68.8</v>
      </c>
      <c r="M52" s="182">
        <v>51.4</v>
      </c>
      <c r="N52" s="182">
        <v>61.7</v>
      </c>
      <c r="O52" s="182"/>
      <c r="P52" s="186" t="s">
        <v>252</v>
      </c>
      <c r="Q52" s="187" t="s">
        <v>2271</v>
      </c>
      <c r="R52" s="182"/>
      <c r="S52" s="182">
        <v>2.1</v>
      </c>
    </row>
    <row r="53" spans="1:19" customFormat="1" ht="21" customHeight="1" x14ac:dyDescent="0.25">
      <c r="A53" s="167" t="s">
        <v>674</v>
      </c>
      <c r="B53" t="s">
        <v>1007</v>
      </c>
      <c r="C53" s="197" t="s">
        <v>1633</v>
      </c>
      <c r="D53" s="197" t="s">
        <v>189</v>
      </c>
      <c r="E53" s="197">
        <v>23689</v>
      </c>
      <c r="F53" s="182" t="s">
        <v>1631</v>
      </c>
      <c r="G53" t="s">
        <v>1194</v>
      </c>
      <c r="H53">
        <v>36</v>
      </c>
      <c r="I53" s="183">
        <v>26451</v>
      </c>
      <c r="J53" s="183">
        <v>55</v>
      </c>
      <c r="K53" s="183">
        <v>54.7</v>
      </c>
      <c r="L53" s="183">
        <v>71.5</v>
      </c>
      <c r="M53" s="182">
        <v>52.9</v>
      </c>
      <c r="N53" s="182">
        <v>68</v>
      </c>
      <c r="O53" s="182"/>
      <c r="P53" s="186" t="s">
        <v>252</v>
      </c>
      <c r="Q53" s="187" t="s">
        <v>2271</v>
      </c>
      <c r="R53" s="182"/>
      <c r="S53" s="182">
        <v>2.5</v>
      </c>
    </row>
    <row r="54" spans="1:19" customFormat="1" ht="21" customHeight="1" x14ac:dyDescent="0.25">
      <c r="A54" s="167" t="s">
        <v>718</v>
      </c>
      <c r="B54" t="s">
        <v>1007</v>
      </c>
      <c r="C54" s="197" t="s">
        <v>1665</v>
      </c>
      <c r="D54" s="197" t="s">
        <v>189</v>
      </c>
      <c r="E54" s="197">
        <v>23714</v>
      </c>
      <c r="F54" s="182" t="s">
        <v>1666</v>
      </c>
      <c r="G54">
        <v>103</v>
      </c>
      <c r="H54">
        <v>36</v>
      </c>
      <c r="I54" s="183">
        <v>26146</v>
      </c>
      <c r="J54" s="183">
        <v>52.4</v>
      </c>
      <c r="K54" s="183">
        <v>49</v>
      </c>
      <c r="L54" s="183">
        <v>64</v>
      </c>
      <c r="M54" s="182">
        <v>48.9</v>
      </c>
      <c r="N54" s="182">
        <v>64.8</v>
      </c>
      <c r="O54" s="182"/>
      <c r="P54" s="186" t="s">
        <v>252</v>
      </c>
      <c r="Q54" s="187" t="s">
        <v>2271</v>
      </c>
      <c r="R54" s="182"/>
      <c r="S54" s="182">
        <v>1.9</v>
      </c>
    </row>
    <row r="55" spans="1:19" customFormat="1" ht="21" customHeight="1" x14ac:dyDescent="0.25">
      <c r="A55" s="167" t="s">
        <v>710</v>
      </c>
      <c r="B55" t="s">
        <v>1007</v>
      </c>
      <c r="C55" s="197" t="s">
        <v>1009</v>
      </c>
      <c r="D55" s="197" t="s">
        <v>189</v>
      </c>
      <c r="E55" s="197">
        <v>24213</v>
      </c>
      <c r="F55" s="182" t="s">
        <v>1660</v>
      </c>
      <c r="G55">
        <v>103</v>
      </c>
      <c r="H55">
        <v>36</v>
      </c>
      <c r="I55" s="183">
        <v>37469</v>
      </c>
      <c r="J55" s="183">
        <v>50</v>
      </c>
      <c r="K55" s="183">
        <v>45.4</v>
      </c>
      <c r="L55" s="183">
        <v>45.4</v>
      </c>
      <c r="M55" s="182">
        <v>43.2</v>
      </c>
      <c r="N55" s="182">
        <v>46.7</v>
      </c>
      <c r="O55" s="182"/>
      <c r="P55" s="186" t="s">
        <v>252</v>
      </c>
      <c r="Q55" s="187" t="s">
        <v>2271</v>
      </c>
      <c r="R55" s="182"/>
      <c r="S55" s="182">
        <v>4.0999999999999996</v>
      </c>
    </row>
    <row r="56" spans="1:19" ht="21" customHeight="1" x14ac:dyDescent="0.25">
      <c r="A56" s="167" t="s">
        <v>711</v>
      </c>
      <c r="B56" t="s">
        <v>1007</v>
      </c>
      <c r="C56" s="197" t="s">
        <v>1010</v>
      </c>
      <c r="D56" s="197" t="s">
        <v>189</v>
      </c>
      <c r="E56" s="197">
        <v>24214</v>
      </c>
      <c r="F56" s="182" t="s">
        <v>1660</v>
      </c>
      <c r="G56">
        <v>103</v>
      </c>
      <c r="H56">
        <v>36</v>
      </c>
      <c r="I56" s="183">
        <v>37469</v>
      </c>
      <c r="J56" s="183">
        <v>50</v>
      </c>
      <c r="K56" s="183">
        <v>43.9</v>
      </c>
      <c r="L56" s="183">
        <v>43.9</v>
      </c>
      <c r="M56" s="182">
        <v>42.8</v>
      </c>
      <c r="N56" s="182">
        <v>45.6</v>
      </c>
      <c r="P56" s="186" t="s">
        <v>252</v>
      </c>
      <c r="Q56" s="187" t="s">
        <v>2271</v>
      </c>
      <c r="S56" s="182">
        <v>4</v>
      </c>
    </row>
    <row r="57" spans="1:19" ht="21" customHeight="1" x14ac:dyDescent="0.25">
      <c r="A57" s="167" t="s">
        <v>646</v>
      </c>
      <c r="B57" t="s">
        <v>1607</v>
      </c>
      <c r="C57" s="198" t="s">
        <v>1610</v>
      </c>
      <c r="D57" s="198" t="s">
        <v>191</v>
      </c>
      <c r="E57" s="198">
        <v>1659</v>
      </c>
      <c r="F57" s="182" t="s">
        <v>1578</v>
      </c>
      <c r="G57" t="s">
        <v>162</v>
      </c>
      <c r="H57">
        <v>36</v>
      </c>
      <c r="I57" s="183">
        <v>37257</v>
      </c>
      <c r="J57" s="183">
        <v>47.3</v>
      </c>
      <c r="K57" s="183">
        <v>40</v>
      </c>
      <c r="L57" s="183">
        <v>40</v>
      </c>
      <c r="M57" s="182">
        <v>40.9</v>
      </c>
      <c r="N57" s="182">
        <v>46.2</v>
      </c>
      <c r="P57" s="186" t="s">
        <v>252</v>
      </c>
      <c r="Q57" s="185" t="s">
        <v>263</v>
      </c>
      <c r="S57" s="182">
        <v>109.8</v>
      </c>
    </row>
    <row r="58" spans="1:19" ht="21" customHeight="1" x14ac:dyDescent="0.25">
      <c r="A58" s="167" t="s">
        <v>660</v>
      </c>
      <c r="B58" t="s">
        <v>1007</v>
      </c>
      <c r="C58" s="197" t="s">
        <v>1614</v>
      </c>
      <c r="D58" s="197" t="s">
        <v>189</v>
      </c>
      <c r="E58" s="197">
        <v>23704</v>
      </c>
      <c r="F58" s="182" t="s">
        <v>1612</v>
      </c>
      <c r="G58" t="s">
        <v>1194</v>
      </c>
      <c r="H58">
        <v>36</v>
      </c>
      <c r="I58" s="183">
        <v>25720</v>
      </c>
      <c r="J58" s="183">
        <v>18</v>
      </c>
      <c r="K58" s="183">
        <v>18.100000000000001</v>
      </c>
      <c r="L58" s="183">
        <v>23.6</v>
      </c>
      <c r="M58" s="182">
        <v>18.399999999999999</v>
      </c>
      <c r="N58" s="182">
        <v>20.100000000000001</v>
      </c>
      <c r="O58" s="182" t="s">
        <v>993</v>
      </c>
      <c r="P58" s="186" t="s">
        <v>252</v>
      </c>
      <c r="Q58" s="185" t="s">
        <v>263</v>
      </c>
      <c r="R58" s="182" t="s">
        <v>2271</v>
      </c>
      <c r="S58" s="182">
        <v>3.9</v>
      </c>
    </row>
    <row r="59" spans="1:19" ht="21" customHeight="1" x14ac:dyDescent="0.25">
      <c r="A59" s="167" t="s">
        <v>661</v>
      </c>
      <c r="B59" t="s">
        <v>1007</v>
      </c>
      <c r="C59" s="197" t="s">
        <v>1615</v>
      </c>
      <c r="D59" s="197" t="s">
        <v>189</v>
      </c>
      <c r="E59" s="197">
        <v>23705</v>
      </c>
      <c r="F59" s="182" t="s">
        <v>1612</v>
      </c>
      <c r="G59" t="s">
        <v>1194</v>
      </c>
      <c r="H59">
        <v>36</v>
      </c>
      <c r="I59" s="183">
        <v>25720</v>
      </c>
      <c r="J59" s="183">
        <v>18</v>
      </c>
      <c r="K59" s="183">
        <v>17.399999999999999</v>
      </c>
      <c r="L59" s="183">
        <v>22.7</v>
      </c>
      <c r="M59" s="182">
        <v>17</v>
      </c>
      <c r="N59" s="182">
        <v>19.3</v>
      </c>
      <c r="O59" s="182" t="s">
        <v>993</v>
      </c>
      <c r="P59" s="186" t="s">
        <v>252</v>
      </c>
      <c r="Q59" s="185" t="s">
        <v>263</v>
      </c>
      <c r="R59" s="182" t="s">
        <v>2271</v>
      </c>
      <c r="S59" s="182">
        <v>3.9</v>
      </c>
    </row>
    <row r="60" spans="1:19" ht="21" customHeight="1" x14ac:dyDescent="0.25">
      <c r="A60" s="167" t="s">
        <v>651</v>
      </c>
      <c r="B60" t="s">
        <v>1007</v>
      </c>
      <c r="C60" s="197" t="s">
        <v>1616</v>
      </c>
      <c r="D60" s="197" t="s">
        <v>189</v>
      </c>
      <c r="E60" s="197">
        <v>23706</v>
      </c>
      <c r="F60" s="182" t="s">
        <v>1612</v>
      </c>
      <c r="G60" t="s">
        <v>1194</v>
      </c>
      <c r="H60">
        <v>36</v>
      </c>
      <c r="I60" s="183">
        <v>25720</v>
      </c>
      <c r="J60" s="183">
        <v>18</v>
      </c>
      <c r="K60" s="183">
        <v>17.899999999999999</v>
      </c>
      <c r="L60" s="183">
        <v>23.4</v>
      </c>
      <c r="M60" s="182">
        <v>16.100000000000001</v>
      </c>
      <c r="N60" s="182">
        <v>19.899999999999999</v>
      </c>
      <c r="O60" s="182" t="s">
        <v>993</v>
      </c>
      <c r="P60" s="186" t="s">
        <v>252</v>
      </c>
      <c r="Q60" s="185" t="s">
        <v>263</v>
      </c>
      <c r="R60" s="182" t="s">
        <v>2271</v>
      </c>
      <c r="S60" s="182">
        <v>6.5</v>
      </c>
    </row>
    <row r="61" spans="1:19" ht="21" customHeight="1" x14ac:dyDescent="0.25">
      <c r="A61" s="167" t="s">
        <v>652</v>
      </c>
      <c r="B61" t="s">
        <v>1007</v>
      </c>
      <c r="C61" s="197" t="s">
        <v>1617</v>
      </c>
      <c r="D61" s="197" t="s">
        <v>189</v>
      </c>
      <c r="E61" s="197">
        <v>23707</v>
      </c>
      <c r="F61" s="182" t="s">
        <v>1612</v>
      </c>
      <c r="G61" t="s">
        <v>1194</v>
      </c>
      <c r="H61">
        <v>36</v>
      </c>
      <c r="I61" s="183">
        <v>25750</v>
      </c>
      <c r="J61" s="183">
        <v>18</v>
      </c>
      <c r="K61" s="183">
        <v>17.7</v>
      </c>
      <c r="L61" s="183">
        <v>23.1</v>
      </c>
      <c r="M61" s="182">
        <v>17.8</v>
      </c>
      <c r="N61" s="182">
        <v>20.8</v>
      </c>
      <c r="O61" s="182" t="s">
        <v>993</v>
      </c>
      <c r="P61" s="186" t="s">
        <v>252</v>
      </c>
      <c r="Q61" s="185" t="s">
        <v>263</v>
      </c>
      <c r="R61" s="182" t="s">
        <v>2271</v>
      </c>
      <c r="S61" s="182">
        <v>9.3000000000000007</v>
      </c>
    </row>
    <row r="62" spans="1:19" ht="21" customHeight="1" x14ac:dyDescent="0.25">
      <c r="A62" s="167" t="s">
        <v>653</v>
      </c>
      <c r="B62" t="s">
        <v>1007</v>
      </c>
      <c r="C62" s="197" t="s">
        <v>1618</v>
      </c>
      <c r="D62" s="197" t="s">
        <v>189</v>
      </c>
      <c r="E62" s="197">
        <v>23708</v>
      </c>
      <c r="F62" s="182" t="s">
        <v>1612</v>
      </c>
      <c r="G62" t="s">
        <v>1194</v>
      </c>
      <c r="H62">
        <v>36</v>
      </c>
      <c r="I62" s="183">
        <v>25750</v>
      </c>
      <c r="J62" s="183">
        <v>18</v>
      </c>
      <c r="K62" s="183">
        <v>17.8</v>
      </c>
      <c r="L62" s="183">
        <v>23.3</v>
      </c>
      <c r="M62" s="182">
        <v>18.399999999999999</v>
      </c>
      <c r="N62" s="182">
        <v>20.100000000000001</v>
      </c>
      <c r="O62" s="182" t="s">
        <v>993</v>
      </c>
      <c r="P62" s="186" t="s">
        <v>252</v>
      </c>
      <c r="Q62" s="185" t="s">
        <v>263</v>
      </c>
      <c r="R62" s="182" t="s">
        <v>2271</v>
      </c>
      <c r="S62" s="182">
        <v>7</v>
      </c>
    </row>
    <row r="63" spans="1:19" ht="21" customHeight="1" x14ac:dyDescent="0.25">
      <c r="A63" s="167" t="s">
        <v>654</v>
      </c>
      <c r="B63" t="s">
        <v>1007</v>
      </c>
      <c r="C63" s="197" t="s">
        <v>1619</v>
      </c>
      <c r="D63" s="197" t="s">
        <v>189</v>
      </c>
      <c r="E63" s="197">
        <v>23709</v>
      </c>
      <c r="F63" s="182" t="s">
        <v>1612</v>
      </c>
      <c r="G63" t="s">
        <v>1194</v>
      </c>
      <c r="H63">
        <v>36</v>
      </c>
      <c r="I63" s="183">
        <v>25750</v>
      </c>
      <c r="J63" s="183">
        <v>18</v>
      </c>
      <c r="K63" s="183">
        <v>17.8</v>
      </c>
      <c r="L63" s="183">
        <v>23.3</v>
      </c>
      <c r="M63" s="182">
        <v>17</v>
      </c>
      <c r="N63" s="182">
        <v>19.399999999999999</v>
      </c>
      <c r="O63" s="182" t="s">
        <v>993</v>
      </c>
      <c r="P63" s="186" t="s">
        <v>252</v>
      </c>
      <c r="Q63" s="185" t="s">
        <v>263</v>
      </c>
      <c r="R63" s="182" t="s">
        <v>2271</v>
      </c>
      <c r="S63" s="182">
        <v>4.5999999999999996</v>
      </c>
    </row>
    <row r="64" spans="1:19" ht="21" customHeight="1" x14ac:dyDescent="0.25">
      <c r="A64" s="167" t="s">
        <v>655</v>
      </c>
      <c r="B64" t="s">
        <v>1007</v>
      </c>
      <c r="C64" s="197" t="s">
        <v>1620</v>
      </c>
      <c r="D64" s="197" t="s">
        <v>189</v>
      </c>
      <c r="E64" s="197">
        <v>23711</v>
      </c>
      <c r="F64" s="182" t="s">
        <v>1612</v>
      </c>
      <c r="G64" t="s">
        <v>1194</v>
      </c>
      <c r="H64">
        <v>36</v>
      </c>
      <c r="I64" s="183">
        <v>25750</v>
      </c>
      <c r="J64" s="183">
        <v>18</v>
      </c>
      <c r="K64" s="183">
        <v>17.3</v>
      </c>
      <c r="L64" s="183">
        <v>22.6</v>
      </c>
      <c r="M64" s="182">
        <v>17.600000000000001</v>
      </c>
      <c r="N64" s="182">
        <v>20.2</v>
      </c>
      <c r="O64" s="182" t="s">
        <v>993</v>
      </c>
      <c r="P64" s="186" t="s">
        <v>252</v>
      </c>
      <c r="Q64" s="185" t="s">
        <v>263</v>
      </c>
      <c r="R64" s="182" t="s">
        <v>2271</v>
      </c>
      <c r="S64" s="182">
        <v>4.5999999999999996</v>
      </c>
    </row>
    <row r="65" spans="1:19" ht="21" customHeight="1" x14ac:dyDescent="0.25">
      <c r="A65" s="167" t="s">
        <v>2146</v>
      </c>
      <c r="B65" t="s">
        <v>2217</v>
      </c>
      <c r="C65" s="197" t="s">
        <v>1008</v>
      </c>
      <c r="D65" s="197" t="s">
        <v>189</v>
      </c>
      <c r="E65" s="197">
        <v>23764</v>
      </c>
      <c r="F65" s="182" t="s">
        <v>1550</v>
      </c>
      <c r="G65" t="s">
        <v>1194</v>
      </c>
      <c r="H65">
        <v>36</v>
      </c>
      <c r="I65" s="183">
        <v>38139</v>
      </c>
      <c r="J65" s="183">
        <v>60</v>
      </c>
      <c r="K65" s="183">
        <v>48.3</v>
      </c>
      <c r="L65" s="183">
        <v>51.3</v>
      </c>
      <c r="M65" s="182">
        <v>45.7</v>
      </c>
      <c r="N65" s="182">
        <v>46.4</v>
      </c>
      <c r="O65" s="182" t="s">
        <v>993</v>
      </c>
      <c r="P65" s="186" t="s">
        <v>252</v>
      </c>
      <c r="Q65" s="185" t="s">
        <v>263</v>
      </c>
      <c r="R65" s="182" t="s">
        <v>2271</v>
      </c>
      <c r="S65" s="182">
        <v>36.700000000000003</v>
      </c>
    </row>
    <row r="66" spans="1:19" ht="21" customHeight="1" x14ac:dyDescent="0.25">
      <c r="A66" s="167" t="s">
        <v>613</v>
      </c>
      <c r="B66" t="s">
        <v>1548</v>
      </c>
      <c r="C66" s="197" t="s">
        <v>1554</v>
      </c>
      <c r="D66" s="197" t="s">
        <v>189</v>
      </c>
      <c r="E66" s="197">
        <v>23818</v>
      </c>
      <c r="F66" s="182" t="s">
        <v>1550</v>
      </c>
      <c r="G66" t="s">
        <v>1194</v>
      </c>
      <c r="H66">
        <v>36</v>
      </c>
      <c r="I66" s="183">
        <v>38047</v>
      </c>
      <c r="J66" s="183">
        <v>60.5</v>
      </c>
      <c r="K66" s="183">
        <v>50.3</v>
      </c>
      <c r="L66" s="183">
        <v>50.3</v>
      </c>
      <c r="M66" s="182">
        <v>47.1</v>
      </c>
      <c r="N66" s="182">
        <v>50.7</v>
      </c>
      <c r="O66" s="182" t="s">
        <v>993</v>
      </c>
      <c r="P66" s="186" t="s">
        <v>252</v>
      </c>
      <c r="Q66" s="185" t="s">
        <v>263</v>
      </c>
      <c r="R66" s="182" t="s">
        <v>257</v>
      </c>
      <c r="S66" s="182">
        <v>43.3</v>
      </c>
    </row>
    <row r="67" spans="1:19" ht="21" customHeight="1" x14ac:dyDescent="0.25">
      <c r="A67" s="167" t="s">
        <v>352</v>
      </c>
      <c r="B67" t="s">
        <v>1191</v>
      </c>
      <c r="C67" s="197" t="s">
        <v>2159</v>
      </c>
      <c r="D67" s="197" t="s">
        <v>189</v>
      </c>
      <c r="E67" s="197">
        <v>24151</v>
      </c>
      <c r="F67" s="182" t="s">
        <v>1011</v>
      </c>
      <c r="G67" t="s">
        <v>1682</v>
      </c>
      <c r="H67">
        <v>36</v>
      </c>
      <c r="I67" s="183">
        <v>34790</v>
      </c>
      <c r="J67" s="183">
        <v>47</v>
      </c>
      <c r="K67" s="183">
        <v>9.6</v>
      </c>
      <c r="L67" s="183">
        <v>9.6</v>
      </c>
      <c r="M67" s="182">
        <v>0</v>
      </c>
      <c r="N67" s="182">
        <v>0</v>
      </c>
      <c r="O67" s="182" t="s">
        <v>993</v>
      </c>
      <c r="P67" s="186" t="s">
        <v>252</v>
      </c>
      <c r="Q67" s="185" t="s">
        <v>263</v>
      </c>
      <c r="R67" s="182" t="s">
        <v>2271</v>
      </c>
      <c r="S67" s="182">
        <v>83</v>
      </c>
    </row>
    <row r="68" spans="1:19" ht="21" customHeight="1" x14ac:dyDescent="0.25">
      <c r="A68" s="167" t="s">
        <v>755</v>
      </c>
      <c r="B68" t="s">
        <v>1712</v>
      </c>
      <c r="C68" s="197" t="s">
        <v>1737</v>
      </c>
      <c r="D68" s="197" t="s">
        <v>187</v>
      </c>
      <c r="E68" s="197">
        <v>24152</v>
      </c>
      <c r="F68" s="182" t="s">
        <v>1110</v>
      </c>
      <c r="G68" t="s">
        <v>1111</v>
      </c>
      <c r="H68">
        <v>36</v>
      </c>
      <c r="I68" s="183">
        <v>37104</v>
      </c>
      <c r="J68" s="183">
        <v>47</v>
      </c>
      <c r="K68" s="183">
        <v>46.9</v>
      </c>
      <c r="L68" s="183">
        <v>46.9</v>
      </c>
      <c r="M68" s="182">
        <v>45.9</v>
      </c>
      <c r="N68" s="182">
        <v>46.6</v>
      </c>
      <c r="P68" s="186" t="s">
        <v>252</v>
      </c>
      <c r="Q68" s="185" t="s">
        <v>263</v>
      </c>
      <c r="S68" s="182">
        <v>53.5</v>
      </c>
    </row>
    <row r="69" spans="1:19" ht="21" customHeight="1" x14ac:dyDescent="0.25">
      <c r="A69" s="167" t="s">
        <v>759</v>
      </c>
      <c r="B69" t="s">
        <v>1712</v>
      </c>
      <c r="C69" s="197" t="s">
        <v>1742</v>
      </c>
      <c r="D69" s="197" t="s">
        <v>187</v>
      </c>
      <c r="E69" s="197">
        <v>24155</v>
      </c>
      <c r="F69" s="182" t="s">
        <v>1743</v>
      </c>
      <c r="G69" t="s">
        <v>1744</v>
      </c>
      <c r="H69">
        <v>36</v>
      </c>
      <c r="I69" s="183">
        <v>37104</v>
      </c>
      <c r="J69" s="183">
        <v>47</v>
      </c>
      <c r="K69" s="183">
        <v>47.1</v>
      </c>
      <c r="L69" s="183">
        <v>47.1</v>
      </c>
      <c r="M69" s="182">
        <v>45.6</v>
      </c>
      <c r="N69" s="182">
        <v>46</v>
      </c>
      <c r="P69" s="186" t="s">
        <v>252</v>
      </c>
      <c r="Q69" s="185" t="s">
        <v>263</v>
      </c>
      <c r="S69" s="182">
        <v>59.9</v>
      </c>
    </row>
    <row r="70" spans="1:19" ht="21" customHeight="1" x14ac:dyDescent="0.25">
      <c r="A70" s="167" t="s">
        <v>743</v>
      </c>
      <c r="B70" t="s">
        <v>1712</v>
      </c>
      <c r="C70" s="197" t="s">
        <v>1727</v>
      </c>
      <c r="D70" s="197" t="s">
        <v>187</v>
      </c>
      <c r="E70" s="197">
        <v>24156</v>
      </c>
      <c r="F70" s="182" t="s">
        <v>1110</v>
      </c>
      <c r="G70" t="s">
        <v>1111</v>
      </c>
      <c r="H70">
        <v>36</v>
      </c>
      <c r="I70" s="183">
        <v>37104</v>
      </c>
      <c r="J70" s="183">
        <v>47</v>
      </c>
      <c r="K70" s="183">
        <v>45.4</v>
      </c>
      <c r="L70" s="183">
        <v>45.4</v>
      </c>
      <c r="M70" s="182">
        <v>40</v>
      </c>
      <c r="N70" s="182">
        <v>40</v>
      </c>
      <c r="P70" s="186" t="s">
        <v>252</v>
      </c>
      <c r="Q70" s="185" t="s">
        <v>263</v>
      </c>
      <c r="S70" s="182">
        <v>71.7</v>
      </c>
    </row>
    <row r="71" spans="1:19" ht="21" customHeight="1" x14ac:dyDescent="0.25">
      <c r="A71" s="167" t="s">
        <v>744</v>
      </c>
      <c r="B71" t="s">
        <v>1712</v>
      </c>
      <c r="C71" s="197" t="s">
        <v>1728</v>
      </c>
      <c r="D71" s="197" t="s">
        <v>187</v>
      </c>
      <c r="E71" s="197">
        <v>24157</v>
      </c>
      <c r="F71" s="182" t="s">
        <v>1110</v>
      </c>
      <c r="G71" t="s">
        <v>1111</v>
      </c>
      <c r="H71">
        <v>36</v>
      </c>
      <c r="I71" s="183">
        <v>37104</v>
      </c>
      <c r="J71" s="183">
        <v>47</v>
      </c>
      <c r="K71" s="183">
        <v>46.1</v>
      </c>
      <c r="L71" s="183">
        <v>46.1</v>
      </c>
      <c r="M71" s="182">
        <v>39.9</v>
      </c>
      <c r="N71" s="182">
        <v>39.9</v>
      </c>
      <c r="P71" s="186" t="s">
        <v>252</v>
      </c>
      <c r="Q71" s="185" t="s">
        <v>263</v>
      </c>
      <c r="S71" s="182">
        <v>48.9</v>
      </c>
    </row>
    <row r="72" spans="1:19" ht="21" customHeight="1" x14ac:dyDescent="0.25">
      <c r="A72" s="167" t="s">
        <v>751</v>
      </c>
      <c r="B72" t="s">
        <v>1712</v>
      </c>
      <c r="C72" s="197" t="s">
        <v>1732</v>
      </c>
      <c r="D72" s="197" t="s">
        <v>187</v>
      </c>
      <c r="E72" s="197">
        <v>24158</v>
      </c>
      <c r="F72" s="182" t="s">
        <v>159</v>
      </c>
      <c r="G72" t="s">
        <v>1730</v>
      </c>
      <c r="H72">
        <v>36</v>
      </c>
      <c r="I72" s="183">
        <v>37104</v>
      </c>
      <c r="J72" s="183">
        <v>47</v>
      </c>
      <c r="K72" s="183">
        <v>45</v>
      </c>
      <c r="L72" s="183">
        <v>45</v>
      </c>
      <c r="M72" s="182">
        <v>39.9</v>
      </c>
      <c r="N72" s="182">
        <v>39.9</v>
      </c>
      <c r="P72" s="186" t="s">
        <v>252</v>
      </c>
      <c r="Q72" s="185" t="s">
        <v>263</v>
      </c>
      <c r="S72" s="182">
        <v>26.2</v>
      </c>
    </row>
    <row r="73" spans="1:19" ht="21" customHeight="1" x14ac:dyDescent="0.25">
      <c r="A73" s="167" t="s">
        <v>752</v>
      </c>
      <c r="B73" t="s">
        <v>1712</v>
      </c>
      <c r="C73" s="197" t="s">
        <v>1733</v>
      </c>
      <c r="D73" s="197" t="s">
        <v>187</v>
      </c>
      <c r="E73" s="197">
        <v>24159</v>
      </c>
      <c r="F73" s="182" t="s">
        <v>159</v>
      </c>
      <c r="G73" t="s">
        <v>1730</v>
      </c>
      <c r="H73">
        <v>36</v>
      </c>
      <c r="I73" s="183">
        <v>37104</v>
      </c>
      <c r="J73" s="183">
        <v>47</v>
      </c>
      <c r="K73" s="183">
        <v>45</v>
      </c>
      <c r="L73" s="183">
        <v>45</v>
      </c>
      <c r="M73" s="182">
        <v>40</v>
      </c>
      <c r="N73" s="182">
        <v>40</v>
      </c>
      <c r="P73" s="186" t="s">
        <v>252</v>
      </c>
      <c r="Q73" s="185" t="s">
        <v>263</v>
      </c>
      <c r="S73" s="182">
        <v>14</v>
      </c>
    </row>
    <row r="74" spans="1:19" ht="21" customHeight="1" x14ac:dyDescent="0.25">
      <c r="A74" s="167" t="s">
        <v>749</v>
      </c>
      <c r="B74" t="s">
        <v>1712</v>
      </c>
      <c r="C74" s="197" t="s">
        <v>1729</v>
      </c>
      <c r="D74" s="197" t="s">
        <v>187</v>
      </c>
      <c r="E74" s="197">
        <v>24160</v>
      </c>
      <c r="F74" s="182" t="s">
        <v>159</v>
      </c>
      <c r="G74" t="s">
        <v>1730</v>
      </c>
      <c r="H74">
        <v>36</v>
      </c>
      <c r="I74" s="183">
        <v>37104</v>
      </c>
      <c r="J74" s="183">
        <v>47</v>
      </c>
      <c r="K74" s="183">
        <v>46</v>
      </c>
      <c r="L74" s="183">
        <v>46</v>
      </c>
      <c r="M74" s="182">
        <v>39.9</v>
      </c>
      <c r="N74" s="182">
        <v>39.9</v>
      </c>
      <c r="P74" s="186" t="s">
        <v>252</v>
      </c>
      <c r="Q74" s="185" t="s">
        <v>263</v>
      </c>
      <c r="S74" s="182">
        <v>26.4</v>
      </c>
    </row>
    <row r="75" spans="1:19" ht="21" customHeight="1" x14ac:dyDescent="0.25">
      <c r="A75" s="167" t="s">
        <v>750</v>
      </c>
      <c r="B75" t="s">
        <v>1712</v>
      </c>
      <c r="C75" s="197" t="s">
        <v>1731</v>
      </c>
      <c r="D75" s="197" t="s">
        <v>187</v>
      </c>
      <c r="E75" s="197">
        <v>24161</v>
      </c>
      <c r="F75" s="182" t="s">
        <v>159</v>
      </c>
      <c r="G75" t="s">
        <v>1730</v>
      </c>
      <c r="H75">
        <v>36</v>
      </c>
      <c r="I75" s="183">
        <v>37104</v>
      </c>
      <c r="J75" s="183">
        <v>47</v>
      </c>
      <c r="K75" s="183">
        <v>45.2</v>
      </c>
      <c r="L75" s="183">
        <v>45.2</v>
      </c>
      <c r="M75" s="182">
        <v>40</v>
      </c>
      <c r="N75" s="182">
        <v>40</v>
      </c>
      <c r="P75" s="186" t="s">
        <v>252</v>
      </c>
      <c r="Q75" s="185" t="s">
        <v>263</v>
      </c>
      <c r="S75" s="182">
        <v>15.1</v>
      </c>
    </row>
    <row r="76" spans="1:19" ht="21" customHeight="1" x14ac:dyDescent="0.25">
      <c r="A76" s="167" t="s">
        <v>761</v>
      </c>
      <c r="B76" t="s">
        <v>1712</v>
      </c>
      <c r="C76" s="197" t="s">
        <v>1746</v>
      </c>
      <c r="D76" s="197" t="s">
        <v>187</v>
      </c>
      <c r="E76" s="197">
        <v>24162</v>
      </c>
      <c r="F76" s="182" t="s">
        <v>177</v>
      </c>
      <c r="G76" t="s">
        <v>161</v>
      </c>
      <c r="H76">
        <v>36</v>
      </c>
      <c r="I76" s="183">
        <v>37104</v>
      </c>
      <c r="J76" s="183">
        <v>47</v>
      </c>
      <c r="K76" s="183">
        <v>46.2</v>
      </c>
      <c r="L76" s="183">
        <v>46.2</v>
      </c>
      <c r="M76" s="182">
        <v>40</v>
      </c>
      <c r="N76" s="182">
        <v>40</v>
      </c>
      <c r="P76" s="186" t="s">
        <v>252</v>
      </c>
      <c r="Q76" s="185" t="s">
        <v>263</v>
      </c>
      <c r="S76" s="182">
        <v>40.4</v>
      </c>
    </row>
    <row r="77" spans="1:19" ht="21" customHeight="1" x14ac:dyDescent="0.25">
      <c r="A77" s="167" t="s">
        <v>762</v>
      </c>
      <c r="B77" t="s">
        <v>1712</v>
      </c>
      <c r="C77" s="197" t="s">
        <v>1747</v>
      </c>
      <c r="D77" s="197" t="s">
        <v>187</v>
      </c>
      <c r="E77" s="197">
        <v>24163</v>
      </c>
      <c r="F77" s="182" t="s">
        <v>177</v>
      </c>
      <c r="G77" t="s">
        <v>161</v>
      </c>
      <c r="H77">
        <v>36</v>
      </c>
      <c r="I77" s="183">
        <v>37104</v>
      </c>
      <c r="J77" s="183">
        <v>47</v>
      </c>
      <c r="K77" s="183">
        <v>43.8</v>
      </c>
      <c r="L77" s="183">
        <v>43.8</v>
      </c>
      <c r="M77" s="182">
        <v>39.9</v>
      </c>
      <c r="N77" s="182">
        <v>39.9</v>
      </c>
      <c r="P77" s="186" t="s">
        <v>252</v>
      </c>
      <c r="Q77" s="185" t="s">
        <v>263</v>
      </c>
      <c r="S77" s="182">
        <v>23.7</v>
      </c>
    </row>
    <row r="78" spans="1:19" ht="21" customHeight="1" x14ac:dyDescent="0.25">
      <c r="A78" s="167" t="s">
        <v>737</v>
      </c>
      <c r="B78" t="s">
        <v>1712</v>
      </c>
      <c r="C78" s="197" t="s">
        <v>1676</v>
      </c>
      <c r="D78" s="197" t="s">
        <v>189</v>
      </c>
      <c r="E78" s="197">
        <v>24164</v>
      </c>
      <c r="F78" s="182" t="s">
        <v>1676</v>
      </c>
      <c r="G78">
        <v>103</v>
      </c>
      <c r="H78">
        <v>36</v>
      </c>
      <c r="I78" s="183">
        <v>37104</v>
      </c>
      <c r="J78" s="183">
        <v>47</v>
      </c>
      <c r="K78" s="183">
        <v>47.1</v>
      </c>
      <c r="L78" s="183">
        <v>47.1</v>
      </c>
      <c r="M78" s="182">
        <v>43.8</v>
      </c>
      <c r="N78" s="182">
        <v>46.3</v>
      </c>
      <c r="P78" s="186" t="s">
        <v>252</v>
      </c>
      <c r="Q78" s="185" t="s">
        <v>263</v>
      </c>
      <c r="S78" s="182">
        <v>60.7</v>
      </c>
    </row>
    <row r="79" spans="1:19" ht="21" customHeight="1" x14ac:dyDescent="0.25">
      <c r="A79" s="167" t="s">
        <v>705</v>
      </c>
      <c r="B79" t="s">
        <v>1007</v>
      </c>
      <c r="C79" s="197" t="s">
        <v>1678</v>
      </c>
      <c r="D79" s="197" t="s">
        <v>189</v>
      </c>
      <c r="E79" s="197">
        <v>24210</v>
      </c>
      <c r="F79" s="182" t="s">
        <v>1652</v>
      </c>
      <c r="G79">
        <v>103</v>
      </c>
      <c r="H79">
        <v>36</v>
      </c>
      <c r="I79" s="183">
        <v>37438</v>
      </c>
      <c r="J79" s="183">
        <v>53</v>
      </c>
      <c r="K79" s="183">
        <v>44</v>
      </c>
      <c r="L79" s="183">
        <v>52</v>
      </c>
      <c r="M79" s="182">
        <v>41.9</v>
      </c>
      <c r="N79" s="182">
        <v>46.6</v>
      </c>
      <c r="O79" s="182" t="s">
        <v>993</v>
      </c>
      <c r="P79" s="186" t="s">
        <v>252</v>
      </c>
      <c r="Q79" s="185" t="s">
        <v>263</v>
      </c>
      <c r="R79" s="182" t="s">
        <v>2271</v>
      </c>
      <c r="S79" s="182">
        <v>23.9</v>
      </c>
    </row>
    <row r="80" spans="1:19" ht="21" customHeight="1" x14ac:dyDescent="0.25">
      <c r="A80" s="167" t="s">
        <v>706</v>
      </c>
      <c r="B80" t="s">
        <v>1007</v>
      </c>
      <c r="C80" s="197" t="s">
        <v>1679</v>
      </c>
      <c r="D80" s="197" t="s">
        <v>189</v>
      </c>
      <c r="E80" s="197">
        <v>24211</v>
      </c>
      <c r="F80" s="182" t="s">
        <v>1652</v>
      </c>
      <c r="G80">
        <v>103</v>
      </c>
      <c r="H80">
        <v>36</v>
      </c>
      <c r="I80" s="183">
        <v>37438</v>
      </c>
      <c r="J80" s="183">
        <v>53</v>
      </c>
      <c r="K80" s="183">
        <v>43.1</v>
      </c>
      <c r="L80" s="183">
        <v>50.9</v>
      </c>
      <c r="M80" s="182">
        <v>39.1</v>
      </c>
      <c r="N80" s="182">
        <v>45.4</v>
      </c>
      <c r="O80" s="182" t="s">
        <v>993</v>
      </c>
      <c r="P80" s="186" t="s">
        <v>252</v>
      </c>
      <c r="Q80" s="185" t="s">
        <v>263</v>
      </c>
      <c r="R80" s="182" t="s">
        <v>2271</v>
      </c>
      <c r="S80" s="182">
        <v>30.9</v>
      </c>
    </row>
    <row r="81" spans="1:19" ht="21" customHeight="1" x14ac:dyDescent="0.25">
      <c r="A81" s="167" t="s">
        <v>699</v>
      </c>
      <c r="B81" t="s">
        <v>1007</v>
      </c>
      <c r="C81" s="197" t="s">
        <v>1675</v>
      </c>
      <c r="D81" s="197" t="s">
        <v>189</v>
      </c>
      <c r="E81" s="197">
        <v>24216</v>
      </c>
      <c r="F81" s="182" t="s">
        <v>1676</v>
      </c>
      <c r="G81">
        <v>103</v>
      </c>
      <c r="H81">
        <v>36</v>
      </c>
      <c r="I81" s="183">
        <v>37469</v>
      </c>
      <c r="J81" s="183">
        <v>50</v>
      </c>
      <c r="K81" s="183">
        <v>45.6</v>
      </c>
      <c r="L81" s="183">
        <v>45.6</v>
      </c>
      <c r="M81" s="182">
        <v>43</v>
      </c>
      <c r="N81" s="182">
        <v>46.1</v>
      </c>
      <c r="P81" s="186" t="s">
        <v>252</v>
      </c>
      <c r="Q81" s="185" t="s">
        <v>263</v>
      </c>
      <c r="S81" s="182">
        <v>54.7</v>
      </c>
    </row>
    <row r="82" spans="1:19" ht="21" customHeight="1" x14ac:dyDescent="0.25">
      <c r="A82" s="167" t="s">
        <v>700</v>
      </c>
      <c r="B82" t="s">
        <v>1007</v>
      </c>
      <c r="C82" s="197" t="s">
        <v>1677</v>
      </c>
      <c r="D82" s="197" t="s">
        <v>189</v>
      </c>
      <c r="E82" s="197">
        <v>24217</v>
      </c>
      <c r="F82" s="182" t="s">
        <v>1676</v>
      </c>
      <c r="G82">
        <v>103</v>
      </c>
      <c r="H82">
        <v>36</v>
      </c>
      <c r="I82" s="183">
        <v>37469</v>
      </c>
      <c r="J82" s="183">
        <v>50</v>
      </c>
      <c r="K82" s="183">
        <v>46.2</v>
      </c>
      <c r="L82" s="183">
        <v>46.2</v>
      </c>
      <c r="M82" s="182">
        <v>42.2</v>
      </c>
      <c r="N82" s="182">
        <v>46.6</v>
      </c>
      <c r="P82" s="186" t="s">
        <v>252</v>
      </c>
      <c r="Q82" s="185" t="s">
        <v>263</v>
      </c>
      <c r="S82" s="182">
        <v>53.7</v>
      </c>
    </row>
    <row r="83" spans="1:19" ht="21" customHeight="1" x14ac:dyDescent="0.25">
      <c r="A83" s="167" t="s">
        <v>675</v>
      </c>
      <c r="B83" t="s">
        <v>1007</v>
      </c>
      <c r="C83" s="197" t="s">
        <v>1671</v>
      </c>
      <c r="D83" s="197" t="s">
        <v>189</v>
      </c>
      <c r="E83" s="197">
        <v>24219</v>
      </c>
      <c r="F83" s="182" t="s">
        <v>1631</v>
      </c>
      <c r="G83" t="s">
        <v>1194</v>
      </c>
      <c r="H83">
        <v>36</v>
      </c>
      <c r="I83" s="183">
        <v>37408</v>
      </c>
      <c r="J83" s="183">
        <v>53</v>
      </c>
      <c r="K83" s="183">
        <v>42.3</v>
      </c>
      <c r="L83" s="183">
        <v>50</v>
      </c>
      <c r="M83" s="182">
        <v>42.6</v>
      </c>
      <c r="N83" s="182">
        <v>46.6</v>
      </c>
      <c r="O83" s="182" t="s">
        <v>993</v>
      </c>
      <c r="P83" s="186" t="s">
        <v>252</v>
      </c>
      <c r="Q83" s="185" t="s">
        <v>263</v>
      </c>
      <c r="R83" s="182" t="s">
        <v>2271</v>
      </c>
      <c r="S83" s="182">
        <v>35.700000000000003</v>
      </c>
    </row>
    <row r="84" spans="1:19" ht="21" customHeight="1" x14ac:dyDescent="0.25">
      <c r="A84" s="167" t="s">
        <v>676</v>
      </c>
      <c r="B84" t="s">
        <v>1007</v>
      </c>
      <c r="C84" s="197" t="s">
        <v>1672</v>
      </c>
      <c r="D84" s="197" t="s">
        <v>189</v>
      </c>
      <c r="E84" s="197">
        <v>24220</v>
      </c>
      <c r="F84" s="182" t="s">
        <v>1631</v>
      </c>
      <c r="G84" t="s">
        <v>1194</v>
      </c>
      <c r="H84">
        <v>36</v>
      </c>
      <c r="I84" s="183">
        <v>37408</v>
      </c>
      <c r="J84" s="183">
        <v>53</v>
      </c>
      <c r="K84" s="183">
        <v>42</v>
      </c>
      <c r="L84" s="183">
        <v>49.6</v>
      </c>
      <c r="M84" s="182">
        <v>42.5</v>
      </c>
      <c r="N84" s="182">
        <v>44.4</v>
      </c>
      <c r="O84" s="182" t="s">
        <v>993</v>
      </c>
      <c r="P84" s="186" t="s">
        <v>252</v>
      </c>
      <c r="Q84" s="185" t="s">
        <v>263</v>
      </c>
      <c r="R84" s="182" t="s">
        <v>2271</v>
      </c>
      <c r="S84" s="182">
        <v>50.7</v>
      </c>
    </row>
    <row r="85" spans="1:19" ht="21" customHeight="1" x14ac:dyDescent="0.25">
      <c r="A85" s="167" t="s">
        <v>349</v>
      </c>
      <c r="B85" t="s">
        <v>1191</v>
      </c>
      <c r="C85" s="197" t="s">
        <v>1196</v>
      </c>
      <c r="D85" s="197" t="s">
        <v>189</v>
      </c>
      <c r="E85" s="197">
        <v>323586</v>
      </c>
      <c r="F85" s="182" t="s">
        <v>1193</v>
      </c>
      <c r="G85" t="s">
        <v>1194</v>
      </c>
      <c r="H85">
        <v>36</v>
      </c>
      <c r="I85" s="183">
        <v>37438</v>
      </c>
      <c r="J85" s="183">
        <v>60</v>
      </c>
      <c r="K85" s="183">
        <v>48.2</v>
      </c>
      <c r="L85" s="183">
        <v>51.2</v>
      </c>
      <c r="M85" s="182">
        <v>45</v>
      </c>
      <c r="N85" s="182">
        <v>47.6</v>
      </c>
      <c r="P85" s="186" t="s">
        <v>252</v>
      </c>
      <c r="Q85" s="185" t="s">
        <v>263</v>
      </c>
      <c r="S85" s="182">
        <v>70.400000000000006</v>
      </c>
    </row>
    <row r="86" spans="1:19" ht="21" customHeight="1" x14ac:dyDescent="0.25">
      <c r="A86" s="167" t="s">
        <v>679</v>
      </c>
      <c r="B86" t="s">
        <v>1007</v>
      </c>
      <c r="C86" s="197" t="s">
        <v>1634</v>
      </c>
      <c r="D86" s="197" t="s">
        <v>189</v>
      </c>
      <c r="E86" s="197">
        <v>23690</v>
      </c>
      <c r="F86" s="182" t="s">
        <v>1635</v>
      </c>
      <c r="G86">
        <v>103</v>
      </c>
      <c r="H86">
        <v>36</v>
      </c>
      <c r="I86" s="183">
        <v>27211</v>
      </c>
      <c r="J86" s="183">
        <v>56.7</v>
      </c>
      <c r="K86" s="183">
        <v>56.7</v>
      </c>
      <c r="L86" s="183">
        <v>72.099999999999994</v>
      </c>
      <c r="M86" s="182">
        <v>55.5</v>
      </c>
      <c r="N86" s="182">
        <v>65.099999999999994</v>
      </c>
      <c r="P86" s="191" t="s">
        <v>265</v>
      </c>
      <c r="Q86" s="187" t="s">
        <v>2271</v>
      </c>
      <c r="S86" s="182">
        <v>2</v>
      </c>
    </row>
    <row r="87" spans="1:19" ht="21" customHeight="1" x14ac:dyDescent="0.25">
      <c r="A87" s="167" t="s">
        <v>680</v>
      </c>
      <c r="B87" t="s">
        <v>1007</v>
      </c>
      <c r="C87" s="197" t="s">
        <v>1636</v>
      </c>
      <c r="D87" s="197" t="s">
        <v>189</v>
      </c>
      <c r="E87" s="197">
        <v>23691</v>
      </c>
      <c r="F87" s="182" t="s">
        <v>1635</v>
      </c>
      <c r="G87">
        <v>103</v>
      </c>
      <c r="H87">
        <v>36</v>
      </c>
      <c r="I87" s="183">
        <v>27211</v>
      </c>
      <c r="J87" s="183">
        <v>56.7</v>
      </c>
      <c r="K87" s="183">
        <v>55.3</v>
      </c>
      <c r="L87" s="183">
        <v>70.3</v>
      </c>
      <c r="M87" s="182">
        <v>54.3</v>
      </c>
      <c r="N87" s="182">
        <v>63.1</v>
      </c>
      <c r="P87" s="191" t="s">
        <v>265</v>
      </c>
      <c r="Q87" s="187" t="s">
        <v>2271</v>
      </c>
      <c r="S87" s="182">
        <v>1.2</v>
      </c>
    </row>
    <row r="88" spans="1:19" ht="21" customHeight="1" x14ac:dyDescent="0.25">
      <c r="A88" s="167" t="s">
        <v>681</v>
      </c>
      <c r="B88" t="s">
        <v>1007</v>
      </c>
      <c r="C88" s="197" t="s">
        <v>1637</v>
      </c>
      <c r="D88" s="197" t="s">
        <v>189</v>
      </c>
      <c r="E88" s="197">
        <v>23692</v>
      </c>
      <c r="F88" s="182" t="s">
        <v>1635</v>
      </c>
      <c r="G88">
        <v>103</v>
      </c>
      <c r="H88">
        <v>36</v>
      </c>
      <c r="I88" s="183">
        <v>27211</v>
      </c>
      <c r="J88" s="183">
        <v>56.7</v>
      </c>
      <c r="K88" s="183">
        <v>52.1</v>
      </c>
      <c r="L88" s="183">
        <v>66.3</v>
      </c>
      <c r="M88" s="182">
        <v>52.6</v>
      </c>
      <c r="N88" s="182">
        <v>61.7</v>
      </c>
      <c r="P88" s="191" t="s">
        <v>265</v>
      </c>
      <c r="Q88" s="187" t="s">
        <v>2271</v>
      </c>
      <c r="S88" s="182">
        <v>0.9</v>
      </c>
    </row>
    <row r="89" spans="1:19" ht="21" customHeight="1" x14ac:dyDescent="0.25">
      <c r="A89" s="167" t="s">
        <v>682</v>
      </c>
      <c r="B89" t="s">
        <v>1007</v>
      </c>
      <c r="C89" s="197" t="s">
        <v>1638</v>
      </c>
      <c r="D89" s="197" t="s">
        <v>189</v>
      </c>
      <c r="E89" s="197">
        <v>23693</v>
      </c>
      <c r="F89" s="182" t="s">
        <v>1635</v>
      </c>
      <c r="G89">
        <v>103</v>
      </c>
      <c r="H89">
        <v>36</v>
      </c>
      <c r="I89" s="183">
        <v>27211</v>
      </c>
      <c r="J89" s="183">
        <v>56.7</v>
      </c>
      <c r="K89" s="183">
        <v>52.7</v>
      </c>
      <c r="L89" s="183">
        <v>67</v>
      </c>
      <c r="M89" s="182">
        <v>51.2</v>
      </c>
      <c r="N89" s="182">
        <v>63.8</v>
      </c>
      <c r="P89" s="191" t="s">
        <v>265</v>
      </c>
      <c r="Q89" s="187" t="s">
        <v>2271</v>
      </c>
      <c r="S89" s="182">
        <v>2.7</v>
      </c>
    </row>
    <row r="90" spans="1:19" ht="21" customHeight="1" x14ac:dyDescent="0.25">
      <c r="A90" s="167" t="s">
        <v>683</v>
      </c>
      <c r="B90" t="s">
        <v>1007</v>
      </c>
      <c r="C90" s="197" t="s">
        <v>1639</v>
      </c>
      <c r="D90" s="197" t="s">
        <v>189</v>
      </c>
      <c r="E90" s="197">
        <v>23694</v>
      </c>
      <c r="F90" s="182" t="s">
        <v>1635</v>
      </c>
      <c r="G90">
        <v>103</v>
      </c>
      <c r="H90">
        <v>36</v>
      </c>
      <c r="I90" s="183">
        <v>27211</v>
      </c>
      <c r="J90" s="183">
        <v>56.7</v>
      </c>
      <c r="K90" s="183">
        <v>55.3</v>
      </c>
      <c r="L90" s="183">
        <v>70.3</v>
      </c>
      <c r="M90" s="182">
        <v>53.8</v>
      </c>
      <c r="N90" s="182">
        <v>63.3</v>
      </c>
      <c r="P90" s="191" t="s">
        <v>265</v>
      </c>
      <c r="Q90" s="187" t="s">
        <v>2271</v>
      </c>
      <c r="S90" s="182">
        <v>1.8</v>
      </c>
    </row>
    <row r="91" spans="1:19" ht="21" customHeight="1" x14ac:dyDescent="0.25">
      <c r="A91" s="167" t="s">
        <v>684</v>
      </c>
      <c r="B91" t="s">
        <v>1007</v>
      </c>
      <c r="C91" s="197" t="s">
        <v>1640</v>
      </c>
      <c r="D91" s="197" t="s">
        <v>189</v>
      </c>
      <c r="E91" s="197">
        <v>23695</v>
      </c>
      <c r="F91" s="182" t="s">
        <v>1635</v>
      </c>
      <c r="G91">
        <v>103</v>
      </c>
      <c r="H91">
        <v>36</v>
      </c>
      <c r="I91" s="183">
        <v>27576</v>
      </c>
      <c r="J91" s="183">
        <v>56.7</v>
      </c>
      <c r="K91" s="183">
        <v>53</v>
      </c>
      <c r="L91" s="183">
        <v>67.400000000000006</v>
      </c>
      <c r="M91" s="182">
        <v>51.9</v>
      </c>
      <c r="N91" s="182">
        <v>61.6</v>
      </c>
      <c r="P91" s="191" t="s">
        <v>265</v>
      </c>
      <c r="Q91" s="187" t="s">
        <v>2271</v>
      </c>
      <c r="S91" s="182">
        <v>12.6</v>
      </c>
    </row>
    <row r="92" spans="1:19" ht="21" customHeight="1" x14ac:dyDescent="0.25">
      <c r="A92" s="167" t="s">
        <v>685</v>
      </c>
      <c r="B92" t="s">
        <v>1007</v>
      </c>
      <c r="C92" s="197" t="s">
        <v>1641</v>
      </c>
      <c r="D92" s="197" t="s">
        <v>189</v>
      </c>
      <c r="E92" s="197">
        <v>23696</v>
      </c>
      <c r="F92" s="182" t="s">
        <v>1635</v>
      </c>
      <c r="G92">
        <v>103</v>
      </c>
      <c r="H92">
        <v>36</v>
      </c>
      <c r="I92" s="183">
        <v>27576</v>
      </c>
      <c r="J92" s="183">
        <v>56.7</v>
      </c>
      <c r="K92" s="183">
        <v>55.1</v>
      </c>
      <c r="L92" s="183">
        <v>70.099999999999994</v>
      </c>
      <c r="M92" s="182">
        <v>52.1</v>
      </c>
      <c r="N92" s="182">
        <v>63.6</v>
      </c>
      <c r="P92" s="191" t="s">
        <v>265</v>
      </c>
      <c r="Q92" s="187" t="s">
        <v>2271</v>
      </c>
      <c r="S92" s="182">
        <v>4.4000000000000004</v>
      </c>
    </row>
    <row r="93" spans="1:19" ht="21" customHeight="1" x14ac:dyDescent="0.25">
      <c r="A93" s="167" t="s">
        <v>686</v>
      </c>
      <c r="B93" t="s">
        <v>1007</v>
      </c>
      <c r="C93" s="197" t="s">
        <v>1642</v>
      </c>
      <c r="D93" s="197" t="s">
        <v>189</v>
      </c>
      <c r="E93" s="197">
        <v>23697</v>
      </c>
      <c r="F93" s="182" t="s">
        <v>1635</v>
      </c>
      <c r="G93">
        <v>103</v>
      </c>
      <c r="H93">
        <v>36</v>
      </c>
      <c r="I93" s="183">
        <v>27576</v>
      </c>
      <c r="J93" s="183">
        <v>56.7</v>
      </c>
      <c r="K93" s="183">
        <v>57.4</v>
      </c>
      <c r="L93" s="183">
        <v>73</v>
      </c>
      <c r="M93" s="182">
        <v>53</v>
      </c>
      <c r="N93" s="182">
        <v>64</v>
      </c>
      <c r="P93" s="191" t="s">
        <v>265</v>
      </c>
      <c r="Q93" s="187" t="s">
        <v>2271</v>
      </c>
      <c r="S93" s="182">
        <v>5.7</v>
      </c>
    </row>
    <row r="94" spans="1:19" ht="21" customHeight="1" x14ac:dyDescent="0.25">
      <c r="A94" s="167" t="s">
        <v>687</v>
      </c>
      <c r="B94" t="s">
        <v>1007</v>
      </c>
      <c r="C94" s="197" t="s">
        <v>1643</v>
      </c>
      <c r="D94" s="197" t="s">
        <v>189</v>
      </c>
      <c r="E94" s="197">
        <v>23698</v>
      </c>
      <c r="F94" s="182" t="s">
        <v>1635</v>
      </c>
      <c r="G94">
        <v>103</v>
      </c>
      <c r="H94">
        <v>36</v>
      </c>
      <c r="I94" s="183">
        <v>27576</v>
      </c>
      <c r="J94" s="183">
        <v>56.7</v>
      </c>
      <c r="K94" s="183">
        <v>57.5</v>
      </c>
      <c r="L94" s="183">
        <v>73.099999999999994</v>
      </c>
      <c r="M94" s="182">
        <v>53</v>
      </c>
      <c r="N94" s="182">
        <v>68.099999999999994</v>
      </c>
      <c r="P94" s="191" t="s">
        <v>265</v>
      </c>
      <c r="Q94" s="187" t="s">
        <v>2271</v>
      </c>
      <c r="S94" s="182">
        <v>4</v>
      </c>
    </row>
    <row r="95" spans="1:19" ht="21" customHeight="1" x14ac:dyDescent="0.25">
      <c r="A95" s="167" t="s">
        <v>688</v>
      </c>
      <c r="B95" t="s">
        <v>1007</v>
      </c>
      <c r="C95" s="197" t="s">
        <v>1644</v>
      </c>
      <c r="D95" s="197" t="s">
        <v>189</v>
      </c>
      <c r="E95" s="197">
        <v>23699</v>
      </c>
      <c r="F95" s="182" t="s">
        <v>1635</v>
      </c>
      <c r="G95">
        <v>103</v>
      </c>
      <c r="H95">
        <v>36</v>
      </c>
      <c r="I95" s="183">
        <v>27576</v>
      </c>
      <c r="J95" s="183">
        <v>56.7</v>
      </c>
      <c r="K95" s="183">
        <v>55.1</v>
      </c>
      <c r="L95" s="183">
        <v>70.099999999999994</v>
      </c>
      <c r="M95" s="182">
        <v>53.8</v>
      </c>
      <c r="N95" s="182">
        <v>65.099999999999994</v>
      </c>
      <c r="P95" s="191" t="s">
        <v>265</v>
      </c>
      <c r="Q95" s="187" t="s">
        <v>2271</v>
      </c>
      <c r="S95" s="182">
        <v>7.8</v>
      </c>
    </row>
    <row r="96" spans="1:19" ht="21" customHeight="1" x14ac:dyDescent="0.25">
      <c r="A96" s="167" t="s">
        <v>677</v>
      </c>
      <c r="B96" t="s">
        <v>1007</v>
      </c>
      <c r="C96" s="197" t="s">
        <v>1673</v>
      </c>
      <c r="D96" s="197" t="s">
        <v>189</v>
      </c>
      <c r="E96" s="197">
        <v>23814</v>
      </c>
      <c r="F96" s="182" t="s">
        <v>1674</v>
      </c>
      <c r="G96">
        <v>103</v>
      </c>
      <c r="H96">
        <v>36</v>
      </c>
      <c r="I96" s="183">
        <v>37804</v>
      </c>
      <c r="J96" s="183">
        <v>54</v>
      </c>
      <c r="K96" s="183">
        <v>51.9</v>
      </c>
      <c r="L96" s="183">
        <v>52.4</v>
      </c>
      <c r="M96" s="182">
        <v>53.4</v>
      </c>
      <c r="N96" s="182">
        <v>56.1</v>
      </c>
      <c r="P96" s="191" t="s">
        <v>265</v>
      </c>
      <c r="Q96" s="187" t="s">
        <v>2271</v>
      </c>
      <c r="S96" s="182">
        <v>24.1</v>
      </c>
    </row>
    <row r="97" spans="1:19" ht="21" customHeight="1" x14ac:dyDescent="0.25">
      <c r="A97" s="167" t="s">
        <v>671</v>
      </c>
      <c r="B97" t="s">
        <v>1007</v>
      </c>
      <c r="C97" s="197" t="s">
        <v>1669</v>
      </c>
      <c r="D97" s="197" t="s">
        <v>189</v>
      </c>
      <c r="E97" s="197">
        <v>23815</v>
      </c>
      <c r="F97" s="182" t="s">
        <v>1670</v>
      </c>
      <c r="G97" t="s">
        <v>161</v>
      </c>
      <c r="H97">
        <v>36</v>
      </c>
      <c r="I97" s="183">
        <v>37804</v>
      </c>
      <c r="J97" s="183">
        <v>60.5</v>
      </c>
      <c r="K97" s="183">
        <v>55.4</v>
      </c>
      <c r="L97" s="183">
        <v>75.7</v>
      </c>
      <c r="M97" s="182">
        <v>54.4</v>
      </c>
      <c r="N97" s="182">
        <v>54.4</v>
      </c>
      <c r="P97" s="191" t="s">
        <v>265</v>
      </c>
      <c r="Q97" s="188" t="s">
        <v>257</v>
      </c>
      <c r="S97" s="182">
        <v>9.5</v>
      </c>
    </row>
    <row r="98" spans="1:19" ht="21" customHeight="1" x14ac:dyDescent="0.25">
      <c r="A98" s="167" t="s">
        <v>923</v>
      </c>
      <c r="B98" t="s">
        <v>203</v>
      </c>
      <c r="C98" s="197" t="s">
        <v>1963</v>
      </c>
      <c r="D98" s="197" t="s">
        <v>187</v>
      </c>
      <c r="E98" s="197">
        <v>24094</v>
      </c>
      <c r="F98" s="182" t="s">
        <v>177</v>
      </c>
      <c r="G98" t="s">
        <v>161</v>
      </c>
      <c r="H98">
        <v>36</v>
      </c>
      <c r="I98" s="183">
        <v>25720</v>
      </c>
      <c r="J98" s="183">
        <v>46.5</v>
      </c>
      <c r="K98" s="183">
        <v>41.2</v>
      </c>
      <c r="L98" s="183">
        <v>50.7</v>
      </c>
      <c r="M98" s="182">
        <v>36.299999999999997</v>
      </c>
      <c r="N98" s="182">
        <v>45.1</v>
      </c>
      <c r="O98" s="182" t="s">
        <v>993</v>
      </c>
      <c r="P98" s="191" t="s">
        <v>265</v>
      </c>
      <c r="Q98" s="188" t="s">
        <v>257</v>
      </c>
      <c r="R98" s="182" t="s">
        <v>263</v>
      </c>
      <c r="S98" s="182">
        <v>7</v>
      </c>
    </row>
    <row r="99" spans="1:19" ht="21" customHeight="1" x14ac:dyDescent="0.25">
      <c r="A99" s="167" t="s">
        <v>924</v>
      </c>
      <c r="B99" t="s">
        <v>203</v>
      </c>
      <c r="C99" s="197" t="s">
        <v>1964</v>
      </c>
      <c r="D99" s="197" t="s">
        <v>187</v>
      </c>
      <c r="E99" s="197">
        <v>24095</v>
      </c>
      <c r="F99" s="182" t="s">
        <v>177</v>
      </c>
      <c r="G99" t="s">
        <v>161</v>
      </c>
      <c r="H99">
        <v>36</v>
      </c>
      <c r="I99" s="183">
        <v>25720</v>
      </c>
      <c r="J99" s="183">
        <v>46.5</v>
      </c>
      <c r="K99" s="183">
        <v>42.4</v>
      </c>
      <c r="L99" s="183">
        <v>52.2</v>
      </c>
      <c r="M99" s="182">
        <v>34.799999999999997</v>
      </c>
      <c r="N99" s="182">
        <v>44.9</v>
      </c>
      <c r="O99" s="182" t="s">
        <v>993</v>
      </c>
      <c r="P99" s="191" t="s">
        <v>265</v>
      </c>
      <c r="Q99" s="188" t="s">
        <v>257</v>
      </c>
      <c r="R99" s="182" t="s">
        <v>263</v>
      </c>
      <c r="S99" s="182">
        <v>1.9</v>
      </c>
    </row>
    <row r="100" spans="1:19" ht="21" customHeight="1" x14ac:dyDescent="0.25">
      <c r="A100" s="167" t="s">
        <v>925</v>
      </c>
      <c r="B100" t="s">
        <v>203</v>
      </c>
      <c r="C100" s="197" t="s">
        <v>1965</v>
      </c>
      <c r="D100" s="197" t="s">
        <v>187</v>
      </c>
      <c r="E100" s="197">
        <v>24096</v>
      </c>
      <c r="F100" s="182" t="s">
        <v>177</v>
      </c>
      <c r="G100" t="s">
        <v>161</v>
      </c>
      <c r="H100">
        <v>36</v>
      </c>
      <c r="I100" s="183">
        <v>25720</v>
      </c>
      <c r="J100" s="183">
        <v>46.5</v>
      </c>
      <c r="K100" s="183">
        <v>41.2</v>
      </c>
      <c r="L100" s="183">
        <v>50.7</v>
      </c>
      <c r="M100" s="182">
        <v>35.9</v>
      </c>
      <c r="N100" s="182">
        <v>46.1</v>
      </c>
      <c r="O100" s="182" t="s">
        <v>993</v>
      </c>
      <c r="P100" s="191" t="s">
        <v>265</v>
      </c>
      <c r="Q100" s="188" t="s">
        <v>257</v>
      </c>
      <c r="R100" s="182" t="s">
        <v>263</v>
      </c>
      <c r="S100" s="182">
        <v>2.5</v>
      </c>
    </row>
    <row r="101" spans="1:19" ht="21" customHeight="1" x14ac:dyDescent="0.25">
      <c r="A101" s="167" t="s">
        <v>926</v>
      </c>
      <c r="B101" t="s">
        <v>203</v>
      </c>
      <c r="C101" s="197" t="s">
        <v>1966</v>
      </c>
      <c r="D101" s="197" t="s">
        <v>187</v>
      </c>
      <c r="E101" s="197">
        <v>24097</v>
      </c>
      <c r="F101" s="182" t="s">
        <v>177</v>
      </c>
      <c r="G101" t="s">
        <v>161</v>
      </c>
      <c r="H101">
        <v>36</v>
      </c>
      <c r="I101" s="183">
        <v>25720</v>
      </c>
      <c r="J101" s="183">
        <v>46.5</v>
      </c>
      <c r="K101" s="183">
        <v>41</v>
      </c>
      <c r="L101" s="183">
        <v>50.5</v>
      </c>
      <c r="M101" s="182">
        <v>35.799999999999997</v>
      </c>
      <c r="N101" s="182">
        <v>47.4</v>
      </c>
      <c r="O101" s="182" t="s">
        <v>993</v>
      </c>
      <c r="P101" s="191" t="s">
        <v>265</v>
      </c>
      <c r="Q101" s="188" t="s">
        <v>257</v>
      </c>
      <c r="R101" s="182" t="s">
        <v>263</v>
      </c>
      <c r="S101" s="182">
        <v>4.5999999999999996</v>
      </c>
    </row>
    <row r="102" spans="1:19" ht="21" customHeight="1" x14ac:dyDescent="0.25">
      <c r="A102" s="167" t="s">
        <v>927</v>
      </c>
      <c r="B102" t="s">
        <v>203</v>
      </c>
      <c r="C102" s="197" t="s">
        <v>1967</v>
      </c>
      <c r="D102" s="197" t="s">
        <v>187</v>
      </c>
      <c r="E102" s="197">
        <v>24098</v>
      </c>
      <c r="F102" s="182" t="s">
        <v>177</v>
      </c>
      <c r="G102" t="s">
        <v>161</v>
      </c>
      <c r="H102">
        <v>36</v>
      </c>
      <c r="I102" s="183">
        <v>25720</v>
      </c>
      <c r="J102" s="183">
        <v>46.5</v>
      </c>
      <c r="K102" s="183">
        <v>41.2</v>
      </c>
      <c r="L102" s="183">
        <v>50.7</v>
      </c>
      <c r="M102" s="182">
        <v>34.1</v>
      </c>
      <c r="N102" s="182">
        <v>45.2</v>
      </c>
      <c r="O102" s="182" t="s">
        <v>993</v>
      </c>
      <c r="P102" s="191" t="s">
        <v>265</v>
      </c>
      <c r="Q102" s="188" t="s">
        <v>257</v>
      </c>
      <c r="R102" s="182" t="s">
        <v>263</v>
      </c>
      <c r="S102" s="182">
        <v>2.6</v>
      </c>
    </row>
    <row r="103" spans="1:19" ht="21" customHeight="1" x14ac:dyDescent="0.25">
      <c r="A103" s="167" t="s">
        <v>928</v>
      </c>
      <c r="B103" t="s">
        <v>203</v>
      </c>
      <c r="C103" s="197" t="s">
        <v>1968</v>
      </c>
      <c r="D103" s="197" t="s">
        <v>187</v>
      </c>
      <c r="E103" s="197">
        <v>24099</v>
      </c>
      <c r="F103" s="182" t="s">
        <v>177</v>
      </c>
      <c r="G103" t="s">
        <v>161</v>
      </c>
      <c r="H103">
        <v>36</v>
      </c>
      <c r="I103" s="183">
        <v>25720</v>
      </c>
      <c r="J103" s="183">
        <v>46.5</v>
      </c>
      <c r="K103" s="183">
        <v>43.5</v>
      </c>
      <c r="L103" s="183">
        <v>53.5</v>
      </c>
      <c r="M103" s="182">
        <v>35.799999999999997</v>
      </c>
      <c r="N103" s="182">
        <v>44.8</v>
      </c>
      <c r="O103" s="182" t="s">
        <v>993</v>
      </c>
      <c r="P103" s="191" t="s">
        <v>265</v>
      </c>
      <c r="Q103" s="188" t="s">
        <v>257</v>
      </c>
      <c r="R103" s="182" t="s">
        <v>263</v>
      </c>
      <c r="S103" s="182">
        <v>2.2999999999999998</v>
      </c>
    </row>
    <row r="104" spans="1:19" ht="21" customHeight="1" x14ac:dyDescent="0.25">
      <c r="A104" s="167" t="s">
        <v>929</v>
      </c>
      <c r="B104" t="s">
        <v>203</v>
      </c>
      <c r="C104" s="197" t="s">
        <v>1969</v>
      </c>
      <c r="D104" s="197" t="s">
        <v>187</v>
      </c>
      <c r="E104" s="197">
        <v>24100</v>
      </c>
      <c r="F104" s="182" t="s">
        <v>177</v>
      </c>
      <c r="G104" t="s">
        <v>161</v>
      </c>
      <c r="H104">
        <v>36</v>
      </c>
      <c r="I104" s="183">
        <v>25720</v>
      </c>
      <c r="J104" s="183">
        <v>46.5</v>
      </c>
      <c r="K104" s="183">
        <v>43</v>
      </c>
      <c r="L104" s="183">
        <v>52.9</v>
      </c>
      <c r="M104" s="182">
        <v>35.299999999999997</v>
      </c>
      <c r="N104" s="182">
        <v>45.4</v>
      </c>
      <c r="O104" s="182" t="s">
        <v>993</v>
      </c>
      <c r="P104" s="191" t="s">
        <v>265</v>
      </c>
      <c r="Q104" s="188" t="s">
        <v>257</v>
      </c>
      <c r="R104" s="182" t="s">
        <v>263</v>
      </c>
      <c r="S104" s="182">
        <v>1.8</v>
      </c>
    </row>
    <row r="105" spans="1:19" ht="21" customHeight="1" x14ac:dyDescent="0.25">
      <c r="A105" s="167" t="s">
        <v>930</v>
      </c>
      <c r="B105" t="s">
        <v>203</v>
      </c>
      <c r="C105" s="197" t="s">
        <v>1970</v>
      </c>
      <c r="D105" s="197" t="s">
        <v>187</v>
      </c>
      <c r="E105" s="197">
        <v>24101</v>
      </c>
      <c r="F105" s="182" t="s">
        <v>177</v>
      </c>
      <c r="G105" t="s">
        <v>161</v>
      </c>
      <c r="H105">
        <v>36</v>
      </c>
      <c r="I105" s="183">
        <v>25720</v>
      </c>
      <c r="J105" s="183">
        <v>46.5</v>
      </c>
      <c r="K105" s="183">
        <v>43</v>
      </c>
      <c r="L105" s="183">
        <v>52.9</v>
      </c>
      <c r="M105" s="182">
        <v>36.799999999999997</v>
      </c>
      <c r="N105" s="182">
        <v>46.2</v>
      </c>
      <c r="O105" s="182" t="s">
        <v>993</v>
      </c>
      <c r="P105" s="191" t="s">
        <v>265</v>
      </c>
      <c r="Q105" s="188" t="s">
        <v>257</v>
      </c>
      <c r="R105" s="182" t="s">
        <v>263</v>
      </c>
      <c r="S105" s="182">
        <v>2.5</v>
      </c>
    </row>
    <row r="106" spans="1:19" ht="21" customHeight="1" x14ac:dyDescent="0.25">
      <c r="A106" s="167" t="s">
        <v>931</v>
      </c>
      <c r="B106" t="s">
        <v>203</v>
      </c>
      <c r="C106" s="197" t="s">
        <v>1971</v>
      </c>
      <c r="D106" s="197" t="s">
        <v>187</v>
      </c>
      <c r="E106" s="197">
        <v>24102</v>
      </c>
      <c r="F106" s="182" t="s">
        <v>177</v>
      </c>
      <c r="G106" t="s">
        <v>161</v>
      </c>
      <c r="H106">
        <v>36</v>
      </c>
      <c r="I106" s="183">
        <v>25750</v>
      </c>
      <c r="J106" s="183">
        <v>46.5</v>
      </c>
      <c r="K106" s="183">
        <v>42.6</v>
      </c>
      <c r="L106" s="183">
        <v>52.4</v>
      </c>
      <c r="M106" s="182">
        <v>35.200000000000003</v>
      </c>
      <c r="N106" s="182">
        <v>45.6</v>
      </c>
      <c r="O106" s="182" t="s">
        <v>993</v>
      </c>
      <c r="P106" s="191" t="s">
        <v>265</v>
      </c>
      <c r="Q106" s="188" t="s">
        <v>257</v>
      </c>
      <c r="R106" s="182" t="s">
        <v>263</v>
      </c>
      <c r="S106" s="182">
        <v>2.6</v>
      </c>
    </row>
    <row r="107" spans="1:19" ht="21" customHeight="1" x14ac:dyDescent="0.25">
      <c r="A107" s="167" t="s">
        <v>932</v>
      </c>
      <c r="B107" t="s">
        <v>203</v>
      </c>
      <c r="C107" s="197" t="s">
        <v>1972</v>
      </c>
      <c r="D107" s="197" t="s">
        <v>187</v>
      </c>
      <c r="E107" s="197">
        <v>24103</v>
      </c>
      <c r="F107" s="182" t="s">
        <v>177</v>
      </c>
      <c r="G107" t="s">
        <v>161</v>
      </c>
      <c r="H107">
        <v>36</v>
      </c>
      <c r="I107" s="183">
        <v>25750</v>
      </c>
      <c r="J107" s="183">
        <v>46.5</v>
      </c>
      <c r="K107" s="183">
        <v>41.4</v>
      </c>
      <c r="L107" s="183">
        <v>51</v>
      </c>
      <c r="M107" s="182">
        <v>34.700000000000003</v>
      </c>
      <c r="N107" s="182">
        <v>45.5</v>
      </c>
      <c r="O107" s="182" t="s">
        <v>993</v>
      </c>
      <c r="P107" s="191" t="s">
        <v>265</v>
      </c>
      <c r="Q107" s="188" t="s">
        <v>257</v>
      </c>
      <c r="R107" s="182" t="s">
        <v>263</v>
      </c>
      <c r="S107" s="182">
        <v>5</v>
      </c>
    </row>
    <row r="108" spans="1:19" ht="21" customHeight="1" x14ac:dyDescent="0.25">
      <c r="A108" s="167" t="s">
        <v>933</v>
      </c>
      <c r="B108" t="s">
        <v>203</v>
      </c>
      <c r="C108" s="197" t="s">
        <v>1973</v>
      </c>
      <c r="D108" s="197" t="s">
        <v>187</v>
      </c>
      <c r="E108" s="197">
        <v>24104</v>
      </c>
      <c r="F108" s="182" t="s">
        <v>177</v>
      </c>
      <c r="G108" t="s">
        <v>161</v>
      </c>
      <c r="H108">
        <v>36</v>
      </c>
      <c r="I108" s="183">
        <v>25750</v>
      </c>
      <c r="J108" s="183">
        <v>46.5</v>
      </c>
      <c r="K108" s="183">
        <v>41.1</v>
      </c>
      <c r="L108" s="183">
        <v>50.6</v>
      </c>
      <c r="M108" s="182">
        <v>34.9</v>
      </c>
      <c r="N108" s="182">
        <v>44.9</v>
      </c>
      <c r="O108" s="182" t="s">
        <v>993</v>
      </c>
      <c r="P108" s="191" t="s">
        <v>265</v>
      </c>
      <c r="Q108" s="188" t="s">
        <v>257</v>
      </c>
      <c r="R108" s="182" t="s">
        <v>263</v>
      </c>
      <c r="S108" s="182">
        <v>4.3</v>
      </c>
    </row>
    <row r="109" spans="1:19" ht="21" customHeight="1" x14ac:dyDescent="0.25">
      <c r="A109" s="167" t="s">
        <v>934</v>
      </c>
      <c r="B109" t="s">
        <v>203</v>
      </c>
      <c r="C109" s="197" t="s">
        <v>1974</v>
      </c>
      <c r="D109" s="197" t="s">
        <v>187</v>
      </c>
      <c r="E109" s="197">
        <v>24105</v>
      </c>
      <c r="F109" s="182" t="s">
        <v>177</v>
      </c>
      <c r="G109" t="s">
        <v>161</v>
      </c>
      <c r="H109">
        <v>36</v>
      </c>
      <c r="I109" s="183">
        <v>25750</v>
      </c>
      <c r="J109" s="183">
        <v>46.5</v>
      </c>
      <c r="K109" s="183">
        <v>42.8</v>
      </c>
      <c r="L109" s="183">
        <v>52.7</v>
      </c>
      <c r="M109" s="182">
        <v>33.1</v>
      </c>
      <c r="N109" s="182">
        <v>44.5</v>
      </c>
      <c r="O109" s="182" t="s">
        <v>993</v>
      </c>
      <c r="P109" s="191" t="s">
        <v>265</v>
      </c>
      <c r="Q109" s="188" t="s">
        <v>257</v>
      </c>
      <c r="R109" s="182" t="s">
        <v>263</v>
      </c>
      <c r="S109" s="182">
        <v>2.8</v>
      </c>
    </row>
    <row r="110" spans="1:19" ht="21" customHeight="1" x14ac:dyDescent="0.25">
      <c r="A110" s="167" t="s">
        <v>970</v>
      </c>
      <c r="B110" t="s">
        <v>2018</v>
      </c>
      <c r="C110" s="197" t="s">
        <v>2021</v>
      </c>
      <c r="D110" s="197" t="s">
        <v>186</v>
      </c>
      <c r="E110" s="197">
        <v>23639</v>
      </c>
      <c r="F110" s="182" t="s">
        <v>2022</v>
      </c>
      <c r="G110" t="s">
        <v>1560</v>
      </c>
      <c r="H110">
        <v>36</v>
      </c>
      <c r="I110" s="183">
        <v>26024</v>
      </c>
      <c r="J110" s="183">
        <v>46.5</v>
      </c>
      <c r="K110" s="183">
        <v>37.9</v>
      </c>
      <c r="L110" s="183">
        <v>51.8</v>
      </c>
      <c r="M110" s="182">
        <v>35.4</v>
      </c>
      <c r="N110" s="182">
        <v>45.1</v>
      </c>
      <c r="O110" s="182" t="s">
        <v>993</v>
      </c>
      <c r="P110" s="191" t="s">
        <v>265</v>
      </c>
      <c r="Q110" s="185" t="s">
        <v>263</v>
      </c>
      <c r="R110" s="182" t="s">
        <v>257</v>
      </c>
      <c r="S110" s="182">
        <v>0.4</v>
      </c>
    </row>
    <row r="111" spans="1:19" ht="21" customHeight="1" x14ac:dyDescent="0.25">
      <c r="A111" s="167" t="s">
        <v>971</v>
      </c>
      <c r="B111" t="s">
        <v>2018</v>
      </c>
      <c r="C111" s="197" t="s">
        <v>2023</v>
      </c>
      <c r="D111" s="197" t="s">
        <v>186</v>
      </c>
      <c r="E111" s="197">
        <v>23640</v>
      </c>
      <c r="F111" s="182" t="s">
        <v>2024</v>
      </c>
      <c r="G111" t="s">
        <v>1232</v>
      </c>
      <c r="H111">
        <v>36</v>
      </c>
      <c r="I111" s="183">
        <v>26054</v>
      </c>
      <c r="J111" s="183">
        <v>41.9</v>
      </c>
      <c r="K111" s="183">
        <v>33.1</v>
      </c>
      <c r="L111" s="183">
        <v>45.2</v>
      </c>
      <c r="M111" s="182">
        <v>32.700000000000003</v>
      </c>
      <c r="N111" s="182">
        <v>40.799999999999997</v>
      </c>
      <c r="O111" s="182" t="s">
        <v>993</v>
      </c>
      <c r="P111" s="191" t="s">
        <v>265</v>
      </c>
      <c r="Q111" s="185" t="s">
        <v>263</v>
      </c>
      <c r="R111" s="182" t="s">
        <v>257</v>
      </c>
      <c r="S111" s="182">
        <v>0.4</v>
      </c>
    </row>
    <row r="112" spans="1:19" ht="21" customHeight="1" x14ac:dyDescent="0.25">
      <c r="A112" s="167" t="s">
        <v>670</v>
      </c>
      <c r="B112" t="s">
        <v>1007</v>
      </c>
      <c r="C112" s="197" t="s">
        <v>1667</v>
      </c>
      <c r="D112" s="197" t="s">
        <v>189</v>
      </c>
      <c r="E112" s="197">
        <v>24212</v>
      </c>
      <c r="F112" s="182" t="s">
        <v>1668</v>
      </c>
      <c r="G112" t="s">
        <v>161</v>
      </c>
      <c r="H112">
        <v>36</v>
      </c>
      <c r="I112" s="183">
        <v>37438</v>
      </c>
      <c r="J112" s="183">
        <v>60.5</v>
      </c>
      <c r="K112" s="183">
        <v>53.5</v>
      </c>
      <c r="L112" s="183">
        <v>73.099999999999994</v>
      </c>
      <c r="M112" s="182">
        <v>55.1</v>
      </c>
      <c r="N112" s="182">
        <v>58.6</v>
      </c>
      <c r="P112" s="191" t="s">
        <v>265</v>
      </c>
      <c r="Q112" s="185" t="s">
        <v>263</v>
      </c>
      <c r="S112" s="182">
        <v>140.80000000000001</v>
      </c>
    </row>
    <row r="113" spans="1:19" ht="21" customHeight="1" x14ac:dyDescent="0.25">
      <c r="A113" s="167" t="s">
        <v>620</v>
      </c>
      <c r="B113" t="s">
        <v>2033</v>
      </c>
      <c r="C113" s="197" t="s">
        <v>2182</v>
      </c>
      <c r="D113" s="197" t="s">
        <v>187</v>
      </c>
      <c r="E113" s="197">
        <v>24244</v>
      </c>
      <c r="F113" s="182" t="s">
        <v>177</v>
      </c>
      <c r="G113" t="s">
        <v>161</v>
      </c>
      <c r="H113">
        <v>36</v>
      </c>
      <c r="I113" s="183">
        <v>25903</v>
      </c>
      <c r="J113" s="183">
        <v>42.9</v>
      </c>
      <c r="K113" s="183">
        <v>40.4</v>
      </c>
      <c r="L113" s="183">
        <v>51.4</v>
      </c>
      <c r="M113" s="182">
        <v>0</v>
      </c>
      <c r="N113" s="182">
        <v>0</v>
      </c>
      <c r="O113" s="182" t="s">
        <v>993</v>
      </c>
      <c r="P113" s="191" t="s">
        <v>265</v>
      </c>
      <c r="Q113" s="185" t="s">
        <v>263</v>
      </c>
      <c r="R113" s="182" t="s">
        <v>257</v>
      </c>
      <c r="S113" s="182">
        <v>0.2</v>
      </c>
    </row>
    <row r="114" spans="1:19" ht="21" customHeight="1" x14ac:dyDescent="0.25">
      <c r="A114" s="167" t="s">
        <v>621</v>
      </c>
      <c r="B114" t="s">
        <v>2033</v>
      </c>
      <c r="C114" s="197" t="s">
        <v>2184</v>
      </c>
      <c r="D114" s="197" t="s">
        <v>187</v>
      </c>
      <c r="E114" s="197">
        <v>24245</v>
      </c>
      <c r="F114" s="182" t="s">
        <v>177</v>
      </c>
      <c r="G114" t="s">
        <v>161</v>
      </c>
      <c r="H114">
        <v>36</v>
      </c>
      <c r="I114" s="183">
        <v>25903</v>
      </c>
      <c r="J114" s="183">
        <v>42.9</v>
      </c>
      <c r="K114" s="183">
        <v>37.6</v>
      </c>
      <c r="L114" s="183">
        <v>47.8</v>
      </c>
      <c r="M114" s="182">
        <v>0</v>
      </c>
      <c r="N114" s="182">
        <v>0</v>
      </c>
      <c r="O114" s="182" t="s">
        <v>993</v>
      </c>
      <c r="P114" s="191" t="s">
        <v>265</v>
      </c>
      <c r="Q114" s="185" t="s">
        <v>263</v>
      </c>
      <c r="R114" s="182" t="s">
        <v>257</v>
      </c>
      <c r="S114" s="182">
        <v>0</v>
      </c>
    </row>
    <row r="115" spans="1:19" ht="21" customHeight="1" x14ac:dyDescent="0.25">
      <c r="A115" s="167" t="s">
        <v>622</v>
      </c>
      <c r="B115" t="s">
        <v>2033</v>
      </c>
      <c r="C115" s="197" t="s">
        <v>2185</v>
      </c>
      <c r="D115" s="197" t="s">
        <v>187</v>
      </c>
      <c r="E115" s="197">
        <v>24246</v>
      </c>
      <c r="F115" s="182" t="s">
        <v>177</v>
      </c>
      <c r="G115" t="s">
        <v>161</v>
      </c>
      <c r="H115">
        <v>36</v>
      </c>
      <c r="I115" s="183">
        <v>25903</v>
      </c>
      <c r="J115" s="183">
        <v>42.9</v>
      </c>
      <c r="K115" s="183">
        <v>39.200000000000003</v>
      </c>
      <c r="L115" s="183">
        <v>49.9</v>
      </c>
      <c r="M115" s="182">
        <v>0</v>
      </c>
      <c r="N115" s="182">
        <v>0</v>
      </c>
      <c r="O115" s="182" t="s">
        <v>993</v>
      </c>
      <c r="P115" s="191" t="s">
        <v>265</v>
      </c>
      <c r="Q115" s="185" t="s">
        <v>263</v>
      </c>
      <c r="R115" s="182" t="s">
        <v>257</v>
      </c>
      <c r="S115" s="182">
        <v>0</v>
      </c>
    </row>
    <row r="116" spans="1:19" ht="21" customHeight="1" x14ac:dyDescent="0.25">
      <c r="A116" s="167" t="s">
        <v>623</v>
      </c>
      <c r="B116" t="s">
        <v>2033</v>
      </c>
      <c r="C116" s="197" t="s">
        <v>2186</v>
      </c>
      <c r="D116" s="197" t="s">
        <v>187</v>
      </c>
      <c r="E116" s="197">
        <v>24247</v>
      </c>
      <c r="F116" s="182" t="s">
        <v>177</v>
      </c>
      <c r="G116" t="s">
        <v>161</v>
      </c>
      <c r="H116">
        <v>36</v>
      </c>
      <c r="I116" s="183">
        <v>25903</v>
      </c>
      <c r="J116" s="183">
        <v>42.9</v>
      </c>
      <c r="K116" s="183">
        <v>39.799999999999997</v>
      </c>
      <c r="L116" s="183">
        <v>50.6</v>
      </c>
      <c r="M116" s="182">
        <v>0</v>
      </c>
      <c r="N116" s="182">
        <v>0</v>
      </c>
      <c r="O116" s="182" t="s">
        <v>993</v>
      </c>
      <c r="P116" s="191" t="s">
        <v>265</v>
      </c>
      <c r="Q116" s="185" t="s">
        <v>263</v>
      </c>
      <c r="R116" s="182" t="s">
        <v>257</v>
      </c>
      <c r="S116" s="182">
        <v>0</v>
      </c>
    </row>
    <row r="117" spans="1:19" ht="21" customHeight="1" x14ac:dyDescent="0.25">
      <c r="A117" s="167" t="s">
        <v>624</v>
      </c>
      <c r="B117" t="s">
        <v>2033</v>
      </c>
      <c r="C117" s="197" t="s">
        <v>2187</v>
      </c>
      <c r="D117" s="197" t="s">
        <v>187</v>
      </c>
      <c r="E117" s="197">
        <v>24248</v>
      </c>
      <c r="F117" s="182" t="s">
        <v>177</v>
      </c>
      <c r="G117" t="s">
        <v>161</v>
      </c>
      <c r="H117">
        <v>36</v>
      </c>
      <c r="I117" s="183">
        <v>25781</v>
      </c>
      <c r="J117" s="183">
        <v>42.9</v>
      </c>
      <c r="K117" s="183">
        <v>40.5</v>
      </c>
      <c r="L117" s="183">
        <v>51.5</v>
      </c>
      <c r="M117" s="182">
        <v>0</v>
      </c>
      <c r="N117" s="182">
        <v>0</v>
      </c>
      <c r="O117" s="182" t="s">
        <v>993</v>
      </c>
      <c r="P117" s="191" t="s">
        <v>265</v>
      </c>
      <c r="Q117" s="185" t="s">
        <v>263</v>
      </c>
      <c r="R117" s="182" t="s">
        <v>257</v>
      </c>
      <c r="S117" s="182">
        <v>0</v>
      </c>
    </row>
    <row r="118" spans="1:19" ht="21" customHeight="1" x14ac:dyDescent="0.25">
      <c r="A118" s="167" t="s">
        <v>625</v>
      </c>
      <c r="B118" t="s">
        <v>2033</v>
      </c>
      <c r="C118" s="197" t="s">
        <v>2188</v>
      </c>
      <c r="D118" s="197" t="s">
        <v>187</v>
      </c>
      <c r="E118" s="197">
        <v>24249</v>
      </c>
      <c r="F118" s="182" t="s">
        <v>177</v>
      </c>
      <c r="G118" t="s">
        <v>161</v>
      </c>
      <c r="H118">
        <v>36</v>
      </c>
      <c r="I118" s="183">
        <v>25781</v>
      </c>
      <c r="J118" s="183">
        <v>42.9</v>
      </c>
      <c r="K118" s="183">
        <v>38.1</v>
      </c>
      <c r="L118" s="183">
        <v>48.5</v>
      </c>
      <c r="M118" s="182">
        <v>0</v>
      </c>
      <c r="N118" s="182">
        <v>0</v>
      </c>
      <c r="O118" s="182" t="s">
        <v>993</v>
      </c>
      <c r="P118" s="191" t="s">
        <v>265</v>
      </c>
      <c r="Q118" s="185" t="s">
        <v>263</v>
      </c>
      <c r="R118" s="182" t="s">
        <v>257</v>
      </c>
      <c r="S118" s="182">
        <v>0</v>
      </c>
    </row>
    <row r="119" spans="1:19" ht="21" customHeight="1" x14ac:dyDescent="0.25">
      <c r="A119" s="167" t="s">
        <v>626</v>
      </c>
      <c r="B119" t="s">
        <v>2033</v>
      </c>
      <c r="C119" s="197" t="s">
        <v>2189</v>
      </c>
      <c r="D119" s="197" t="s">
        <v>187</v>
      </c>
      <c r="E119" s="197">
        <v>24251</v>
      </c>
      <c r="F119" s="182" t="s">
        <v>177</v>
      </c>
      <c r="G119" t="s">
        <v>161</v>
      </c>
      <c r="H119">
        <v>36</v>
      </c>
      <c r="I119" s="183">
        <v>25781</v>
      </c>
      <c r="J119" s="183">
        <v>42.9</v>
      </c>
      <c r="K119" s="183">
        <v>35.799999999999997</v>
      </c>
      <c r="L119" s="183">
        <v>45.5</v>
      </c>
      <c r="M119" s="182">
        <v>0</v>
      </c>
      <c r="N119" s="182">
        <v>0</v>
      </c>
      <c r="O119" s="182" t="s">
        <v>993</v>
      </c>
      <c r="P119" s="191" t="s">
        <v>265</v>
      </c>
      <c r="Q119" s="185" t="s">
        <v>263</v>
      </c>
      <c r="R119" s="182" t="s">
        <v>257</v>
      </c>
      <c r="S119" s="182">
        <v>0</v>
      </c>
    </row>
    <row r="120" spans="1:19" ht="21" customHeight="1" x14ac:dyDescent="0.25">
      <c r="A120" s="167" t="s">
        <v>975</v>
      </c>
      <c r="B120" t="s">
        <v>2032</v>
      </c>
      <c r="C120" s="197" t="s">
        <v>179</v>
      </c>
      <c r="D120" s="197" t="s">
        <v>191</v>
      </c>
      <c r="E120" s="197">
        <v>23543</v>
      </c>
      <c r="F120" s="182" t="s">
        <v>179</v>
      </c>
      <c r="G120" t="s">
        <v>1275</v>
      </c>
      <c r="H120">
        <v>36</v>
      </c>
      <c r="I120" s="183">
        <v>30895</v>
      </c>
      <c r="J120" s="183">
        <v>655.1</v>
      </c>
      <c r="K120" s="183">
        <v>686.5</v>
      </c>
      <c r="L120" s="183">
        <v>686.5</v>
      </c>
      <c r="M120" s="182">
        <v>685.9</v>
      </c>
      <c r="N120" s="182">
        <v>692.5</v>
      </c>
      <c r="P120" s="192" t="s">
        <v>2274</v>
      </c>
      <c r="Q120" s="193" t="s">
        <v>2273</v>
      </c>
      <c r="S120" s="182">
        <v>593</v>
      </c>
    </row>
    <row r="121" spans="1:19" ht="21" customHeight="1" x14ac:dyDescent="0.25">
      <c r="A121" s="167" t="s">
        <v>357</v>
      </c>
      <c r="B121" t="s">
        <v>998</v>
      </c>
      <c r="C121" s="197" t="s">
        <v>274</v>
      </c>
      <c r="D121" s="197" t="s">
        <v>192</v>
      </c>
      <c r="E121" s="197">
        <v>23584</v>
      </c>
      <c r="F121" s="182" t="s">
        <v>1208</v>
      </c>
      <c r="G121">
        <v>109</v>
      </c>
      <c r="H121">
        <v>36</v>
      </c>
      <c r="I121" s="183">
        <v>20333</v>
      </c>
      <c r="J121" s="183">
        <v>155.30000000000001</v>
      </c>
      <c r="K121" s="183">
        <v>154.1</v>
      </c>
      <c r="L121" s="183">
        <v>154.1</v>
      </c>
      <c r="M121" s="182">
        <v>151</v>
      </c>
      <c r="N121" s="182">
        <v>151</v>
      </c>
      <c r="P121" s="192" t="s">
        <v>2274</v>
      </c>
      <c r="Q121" s="193" t="s">
        <v>2273</v>
      </c>
      <c r="S121" s="182">
        <v>81.599999999999994</v>
      </c>
    </row>
    <row r="122" spans="1:19" ht="21" customHeight="1" x14ac:dyDescent="0.25">
      <c r="A122" s="167" t="s">
        <v>358</v>
      </c>
      <c r="B122" t="s">
        <v>1000</v>
      </c>
      <c r="C122" s="197" t="s">
        <v>2161</v>
      </c>
      <c r="D122" s="197" t="s">
        <v>192</v>
      </c>
      <c r="E122" s="197">
        <v>23585</v>
      </c>
      <c r="F122" s="182" t="s">
        <v>1208</v>
      </c>
      <c r="G122">
        <v>109</v>
      </c>
      <c r="H122">
        <v>36</v>
      </c>
      <c r="I122" s="183">
        <v>21459</v>
      </c>
      <c r="J122" s="183">
        <v>167.2</v>
      </c>
      <c r="K122" s="183">
        <v>154.69999999999999</v>
      </c>
      <c r="L122" s="183">
        <v>154.69999999999999</v>
      </c>
      <c r="M122" s="182">
        <v>0</v>
      </c>
      <c r="N122" s="182">
        <v>0</v>
      </c>
      <c r="P122" s="192" t="s">
        <v>2274</v>
      </c>
      <c r="Q122" s="193" t="s">
        <v>2273</v>
      </c>
      <c r="S122" s="182">
        <v>17.399999999999999</v>
      </c>
    </row>
    <row r="123" spans="1:19" ht="21" customHeight="1" x14ac:dyDescent="0.25">
      <c r="A123" s="167" t="s">
        <v>281</v>
      </c>
      <c r="B123" t="s">
        <v>1104</v>
      </c>
      <c r="C123" s="197" t="s">
        <v>1106</v>
      </c>
      <c r="D123" s="197" t="s">
        <v>187</v>
      </c>
      <c r="E123" s="197">
        <v>23516</v>
      </c>
      <c r="F123" s="182" t="s">
        <v>177</v>
      </c>
      <c r="G123" t="s">
        <v>161</v>
      </c>
      <c r="H123">
        <v>36</v>
      </c>
      <c r="I123" s="183">
        <v>21429</v>
      </c>
      <c r="J123" s="183">
        <v>376</v>
      </c>
      <c r="K123" s="183">
        <v>369.9</v>
      </c>
      <c r="L123" s="183">
        <v>369.9</v>
      </c>
      <c r="M123" s="182">
        <v>370.2</v>
      </c>
      <c r="N123" s="182">
        <v>373.2</v>
      </c>
      <c r="O123" s="182" t="s">
        <v>993</v>
      </c>
      <c r="P123" s="192" t="s">
        <v>2274</v>
      </c>
      <c r="Q123" s="187" t="s">
        <v>2271</v>
      </c>
      <c r="R123" s="182" t="s">
        <v>263</v>
      </c>
      <c r="S123" s="182">
        <v>307.3</v>
      </c>
    </row>
    <row r="124" spans="1:19" ht="21" customHeight="1" x14ac:dyDescent="0.25">
      <c r="A124" s="167" t="s">
        <v>282</v>
      </c>
      <c r="B124" t="s">
        <v>1104</v>
      </c>
      <c r="C124" s="197" t="s">
        <v>1107</v>
      </c>
      <c r="D124" s="197" t="s">
        <v>187</v>
      </c>
      <c r="E124" s="197">
        <v>23518</v>
      </c>
      <c r="F124" s="182" t="s">
        <v>177</v>
      </c>
      <c r="G124" t="s">
        <v>161</v>
      </c>
      <c r="H124">
        <v>36</v>
      </c>
      <c r="I124" s="183">
        <v>22767</v>
      </c>
      <c r="J124" s="183">
        <v>387</v>
      </c>
      <c r="K124" s="183">
        <v>376.3</v>
      </c>
      <c r="L124" s="183">
        <v>376.3</v>
      </c>
      <c r="M124" s="182">
        <v>376.9</v>
      </c>
      <c r="N124" s="182">
        <v>384.2</v>
      </c>
      <c r="O124" s="182" t="s">
        <v>993</v>
      </c>
      <c r="P124" s="192" t="s">
        <v>2274</v>
      </c>
      <c r="Q124" s="187" t="s">
        <v>2271</v>
      </c>
      <c r="R124" s="182" t="s">
        <v>263</v>
      </c>
      <c r="S124" s="182">
        <v>757.8</v>
      </c>
    </row>
    <row r="125" spans="1:19" ht="21" customHeight="1" x14ac:dyDescent="0.25">
      <c r="A125" s="167" t="s">
        <v>628</v>
      </c>
      <c r="B125" t="s">
        <v>2033</v>
      </c>
      <c r="C125" s="197" t="s">
        <v>2034</v>
      </c>
      <c r="D125" s="197" t="s">
        <v>187</v>
      </c>
      <c r="E125" s="197">
        <v>23533</v>
      </c>
      <c r="F125" s="182" t="s">
        <v>177</v>
      </c>
      <c r="G125" t="s">
        <v>161</v>
      </c>
      <c r="H125">
        <v>36</v>
      </c>
      <c r="I125" s="183">
        <v>23043</v>
      </c>
      <c r="J125" s="183">
        <v>400</v>
      </c>
      <c r="K125" s="183">
        <v>365.1</v>
      </c>
      <c r="L125" s="183">
        <v>365.1</v>
      </c>
      <c r="M125" s="182">
        <v>368</v>
      </c>
      <c r="N125" s="182">
        <v>370.2</v>
      </c>
      <c r="O125" s="182" t="s">
        <v>993</v>
      </c>
      <c r="P125" s="192" t="s">
        <v>2274</v>
      </c>
      <c r="Q125" s="187" t="s">
        <v>2271</v>
      </c>
      <c r="R125" s="182" t="s">
        <v>263</v>
      </c>
      <c r="S125" s="182">
        <v>598.70000000000005</v>
      </c>
    </row>
    <row r="126" spans="1:19" ht="21" customHeight="1" x14ac:dyDescent="0.25">
      <c r="A126" s="167" t="s">
        <v>629</v>
      </c>
      <c r="B126" t="s">
        <v>2033</v>
      </c>
      <c r="C126" s="197" t="s">
        <v>2035</v>
      </c>
      <c r="D126" s="197" t="s">
        <v>187</v>
      </c>
      <c r="E126" s="197">
        <v>23534</v>
      </c>
      <c r="F126" s="182" t="s">
        <v>177</v>
      </c>
      <c r="G126" t="s">
        <v>161</v>
      </c>
      <c r="H126">
        <v>36</v>
      </c>
      <c r="I126" s="183">
        <v>23132</v>
      </c>
      <c r="J126" s="183">
        <v>400</v>
      </c>
      <c r="K126" s="183">
        <v>391.6</v>
      </c>
      <c r="L126" s="183">
        <v>391.6</v>
      </c>
      <c r="M126" s="182">
        <v>374</v>
      </c>
      <c r="N126" s="182">
        <v>375.7</v>
      </c>
      <c r="O126" s="182" t="s">
        <v>993</v>
      </c>
      <c r="P126" s="192" t="s">
        <v>2274</v>
      </c>
      <c r="Q126" s="187" t="s">
        <v>2271</v>
      </c>
      <c r="R126" s="182" t="s">
        <v>263</v>
      </c>
      <c r="S126" s="182">
        <v>579</v>
      </c>
    </row>
    <row r="127" spans="1:19" ht="21" customHeight="1" x14ac:dyDescent="0.25">
      <c r="A127" s="167" t="s">
        <v>630</v>
      </c>
      <c r="B127" t="s">
        <v>2033</v>
      </c>
      <c r="C127" s="197" t="s">
        <v>2036</v>
      </c>
      <c r="D127" s="197" t="s">
        <v>187</v>
      </c>
      <c r="E127" s="197">
        <v>23535</v>
      </c>
      <c r="F127" s="182" t="s">
        <v>177</v>
      </c>
      <c r="G127" t="s">
        <v>161</v>
      </c>
      <c r="H127">
        <v>36</v>
      </c>
      <c r="I127" s="183">
        <v>23894</v>
      </c>
      <c r="J127" s="183">
        <v>1027</v>
      </c>
      <c r="K127" s="183">
        <v>986.8</v>
      </c>
      <c r="L127" s="183">
        <v>986.8</v>
      </c>
      <c r="M127" s="182">
        <v>975</v>
      </c>
      <c r="N127" s="182">
        <v>976.2</v>
      </c>
      <c r="O127" s="182" t="s">
        <v>993</v>
      </c>
      <c r="P127" s="192" t="s">
        <v>2274</v>
      </c>
      <c r="Q127" s="187" t="s">
        <v>2271</v>
      </c>
      <c r="R127" s="182" t="s">
        <v>263</v>
      </c>
      <c r="S127" s="182">
        <v>797.2</v>
      </c>
    </row>
    <row r="128" spans="1:19" ht="21" customHeight="1" x14ac:dyDescent="0.25">
      <c r="A128" s="167" t="s">
        <v>702</v>
      </c>
      <c r="B128" t="s">
        <v>1007</v>
      </c>
      <c r="C128" s="197" t="s">
        <v>1653</v>
      </c>
      <c r="D128" s="197" t="s">
        <v>189</v>
      </c>
      <c r="E128" s="197">
        <v>23555</v>
      </c>
      <c r="F128" s="182" t="s">
        <v>1652</v>
      </c>
      <c r="G128">
        <v>103</v>
      </c>
      <c r="H128">
        <v>36</v>
      </c>
      <c r="I128" s="183">
        <v>21490</v>
      </c>
      <c r="J128" s="183">
        <v>188</v>
      </c>
      <c r="K128" s="183">
        <v>194.5</v>
      </c>
      <c r="L128" s="183">
        <v>194.5</v>
      </c>
      <c r="M128" s="182">
        <v>189</v>
      </c>
      <c r="N128" s="182">
        <v>195</v>
      </c>
      <c r="O128" s="182" t="s">
        <v>993</v>
      </c>
      <c r="P128" s="192" t="s">
        <v>2274</v>
      </c>
      <c r="Q128" s="187" t="s">
        <v>2271</v>
      </c>
      <c r="R128" s="182" t="s">
        <v>263</v>
      </c>
      <c r="S128" s="182">
        <v>172.7</v>
      </c>
    </row>
    <row r="129" spans="1:19" ht="21" customHeight="1" x14ac:dyDescent="0.25">
      <c r="A129" s="167" t="s">
        <v>397</v>
      </c>
      <c r="B129" t="s">
        <v>1252</v>
      </c>
      <c r="C129" s="197" t="s">
        <v>1257</v>
      </c>
      <c r="D129" s="197" t="s">
        <v>186</v>
      </c>
      <c r="E129" s="197">
        <v>23587</v>
      </c>
      <c r="F129" s="182" t="s">
        <v>1258</v>
      </c>
      <c r="G129" t="s">
        <v>1232</v>
      </c>
      <c r="H129">
        <v>36</v>
      </c>
      <c r="I129" s="183">
        <v>27364</v>
      </c>
      <c r="J129" s="183">
        <v>621</v>
      </c>
      <c r="K129" s="183">
        <v>614.79999999999995</v>
      </c>
      <c r="L129" s="183">
        <v>614.79999999999995</v>
      </c>
      <c r="M129" s="182">
        <v>584.20000000000005</v>
      </c>
      <c r="N129" s="182">
        <v>608</v>
      </c>
      <c r="O129" s="182" t="s">
        <v>993</v>
      </c>
      <c r="P129" s="192" t="s">
        <v>2274</v>
      </c>
      <c r="Q129" s="187" t="s">
        <v>2271</v>
      </c>
      <c r="R129" s="182" t="s">
        <v>263</v>
      </c>
      <c r="S129" s="182">
        <v>264.8</v>
      </c>
    </row>
    <row r="130" spans="1:19" ht="21" customHeight="1" x14ac:dyDescent="0.25">
      <c r="A130" s="167" t="s">
        <v>398</v>
      </c>
      <c r="B130" t="s">
        <v>1252</v>
      </c>
      <c r="C130" s="197" t="s">
        <v>1259</v>
      </c>
      <c r="D130" s="197" t="s">
        <v>186</v>
      </c>
      <c r="E130" s="197">
        <v>23588</v>
      </c>
      <c r="F130" s="182" t="s">
        <v>1258</v>
      </c>
      <c r="G130" t="s">
        <v>1232</v>
      </c>
      <c r="H130">
        <v>36</v>
      </c>
      <c r="I130" s="183">
        <v>27273</v>
      </c>
      <c r="J130" s="183">
        <v>621</v>
      </c>
      <c r="K130" s="183">
        <v>605.70000000000005</v>
      </c>
      <c r="L130" s="183">
        <v>605.70000000000005</v>
      </c>
      <c r="M130" s="182">
        <v>600</v>
      </c>
      <c r="N130" s="182">
        <v>603.5</v>
      </c>
      <c r="O130" s="182" t="s">
        <v>993</v>
      </c>
      <c r="P130" s="192" t="s">
        <v>2274</v>
      </c>
      <c r="Q130" s="187" t="s">
        <v>2271</v>
      </c>
      <c r="R130" s="182" t="s">
        <v>263</v>
      </c>
      <c r="S130" s="182">
        <v>251.7</v>
      </c>
    </row>
    <row r="131" spans="1:19" ht="21" customHeight="1" x14ac:dyDescent="0.25">
      <c r="A131" s="167" t="s">
        <v>935</v>
      </c>
      <c r="B131" t="s">
        <v>203</v>
      </c>
      <c r="C131" s="197" t="s">
        <v>1975</v>
      </c>
      <c r="D131" s="197" t="s">
        <v>192</v>
      </c>
      <c r="E131" s="197">
        <v>23606</v>
      </c>
      <c r="F131" s="182" t="s">
        <v>184</v>
      </c>
      <c r="G131" t="s">
        <v>1269</v>
      </c>
      <c r="H131">
        <v>36</v>
      </c>
      <c r="I131" s="183">
        <v>27791</v>
      </c>
      <c r="J131" s="183">
        <v>901.8</v>
      </c>
      <c r="K131" s="183">
        <v>850.3</v>
      </c>
      <c r="L131" s="183">
        <v>850.3</v>
      </c>
      <c r="M131" s="182">
        <v>801.7</v>
      </c>
      <c r="N131" s="182">
        <v>827</v>
      </c>
      <c r="P131" s="192" t="s">
        <v>2274</v>
      </c>
      <c r="Q131" s="187" t="s">
        <v>2271</v>
      </c>
      <c r="S131" s="182">
        <v>24.4</v>
      </c>
    </row>
    <row r="132" spans="1:19" ht="21" customHeight="1" x14ac:dyDescent="0.25">
      <c r="A132" s="167" t="s">
        <v>936</v>
      </c>
      <c r="B132" t="s">
        <v>203</v>
      </c>
      <c r="C132" s="197" t="s">
        <v>1976</v>
      </c>
      <c r="D132" s="197" t="s">
        <v>192</v>
      </c>
      <c r="E132" s="197">
        <v>23613</v>
      </c>
      <c r="F132" s="182" t="s">
        <v>184</v>
      </c>
      <c r="G132" t="s">
        <v>1269</v>
      </c>
      <c r="H132">
        <v>36</v>
      </c>
      <c r="I132" s="183">
        <v>29403</v>
      </c>
      <c r="J132" s="183">
        <v>901.8</v>
      </c>
      <c r="K132" s="183">
        <v>835.2</v>
      </c>
      <c r="L132" s="183">
        <v>835.2</v>
      </c>
      <c r="M132" s="182">
        <v>815</v>
      </c>
      <c r="N132" s="182">
        <v>827.5</v>
      </c>
      <c r="O132" s="182" t="s">
        <v>993</v>
      </c>
      <c r="P132" s="192" t="s">
        <v>2274</v>
      </c>
      <c r="Q132" s="187" t="s">
        <v>2271</v>
      </c>
      <c r="R132" s="182" t="s">
        <v>263</v>
      </c>
      <c r="S132" s="182">
        <v>24.9</v>
      </c>
    </row>
    <row r="133" spans="1:19" ht="21" customHeight="1" x14ac:dyDescent="0.25">
      <c r="A133" s="167" t="s">
        <v>703</v>
      </c>
      <c r="B133" t="s">
        <v>1007</v>
      </c>
      <c r="C133" s="197" t="s">
        <v>1654</v>
      </c>
      <c r="D133" s="197" t="s">
        <v>189</v>
      </c>
      <c r="E133" s="197">
        <v>23616</v>
      </c>
      <c r="F133" s="182" t="s">
        <v>1652</v>
      </c>
      <c r="G133">
        <v>103</v>
      </c>
      <c r="H133">
        <v>36</v>
      </c>
      <c r="I133" s="183">
        <v>22221</v>
      </c>
      <c r="J133" s="183">
        <v>188</v>
      </c>
      <c r="K133" s="183">
        <v>198.7</v>
      </c>
      <c r="L133" s="183">
        <v>198.7</v>
      </c>
      <c r="M133" s="182">
        <v>189.5</v>
      </c>
      <c r="N133" s="182">
        <v>191.7</v>
      </c>
      <c r="O133" s="182" t="s">
        <v>993</v>
      </c>
      <c r="P133" s="192" t="s">
        <v>2274</v>
      </c>
      <c r="Q133" s="187" t="s">
        <v>2271</v>
      </c>
      <c r="R133" s="182" t="s">
        <v>263</v>
      </c>
      <c r="S133" s="182">
        <v>155.19999999999999</v>
      </c>
    </row>
    <row r="134" spans="1:19" ht="21" customHeight="1" x14ac:dyDescent="0.25">
      <c r="A134" s="167" t="s">
        <v>921</v>
      </c>
      <c r="B134" t="s">
        <v>203</v>
      </c>
      <c r="C134" s="198" t="s">
        <v>1960</v>
      </c>
      <c r="D134" s="198" t="s">
        <v>187</v>
      </c>
      <c r="E134" s="198">
        <v>23512</v>
      </c>
      <c r="F134" s="182" t="s">
        <v>1743</v>
      </c>
      <c r="G134" t="s">
        <v>1744</v>
      </c>
      <c r="H134">
        <v>36</v>
      </c>
      <c r="I134" s="183">
        <v>21763</v>
      </c>
      <c r="J134" s="183">
        <v>376.2</v>
      </c>
      <c r="K134" s="183">
        <v>357.7</v>
      </c>
      <c r="L134" s="183">
        <v>357.7</v>
      </c>
      <c r="M134" s="182">
        <v>335.4</v>
      </c>
      <c r="N134" s="182">
        <v>341.8</v>
      </c>
      <c r="P134" s="192" t="s">
        <v>2274</v>
      </c>
      <c r="Q134" s="185" t="s">
        <v>263</v>
      </c>
      <c r="S134" s="182">
        <v>454.4</v>
      </c>
    </row>
    <row r="135" spans="1:19" ht="21" customHeight="1" x14ac:dyDescent="0.25">
      <c r="A135" s="167" t="s">
        <v>922</v>
      </c>
      <c r="B135" t="s">
        <v>203</v>
      </c>
      <c r="C135" s="198" t="s">
        <v>1961</v>
      </c>
      <c r="D135" s="198" t="s">
        <v>187</v>
      </c>
      <c r="E135" s="198">
        <v>23513</v>
      </c>
      <c r="F135" s="182" t="s">
        <v>1743</v>
      </c>
      <c r="G135" t="s">
        <v>1744</v>
      </c>
      <c r="H135">
        <v>36</v>
      </c>
      <c r="I135" s="183">
        <v>25355</v>
      </c>
      <c r="J135" s="183">
        <v>535.5</v>
      </c>
      <c r="K135" s="183">
        <v>518</v>
      </c>
      <c r="L135" s="183">
        <v>518</v>
      </c>
      <c r="M135" s="182">
        <v>519.4</v>
      </c>
      <c r="N135" s="182">
        <v>522.9</v>
      </c>
      <c r="P135" s="192" t="s">
        <v>2274</v>
      </c>
      <c r="Q135" s="185" t="s">
        <v>263</v>
      </c>
      <c r="S135" s="182">
        <v>534.29999999999995</v>
      </c>
    </row>
    <row r="136" spans="1:19" ht="21" customHeight="1" x14ac:dyDescent="0.25">
      <c r="A136" s="167" t="s">
        <v>383</v>
      </c>
      <c r="B136" t="s">
        <v>1001</v>
      </c>
      <c r="C136" s="197" t="s">
        <v>1247</v>
      </c>
      <c r="D136" s="197" t="s">
        <v>187</v>
      </c>
      <c r="E136" s="197">
        <v>23524</v>
      </c>
      <c r="F136" s="182" t="s">
        <v>1242</v>
      </c>
      <c r="G136" t="s">
        <v>1243</v>
      </c>
      <c r="H136">
        <v>36</v>
      </c>
      <c r="I136" s="183">
        <v>20241</v>
      </c>
      <c r="J136" s="183">
        <v>200</v>
      </c>
      <c r="K136" s="183">
        <v>186.7</v>
      </c>
      <c r="L136" s="183">
        <v>186.7</v>
      </c>
      <c r="M136" s="182">
        <v>182.5</v>
      </c>
      <c r="N136" s="182">
        <v>188.4</v>
      </c>
      <c r="O136" s="182" t="s">
        <v>993</v>
      </c>
      <c r="P136" s="192" t="s">
        <v>2274</v>
      </c>
      <c r="Q136" s="185" t="s">
        <v>263</v>
      </c>
      <c r="R136" s="182" t="s">
        <v>2271</v>
      </c>
      <c r="S136" s="182">
        <v>209.6</v>
      </c>
    </row>
    <row r="137" spans="1:19" ht="21" customHeight="1" x14ac:dyDescent="0.25">
      <c r="A137" s="167" t="s">
        <v>614</v>
      </c>
      <c r="B137" t="s">
        <v>1557</v>
      </c>
      <c r="C137" s="197" t="s">
        <v>1558</v>
      </c>
      <c r="D137" s="197" t="s">
        <v>186</v>
      </c>
      <c r="E137" s="197">
        <v>23526</v>
      </c>
      <c r="F137" s="182" t="s">
        <v>1559</v>
      </c>
      <c r="G137" t="s">
        <v>1560</v>
      </c>
      <c r="H137">
        <v>36</v>
      </c>
      <c r="I137" s="183">
        <v>26543</v>
      </c>
      <c r="J137" s="183">
        <v>621</v>
      </c>
      <c r="K137" s="183">
        <v>577.70000000000005</v>
      </c>
      <c r="L137" s="183">
        <v>577.70000000000005</v>
      </c>
      <c r="M137" s="182">
        <v>556.79999999999995</v>
      </c>
      <c r="N137" s="182">
        <v>549.5</v>
      </c>
      <c r="O137" s="182" t="s">
        <v>993</v>
      </c>
      <c r="P137" s="192" t="s">
        <v>2274</v>
      </c>
      <c r="Q137" s="185" t="s">
        <v>263</v>
      </c>
      <c r="R137" s="182" t="s">
        <v>2271</v>
      </c>
      <c r="S137" s="182">
        <v>238.4</v>
      </c>
    </row>
    <row r="138" spans="1:19" ht="21" customHeight="1" x14ac:dyDescent="0.25">
      <c r="A138" s="167" t="s">
        <v>662</v>
      </c>
      <c r="B138" t="s">
        <v>1007</v>
      </c>
      <c r="C138" s="197" t="s">
        <v>1611</v>
      </c>
      <c r="D138" s="197" t="s">
        <v>189</v>
      </c>
      <c r="E138" s="197">
        <v>23545</v>
      </c>
      <c r="F138" s="182" t="s">
        <v>1612</v>
      </c>
      <c r="G138" t="s">
        <v>1194</v>
      </c>
      <c r="H138">
        <v>36</v>
      </c>
      <c r="I138" s="183">
        <v>20760</v>
      </c>
      <c r="J138" s="183">
        <v>188</v>
      </c>
      <c r="K138" s="183">
        <v>200.2</v>
      </c>
      <c r="L138" s="183">
        <v>200.2</v>
      </c>
      <c r="M138" s="182">
        <v>197.2</v>
      </c>
      <c r="N138" s="182">
        <v>197.2</v>
      </c>
      <c r="O138" s="182" t="s">
        <v>993</v>
      </c>
      <c r="P138" s="192" t="s">
        <v>2274</v>
      </c>
      <c r="Q138" s="185" t="s">
        <v>263</v>
      </c>
      <c r="R138" s="182" t="s">
        <v>2271</v>
      </c>
      <c r="S138" s="182">
        <v>566.9</v>
      </c>
    </row>
    <row r="139" spans="1:19" ht="21" customHeight="1" x14ac:dyDescent="0.25">
      <c r="A139" s="167" t="s">
        <v>663</v>
      </c>
      <c r="B139" t="s">
        <v>1007</v>
      </c>
      <c r="C139" s="197" t="s">
        <v>1613</v>
      </c>
      <c r="D139" s="197" t="s">
        <v>189</v>
      </c>
      <c r="E139" s="197">
        <v>23546</v>
      </c>
      <c r="F139" s="182" t="s">
        <v>1612</v>
      </c>
      <c r="G139" t="s">
        <v>1194</v>
      </c>
      <c r="H139">
        <v>36</v>
      </c>
      <c r="I139" s="183">
        <v>23285</v>
      </c>
      <c r="J139" s="183">
        <v>188</v>
      </c>
      <c r="K139" s="183">
        <v>197.5</v>
      </c>
      <c r="L139" s="183">
        <v>197.5</v>
      </c>
      <c r="M139" s="182">
        <v>187.7</v>
      </c>
      <c r="N139" s="182">
        <v>193</v>
      </c>
      <c r="O139" s="182" t="s">
        <v>993</v>
      </c>
      <c r="P139" s="192" t="s">
        <v>2274</v>
      </c>
      <c r="Q139" s="185" t="s">
        <v>263</v>
      </c>
      <c r="R139" s="182" t="s">
        <v>2271</v>
      </c>
      <c r="S139" s="182">
        <v>721.4</v>
      </c>
    </row>
    <row r="140" spans="1:19" ht="21" customHeight="1" x14ac:dyDescent="0.25">
      <c r="A140" s="167" t="s">
        <v>692</v>
      </c>
      <c r="B140" t="s">
        <v>1007</v>
      </c>
      <c r="C140" s="197" t="s">
        <v>1647</v>
      </c>
      <c r="D140" s="197" t="s">
        <v>189</v>
      </c>
      <c r="E140" s="197">
        <v>23551</v>
      </c>
      <c r="F140" s="182" t="s">
        <v>1646</v>
      </c>
      <c r="G140">
        <v>103</v>
      </c>
      <c r="H140">
        <v>36</v>
      </c>
      <c r="I140" s="183">
        <v>24654</v>
      </c>
      <c r="J140" s="183">
        <v>387</v>
      </c>
      <c r="K140" s="183">
        <v>395</v>
      </c>
      <c r="L140" s="183">
        <v>395</v>
      </c>
      <c r="M140" s="182">
        <v>397.2</v>
      </c>
      <c r="N140" s="182">
        <v>395</v>
      </c>
      <c r="O140" s="182" t="s">
        <v>993</v>
      </c>
      <c r="P140" s="192" t="s">
        <v>2274</v>
      </c>
      <c r="Q140" s="185" t="s">
        <v>263</v>
      </c>
      <c r="R140" s="182" t="s">
        <v>2271</v>
      </c>
      <c r="S140" s="182">
        <v>340.3</v>
      </c>
    </row>
    <row r="141" spans="1:19" ht="21" customHeight="1" x14ac:dyDescent="0.25">
      <c r="A141" s="167" t="s">
        <v>693</v>
      </c>
      <c r="B141" t="s">
        <v>1007</v>
      </c>
      <c r="C141" s="197" t="s">
        <v>1648</v>
      </c>
      <c r="D141" s="197" t="s">
        <v>189</v>
      </c>
      <c r="E141" s="197">
        <v>23552</v>
      </c>
      <c r="F141" s="182" t="s">
        <v>1646</v>
      </c>
      <c r="G141">
        <v>103</v>
      </c>
      <c r="H141">
        <v>36</v>
      </c>
      <c r="I141" s="183">
        <v>24990</v>
      </c>
      <c r="J141" s="183">
        <v>387</v>
      </c>
      <c r="K141" s="183">
        <v>396</v>
      </c>
      <c r="L141" s="183">
        <v>396</v>
      </c>
      <c r="M141" s="182">
        <v>399.7</v>
      </c>
      <c r="N141" s="182">
        <v>397.5</v>
      </c>
      <c r="O141" s="182" t="s">
        <v>993</v>
      </c>
      <c r="P141" s="192" t="s">
        <v>2274</v>
      </c>
      <c r="Q141" s="185" t="s">
        <v>263</v>
      </c>
      <c r="R141" s="182" t="s">
        <v>2271</v>
      </c>
      <c r="S141" s="182">
        <v>665.4</v>
      </c>
    </row>
    <row r="142" spans="1:19" ht="21" customHeight="1" x14ac:dyDescent="0.25">
      <c r="A142" s="167" t="s">
        <v>694</v>
      </c>
      <c r="B142" t="s">
        <v>1007</v>
      </c>
      <c r="C142" s="197" t="s">
        <v>1649</v>
      </c>
      <c r="D142" s="197" t="s">
        <v>189</v>
      </c>
      <c r="E142" s="197">
        <v>23553</v>
      </c>
      <c r="F142" s="182" t="s">
        <v>1646</v>
      </c>
      <c r="G142">
        <v>103</v>
      </c>
      <c r="H142">
        <v>36</v>
      </c>
      <c r="I142" s="183">
        <v>26481</v>
      </c>
      <c r="J142" s="183">
        <v>387</v>
      </c>
      <c r="K142" s="183">
        <v>399.2</v>
      </c>
      <c r="L142" s="183">
        <v>399.2</v>
      </c>
      <c r="M142" s="182">
        <v>397.7</v>
      </c>
      <c r="N142" s="182">
        <v>395</v>
      </c>
      <c r="O142" s="182" t="s">
        <v>993</v>
      </c>
      <c r="P142" s="192" t="s">
        <v>2274</v>
      </c>
      <c r="Q142" s="185" t="s">
        <v>263</v>
      </c>
      <c r="R142" s="182" t="s">
        <v>2271</v>
      </c>
      <c r="S142" s="182">
        <v>932.1</v>
      </c>
    </row>
    <row r="143" spans="1:19" ht="21" customHeight="1" x14ac:dyDescent="0.25">
      <c r="A143" s="167" t="s">
        <v>420</v>
      </c>
      <c r="B143" t="s">
        <v>2178</v>
      </c>
      <c r="C143" s="197" t="s">
        <v>2121</v>
      </c>
      <c r="D143" s="197" t="s">
        <v>192</v>
      </c>
      <c r="E143" s="197">
        <v>23583</v>
      </c>
      <c r="F143" s="182" t="s">
        <v>1018</v>
      </c>
      <c r="G143">
        <v>123</v>
      </c>
      <c r="H143">
        <v>36</v>
      </c>
      <c r="I143" s="183">
        <v>19694</v>
      </c>
      <c r="J143" s="183">
        <v>112.5</v>
      </c>
      <c r="K143" s="183">
        <v>106.3</v>
      </c>
      <c r="L143" s="183">
        <v>106.3</v>
      </c>
      <c r="M143" s="182">
        <v>104</v>
      </c>
      <c r="N143" s="182">
        <v>104</v>
      </c>
      <c r="P143" s="192" t="s">
        <v>2274</v>
      </c>
      <c r="Q143" s="185" t="s">
        <v>263</v>
      </c>
      <c r="R143" s="182" t="s">
        <v>2272</v>
      </c>
      <c r="S143" s="182">
        <v>202.4</v>
      </c>
    </row>
    <row r="144" spans="1:19" ht="21" customHeight="1" x14ac:dyDescent="0.25">
      <c r="A144" s="167" t="s">
        <v>390</v>
      </c>
      <c r="B144" t="s">
        <v>1252</v>
      </c>
      <c r="C144" s="197" t="s">
        <v>1277</v>
      </c>
      <c r="D144" s="197" t="s">
        <v>186</v>
      </c>
      <c r="E144" s="197">
        <v>23586</v>
      </c>
      <c r="F144" s="182" t="s">
        <v>1258</v>
      </c>
      <c r="G144" t="s">
        <v>1232</v>
      </c>
      <c r="H144">
        <v>36</v>
      </c>
      <c r="I144" s="183">
        <v>18963</v>
      </c>
      <c r="J144" s="183">
        <v>72</v>
      </c>
      <c r="K144" s="183">
        <v>69</v>
      </c>
      <c r="L144" s="183">
        <v>69</v>
      </c>
      <c r="M144" s="182">
        <v>69.599999999999994</v>
      </c>
      <c r="N144" s="182">
        <v>69</v>
      </c>
      <c r="O144" s="182" t="s">
        <v>993</v>
      </c>
      <c r="P144" s="192" t="s">
        <v>2274</v>
      </c>
      <c r="Q144" s="185" t="s">
        <v>263</v>
      </c>
      <c r="R144" s="182" t="s">
        <v>2271</v>
      </c>
      <c r="S144" s="182">
        <v>2.7</v>
      </c>
    </row>
    <row r="145" spans="1:19" ht="21" customHeight="1" x14ac:dyDescent="0.25">
      <c r="A145" s="167" t="s">
        <v>391</v>
      </c>
      <c r="B145" t="s">
        <v>1252</v>
      </c>
      <c r="C145" s="197" t="s">
        <v>1278</v>
      </c>
      <c r="D145" s="197" t="s">
        <v>186</v>
      </c>
      <c r="E145" s="197">
        <v>23589</v>
      </c>
      <c r="F145" s="182" t="s">
        <v>1258</v>
      </c>
      <c r="G145" t="s">
        <v>1232</v>
      </c>
      <c r="H145">
        <v>36</v>
      </c>
      <c r="I145" s="183">
        <v>19968</v>
      </c>
      <c r="J145" s="183">
        <v>73.5</v>
      </c>
      <c r="K145" s="183">
        <v>64.7</v>
      </c>
      <c r="L145" s="183">
        <v>64.7</v>
      </c>
      <c r="M145" s="182">
        <v>65.099999999999994</v>
      </c>
      <c r="N145" s="182">
        <v>67</v>
      </c>
      <c r="O145" s="182" t="s">
        <v>993</v>
      </c>
      <c r="P145" s="192" t="s">
        <v>2274</v>
      </c>
      <c r="Q145" s="185" t="s">
        <v>263</v>
      </c>
      <c r="R145" s="182" t="s">
        <v>2271</v>
      </c>
      <c r="S145" s="182">
        <v>2.7</v>
      </c>
    </row>
    <row r="146" spans="1:19" ht="21" customHeight="1" x14ac:dyDescent="0.25">
      <c r="A146" s="167" t="s">
        <v>392</v>
      </c>
      <c r="B146" t="s">
        <v>1252</v>
      </c>
      <c r="C146" s="197" t="s">
        <v>1279</v>
      </c>
      <c r="D146" s="197" t="s">
        <v>186</v>
      </c>
      <c r="E146" s="197">
        <v>23590</v>
      </c>
      <c r="F146" s="182" t="s">
        <v>1258</v>
      </c>
      <c r="G146" t="s">
        <v>1232</v>
      </c>
      <c r="H146">
        <v>36</v>
      </c>
      <c r="I146" s="183">
        <v>21824</v>
      </c>
      <c r="J146" s="183">
        <v>147.1</v>
      </c>
      <c r="K146" s="183">
        <v>139.19999999999999</v>
      </c>
      <c r="L146" s="183">
        <v>139.19999999999999</v>
      </c>
      <c r="M146" s="182">
        <v>136.69999999999999</v>
      </c>
      <c r="N146" s="182">
        <v>140.6</v>
      </c>
      <c r="P146" s="192" t="s">
        <v>2274</v>
      </c>
      <c r="Q146" s="185" t="s">
        <v>263</v>
      </c>
      <c r="S146" s="182">
        <v>14.2</v>
      </c>
    </row>
    <row r="147" spans="1:19" ht="21" customHeight="1" x14ac:dyDescent="0.25">
      <c r="A147" s="167" t="s">
        <v>393</v>
      </c>
      <c r="B147" t="s">
        <v>1252</v>
      </c>
      <c r="C147" s="197" t="s">
        <v>1280</v>
      </c>
      <c r="D147" s="197" t="s">
        <v>186</v>
      </c>
      <c r="E147" s="197">
        <v>23591</v>
      </c>
      <c r="F147" s="182" t="s">
        <v>1258</v>
      </c>
      <c r="G147" t="s">
        <v>1232</v>
      </c>
      <c r="H147">
        <v>36</v>
      </c>
      <c r="I147" s="183">
        <v>24716</v>
      </c>
      <c r="J147" s="183">
        <v>239.4</v>
      </c>
      <c r="K147" s="183">
        <v>238.2</v>
      </c>
      <c r="L147" s="183">
        <v>238.2</v>
      </c>
      <c r="M147" s="182">
        <v>224</v>
      </c>
      <c r="N147" s="182">
        <v>228.7</v>
      </c>
      <c r="P147" s="192" t="s">
        <v>2274</v>
      </c>
      <c r="Q147" s="185" t="s">
        <v>263</v>
      </c>
      <c r="S147" s="182">
        <v>10.9</v>
      </c>
    </row>
    <row r="148" spans="1:19" ht="21" customHeight="1" x14ac:dyDescent="0.25">
      <c r="A148" s="167" t="s">
        <v>615</v>
      </c>
      <c r="B148" t="s">
        <v>1557</v>
      </c>
      <c r="C148" s="197" t="s">
        <v>1561</v>
      </c>
      <c r="D148" s="197" t="s">
        <v>186</v>
      </c>
      <c r="E148" s="197">
        <v>23595</v>
      </c>
      <c r="F148" s="182" t="s">
        <v>1559</v>
      </c>
      <c r="G148" t="s">
        <v>1560</v>
      </c>
      <c r="H148">
        <v>36</v>
      </c>
      <c r="I148" s="183">
        <v>27150</v>
      </c>
      <c r="J148" s="183">
        <v>621</v>
      </c>
      <c r="K148" s="183">
        <v>567.4</v>
      </c>
      <c r="L148" s="183">
        <v>567.4</v>
      </c>
      <c r="M148" s="182">
        <v>547.5</v>
      </c>
      <c r="N148" s="182">
        <v>567.9</v>
      </c>
      <c r="O148" s="182" t="s">
        <v>993</v>
      </c>
      <c r="P148" s="192" t="s">
        <v>2274</v>
      </c>
      <c r="Q148" s="185" t="s">
        <v>263</v>
      </c>
      <c r="R148" s="182" t="s">
        <v>2271</v>
      </c>
      <c r="S148" s="182">
        <v>229.3</v>
      </c>
    </row>
    <row r="149" spans="1:19" ht="21" customHeight="1" x14ac:dyDescent="0.25">
      <c r="A149" s="167" t="s">
        <v>695</v>
      </c>
      <c r="B149" t="s">
        <v>1007</v>
      </c>
      <c r="C149" s="197" t="s">
        <v>1650</v>
      </c>
      <c r="D149" s="197" t="s">
        <v>189</v>
      </c>
      <c r="E149" s="197">
        <v>23650</v>
      </c>
      <c r="F149" s="182" t="s">
        <v>1646</v>
      </c>
      <c r="G149">
        <v>103</v>
      </c>
      <c r="H149">
        <v>36</v>
      </c>
      <c r="I149" s="183">
        <v>28460</v>
      </c>
      <c r="J149" s="183">
        <v>387</v>
      </c>
      <c r="K149" s="183">
        <v>399.2</v>
      </c>
      <c r="L149" s="183">
        <v>399.2</v>
      </c>
      <c r="M149" s="182">
        <v>380</v>
      </c>
      <c r="N149" s="182">
        <v>373.7</v>
      </c>
      <c r="O149" s="182" t="s">
        <v>993</v>
      </c>
      <c r="P149" s="192" t="s">
        <v>2274</v>
      </c>
      <c r="Q149" s="185" t="s">
        <v>263</v>
      </c>
      <c r="R149" s="182" t="s">
        <v>2271</v>
      </c>
      <c r="S149" s="182">
        <v>746.1</v>
      </c>
    </row>
    <row r="150" spans="1:19" ht="21" customHeight="1" x14ac:dyDescent="0.25">
      <c r="A150" s="167" t="s">
        <v>382</v>
      </c>
      <c r="B150" t="s">
        <v>1001</v>
      </c>
      <c r="C150" s="197" t="s">
        <v>1246</v>
      </c>
      <c r="D150" s="197" t="s">
        <v>187</v>
      </c>
      <c r="E150" s="197">
        <v>23660</v>
      </c>
      <c r="F150" s="182" t="s">
        <v>1242</v>
      </c>
      <c r="G150" t="s">
        <v>1243</v>
      </c>
      <c r="H150">
        <v>36</v>
      </c>
      <c r="I150" s="183">
        <v>18933</v>
      </c>
      <c r="J150" s="183">
        <v>156.19999999999999</v>
      </c>
      <c r="K150" s="183">
        <v>144.30000000000001</v>
      </c>
      <c r="L150" s="183">
        <v>144.30000000000001</v>
      </c>
      <c r="M150" s="182">
        <v>145.30000000000001</v>
      </c>
      <c r="N150" s="182">
        <v>147.1</v>
      </c>
      <c r="O150" s="182" t="s">
        <v>993</v>
      </c>
      <c r="P150" s="192" t="s">
        <v>2274</v>
      </c>
      <c r="Q150" s="185" t="s">
        <v>263</v>
      </c>
      <c r="R150" s="182" t="s">
        <v>2271</v>
      </c>
      <c r="S150" s="182">
        <v>511.6</v>
      </c>
    </row>
    <row r="151" spans="1:19" ht="21" customHeight="1" x14ac:dyDescent="0.25">
      <c r="A151" s="167" t="s">
        <v>280</v>
      </c>
      <c r="B151" t="s">
        <v>1104</v>
      </c>
      <c r="C151" s="197" t="s">
        <v>1105</v>
      </c>
      <c r="D151" s="197" t="s">
        <v>187</v>
      </c>
      <c r="E151" s="197">
        <v>24149</v>
      </c>
      <c r="F151" s="182" t="s">
        <v>177</v>
      </c>
      <c r="G151" t="s">
        <v>161</v>
      </c>
      <c r="H151">
        <v>36</v>
      </c>
      <c r="I151" s="183">
        <v>19784</v>
      </c>
      <c r="J151" s="183">
        <v>180</v>
      </c>
      <c r="K151" s="183">
        <v>177</v>
      </c>
      <c r="L151" s="183">
        <v>177</v>
      </c>
      <c r="M151" s="182">
        <v>172.4</v>
      </c>
      <c r="N151" s="182">
        <v>170.5</v>
      </c>
      <c r="P151" s="192" t="s">
        <v>2274</v>
      </c>
      <c r="Q151" s="185" t="s">
        <v>263</v>
      </c>
      <c r="S151" s="182">
        <v>12.6</v>
      </c>
    </row>
    <row r="152" spans="1:19" ht="21" customHeight="1" x14ac:dyDescent="0.25">
      <c r="A152" s="167" t="s">
        <v>404</v>
      </c>
      <c r="B152" t="s">
        <v>1273</v>
      </c>
      <c r="C152" s="197" t="s">
        <v>1274</v>
      </c>
      <c r="D152" s="197" t="s">
        <v>191</v>
      </c>
      <c r="E152" s="197">
        <v>24010</v>
      </c>
      <c r="F152" s="182" t="s">
        <v>202</v>
      </c>
      <c r="G152" t="s">
        <v>1275</v>
      </c>
      <c r="H152">
        <v>36</v>
      </c>
      <c r="I152" s="183">
        <v>34090</v>
      </c>
      <c r="J152" s="183">
        <v>25</v>
      </c>
      <c r="K152" s="183">
        <v>19.600000000000001</v>
      </c>
      <c r="L152" s="183">
        <v>19.600000000000001</v>
      </c>
      <c r="M152" s="182">
        <v>15.6</v>
      </c>
      <c r="N152" s="182">
        <v>16.100000000000001</v>
      </c>
      <c r="P152" s="192" t="s">
        <v>2274</v>
      </c>
      <c r="Q152" s="194" t="s">
        <v>2</v>
      </c>
      <c r="S152" s="182">
        <v>214.4</v>
      </c>
    </row>
    <row r="153" spans="1:19" ht="21" customHeight="1" x14ac:dyDescent="0.25">
      <c r="A153" s="167" t="s">
        <v>405</v>
      </c>
      <c r="B153" t="s">
        <v>1273</v>
      </c>
      <c r="C153" s="197" t="s">
        <v>1276</v>
      </c>
      <c r="D153" s="197" t="s">
        <v>191</v>
      </c>
      <c r="E153" s="197">
        <v>24010</v>
      </c>
      <c r="F153" s="182" t="s">
        <v>202</v>
      </c>
      <c r="G153" t="s">
        <v>1275</v>
      </c>
      <c r="H153">
        <v>36</v>
      </c>
      <c r="I153" s="183">
        <v>34090</v>
      </c>
      <c r="J153" s="183">
        <v>25</v>
      </c>
      <c r="K153" s="183">
        <v>19.600000000000001</v>
      </c>
      <c r="L153" s="183">
        <v>19.600000000000001</v>
      </c>
      <c r="M153" s="182">
        <v>15.6</v>
      </c>
      <c r="N153" s="182">
        <v>16.100000000000001</v>
      </c>
      <c r="P153" s="192" t="s">
        <v>2274</v>
      </c>
      <c r="Q153" s="194" t="s">
        <v>2</v>
      </c>
    </row>
    <row r="154" spans="1:19" ht="21" customHeight="1" x14ac:dyDescent="0.25">
      <c r="A154" s="167" t="s">
        <v>946</v>
      </c>
      <c r="B154" t="s">
        <v>2120</v>
      </c>
      <c r="C154" s="197" t="s">
        <v>2119</v>
      </c>
      <c r="D154" s="197" t="s">
        <v>193</v>
      </c>
      <c r="E154" s="197">
        <v>23780</v>
      </c>
      <c r="F154" s="182" t="s">
        <v>1416</v>
      </c>
      <c r="G154" t="s">
        <v>1298</v>
      </c>
      <c r="H154">
        <v>36</v>
      </c>
      <c r="I154" s="183">
        <v>41424</v>
      </c>
      <c r="J154" s="183">
        <v>55.5</v>
      </c>
      <c r="K154" s="183">
        <v>55.6</v>
      </c>
      <c r="L154" s="183">
        <v>55.6</v>
      </c>
      <c r="M154" s="182">
        <v>0</v>
      </c>
      <c r="N154" s="182">
        <v>0</v>
      </c>
      <c r="P154" s="192" t="s">
        <v>2274</v>
      </c>
      <c r="Q154" s="182" t="s">
        <v>2272</v>
      </c>
      <c r="R154" s="182" t="s">
        <v>2271</v>
      </c>
      <c r="S154" s="182">
        <v>203.4</v>
      </c>
    </row>
    <row r="155" spans="1:19" ht="21" customHeight="1" x14ac:dyDescent="0.25">
      <c r="A155" s="167" t="s">
        <v>416</v>
      </c>
      <c r="B155" t="s">
        <v>1292</v>
      </c>
      <c r="C155" s="201" t="s">
        <v>1293</v>
      </c>
      <c r="D155" s="201" t="s">
        <v>187</v>
      </c>
      <c r="E155" s="201">
        <v>23786</v>
      </c>
      <c r="F155" s="201" t="s">
        <v>1294</v>
      </c>
      <c r="G155" t="s">
        <v>1162</v>
      </c>
      <c r="H155">
        <v>34</v>
      </c>
      <c r="I155" s="183">
        <v>33725</v>
      </c>
      <c r="J155" s="183">
        <v>800</v>
      </c>
      <c r="K155" s="183">
        <v>790.8</v>
      </c>
      <c r="L155" s="183">
        <v>924.9</v>
      </c>
      <c r="M155" s="182">
        <v>786.5</v>
      </c>
      <c r="N155" s="182">
        <v>826.4</v>
      </c>
      <c r="O155" s="182" t="s">
        <v>993</v>
      </c>
      <c r="P155" s="184" t="s">
        <v>208</v>
      </c>
      <c r="Q155" s="185" t="s">
        <v>263</v>
      </c>
      <c r="R155" s="182" t="s">
        <v>271</v>
      </c>
      <c r="S155" s="182">
        <v>4289.8</v>
      </c>
    </row>
    <row r="156" spans="1:19" ht="21" customHeight="1" x14ac:dyDescent="0.25">
      <c r="A156" s="167" t="s">
        <v>342</v>
      </c>
      <c r="B156" t="s">
        <v>1176</v>
      </c>
      <c r="C156" s="200" t="s">
        <v>2157</v>
      </c>
      <c r="D156" s="200" t="s">
        <v>192</v>
      </c>
      <c r="E156" s="200">
        <v>23790</v>
      </c>
      <c r="F156" s="182" t="s">
        <v>1177</v>
      </c>
      <c r="G156" t="s">
        <v>1178</v>
      </c>
      <c r="H156">
        <v>36</v>
      </c>
      <c r="I156" s="183">
        <v>36951</v>
      </c>
      <c r="J156" s="183">
        <v>47.7</v>
      </c>
      <c r="K156" s="183">
        <v>43.8</v>
      </c>
      <c r="L156" s="183">
        <v>57.2</v>
      </c>
      <c r="M156" s="182">
        <v>0</v>
      </c>
      <c r="N156" s="182">
        <v>0</v>
      </c>
      <c r="O156" s="182" t="s">
        <v>993</v>
      </c>
      <c r="P156" s="184" t="s">
        <v>208</v>
      </c>
      <c r="Q156" s="185" t="s">
        <v>263</v>
      </c>
      <c r="R156" s="182" t="s">
        <v>257</v>
      </c>
      <c r="S156" s="182">
        <v>3.5</v>
      </c>
    </row>
    <row r="157" spans="1:19" customFormat="1" ht="21" customHeight="1" x14ac:dyDescent="0.25">
      <c r="A157" s="167" t="s">
        <v>672</v>
      </c>
      <c r="B157" t="s">
        <v>1007</v>
      </c>
      <c r="C157" s="200" t="s">
        <v>1630</v>
      </c>
      <c r="D157" s="200" t="s">
        <v>189</v>
      </c>
      <c r="E157" s="200">
        <v>23712</v>
      </c>
      <c r="F157" s="182" t="s">
        <v>1631</v>
      </c>
      <c r="G157" t="s">
        <v>1194</v>
      </c>
      <c r="H157">
        <v>36</v>
      </c>
      <c r="I157" s="183">
        <v>24563</v>
      </c>
      <c r="J157" s="183">
        <v>16</v>
      </c>
      <c r="K157" s="183">
        <v>14.6</v>
      </c>
      <c r="L157" s="183">
        <v>19.100000000000001</v>
      </c>
      <c r="M157" s="182">
        <v>11.6</v>
      </c>
      <c r="N157" s="182">
        <v>13.5</v>
      </c>
      <c r="O157" s="182"/>
      <c r="P157" s="186" t="s">
        <v>252</v>
      </c>
      <c r="Q157" s="187" t="s">
        <v>2271</v>
      </c>
      <c r="R157" s="182"/>
      <c r="S157" s="182">
        <v>0</v>
      </c>
    </row>
    <row r="158" spans="1:19" customFormat="1" ht="21" customHeight="1" x14ac:dyDescent="0.25">
      <c r="A158" s="167" t="s">
        <v>704</v>
      </c>
      <c r="B158" t="s">
        <v>1007</v>
      </c>
      <c r="C158" s="200" t="s">
        <v>1651</v>
      </c>
      <c r="D158" s="200" t="s">
        <v>189</v>
      </c>
      <c r="E158" s="200">
        <v>23713</v>
      </c>
      <c r="F158" s="182" t="s">
        <v>1652</v>
      </c>
      <c r="G158">
        <v>103</v>
      </c>
      <c r="H158">
        <v>36</v>
      </c>
      <c r="I158" s="183">
        <v>24442</v>
      </c>
      <c r="J158" s="183">
        <v>16</v>
      </c>
      <c r="K158" s="183">
        <v>14.1</v>
      </c>
      <c r="L158" s="183">
        <v>18.399999999999999</v>
      </c>
      <c r="M158" s="182">
        <v>12.2</v>
      </c>
      <c r="N158" s="182">
        <v>15.7</v>
      </c>
      <c r="O158" s="182"/>
      <c r="P158" s="186" t="s">
        <v>252</v>
      </c>
      <c r="Q158" s="187" t="s">
        <v>2271</v>
      </c>
      <c r="R158" s="182"/>
      <c r="S158" s="182">
        <v>-0.1</v>
      </c>
    </row>
    <row r="159" spans="1:19" customFormat="1" ht="21" customHeight="1" x14ac:dyDescent="0.25">
      <c r="A159" s="167" t="s">
        <v>708</v>
      </c>
      <c r="B159" t="s">
        <v>1007</v>
      </c>
      <c r="C159" s="202" t="s">
        <v>1659</v>
      </c>
      <c r="D159" s="200" t="s">
        <v>189</v>
      </c>
      <c r="E159" s="200">
        <v>23715</v>
      </c>
      <c r="F159" s="182" t="s">
        <v>1660</v>
      </c>
      <c r="G159">
        <v>103</v>
      </c>
      <c r="H159">
        <v>36</v>
      </c>
      <c r="I159" s="183">
        <v>26115</v>
      </c>
      <c r="J159" s="183">
        <v>52.9</v>
      </c>
      <c r="K159" s="183">
        <v>48.9</v>
      </c>
      <c r="L159" s="183">
        <v>63.9</v>
      </c>
      <c r="M159" s="182">
        <v>0</v>
      </c>
      <c r="N159" s="182">
        <v>64.5</v>
      </c>
      <c r="O159" s="182"/>
      <c r="P159" s="186" t="s">
        <v>252</v>
      </c>
      <c r="Q159" s="187" t="s">
        <v>2271</v>
      </c>
      <c r="R159" s="182"/>
      <c r="S159" s="182">
        <v>1.8</v>
      </c>
    </row>
    <row r="160" spans="1:19" customFormat="1" ht="21" customHeight="1" x14ac:dyDescent="0.25">
      <c r="A160" s="167" t="s">
        <v>696</v>
      </c>
      <c r="B160" t="s">
        <v>1007</v>
      </c>
      <c r="C160" s="200" t="s">
        <v>1645</v>
      </c>
      <c r="D160" s="200" t="s">
        <v>189</v>
      </c>
      <c r="E160" s="200">
        <v>23718</v>
      </c>
      <c r="F160" s="182" t="s">
        <v>1646</v>
      </c>
      <c r="G160">
        <v>103</v>
      </c>
      <c r="H160">
        <v>36</v>
      </c>
      <c r="I160" s="183">
        <v>24532</v>
      </c>
      <c r="J160" s="183">
        <v>16</v>
      </c>
      <c r="K160" s="183">
        <v>13.8</v>
      </c>
      <c r="L160" s="183">
        <v>18</v>
      </c>
      <c r="M160" s="182">
        <v>12.1</v>
      </c>
      <c r="N160" s="182">
        <v>11.8</v>
      </c>
      <c r="O160" s="182"/>
      <c r="P160" s="186" t="s">
        <v>252</v>
      </c>
      <c r="Q160" s="187" t="s">
        <v>2271</v>
      </c>
      <c r="R160" s="182"/>
      <c r="S160" s="182">
        <v>0.1</v>
      </c>
    </row>
    <row r="161" spans="1:19" customFormat="1" ht="21" customHeight="1" x14ac:dyDescent="0.25">
      <c r="A161" s="167" t="s">
        <v>714</v>
      </c>
      <c r="B161" t="s">
        <v>1007</v>
      </c>
      <c r="C161" s="200" t="s">
        <v>1657</v>
      </c>
      <c r="D161" s="200" t="s">
        <v>189</v>
      </c>
      <c r="E161" s="200">
        <v>23719</v>
      </c>
      <c r="F161" s="182" t="s">
        <v>1658</v>
      </c>
      <c r="G161">
        <v>103</v>
      </c>
      <c r="H161">
        <v>36</v>
      </c>
      <c r="I161" s="183">
        <v>23590</v>
      </c>
      <c r="J161" s="183">
        <v>14</v>
      </c>
      <c r="K161" s="183">
        <v>12.3</v>
      </c>
      <c r="L161" s="183">
        <v>16.100000000000001</v>
      </c>
      <c r="M161" s="182">
        <v>10</v>
      </c>
      <c r="N161" s="182">
        <v>13.1</v>
      </c>
      <c r="O161" s="182"/>
      <c r="P161" s="186" t="s">
        <v>252</v>
      </c>
      <c r="Q161" s="187" t="s">
        <v>2271</v>
      </c>
      <c r="R161" s="182"/>
      <c r="S161" s="182">
        <v>1.8</v>
      </c>
    </row>
    <row r="162" spans="1:19" customFormat="1" ht="21" customHeight="1" x14ac:dyDescent="0.25">
      <c r="A162" s="167" t="s">
        <v>707</v>
      </c>
      <c r="B162" t="s">
        <v>1007</v>
      </c>
      <c r="C162" s="200" t="s">
        <v>1655</v>
      </c>
      <c r="D162" s="200" t="s">
        <v>189</v>
      </c>
      <c r="E162" s="200">
        <v>23720</v>
      </c>
      <c r="F162" s="182" t="s">
        <v>1656</v>
      </c>
      <c r="G162">
        <v>103</v>
      </c>
      <c r="H162">
        <v>36</v>
      </c>
      <c r="I162" s="183">
        <v>23071</v>
      </c>
      <c r="J162" s="183">
        <v>11.5</v>
      </c>
      <c r="K162" s="183">
        <v>10.3</v>
      </c>
      <c r="L162" s="183">
        <v>13.5</v>
      </c>
      <c r="M162" s="182">
        <v>8.8000000000000007</v>
      </c>
      <c r="N162" s="182">
        <v>11.9</v>
      </c>
      <c r="O162" s="182"/>
      <c r="P162" s="186" t="s">
        <v>252</v>
      </c>
      <c r="Q162" s="187" t="s">
        <v>2271</v>
      </c>
      <c r="R162" s="182"/>
      <c r="S162" s="182">
        <v>1.5</v>
      </c>
    </row>
    <row r="163" spans="1:19" customFormat="1" ht="21" customHeight="1" x14ac:dyDescent="0.25">
      <c r="A163" s="167" t="s">
        <v>284</v>
      </c>
      <c r="B163" t="s">
        <v>1104</v>
      </c>
      <c r="C163" s="200" t="s">
        <v>1109</v>
      </c>
      <c r="D163" s="200" t="s">
        <v>187</v>
      </c>
      <c r="E163" s="200">
        <v>24077</v>
      </c>
      <c r="F163" s="182" t="s">
        <v>1110</v>
      </c>
      <c r="G163" t="s">
        <v>1111</v>
      </c>
      <c r="H163">
        <v>36</v>
      </c>
      <c r="I163" s="182">
        <v>26085</v>
      </c>
      <c r="J163" s="183">
        <v>20</v>
      </c>
      <c r="K163" s="183">
        <v>19.100000000000001</v>
      </c>
      <c r="L163" s="183">
        <v>24.9</v>
      </c>
      <c r="M163" s="182">
        <v>18.8</v>
      </c>
      <c r="N163" s="182">
        <v>24.4</v>
      </c>
      <c r="O163" s="182"/>
      <c r="P163" s="186" t="s">
        <v>252</v>
      </c>
      <c r="Q163" s="187" t="s">
        <v>2271</v>
      </c>
      <c r="R163" s="182"/>
      <c r="S163" s="182">
        <v>0.3</v>
      </c>
    </row>
    <row r="164" spans="1:19" customFormat="1" ht="21" customHeight="1" x14ac:dyDescent="0.25">
      <c r="A164" s="167" t="s">
        <v>285</v>
      </c>
      <c r="B164" t="s">
        <v>1104</v>
      </c>
      <c r="C164" s="200" t="s">
        <v>1112</v>
      </c>
      <c r="D164" s="200" t="s">
        <v>187</v>
      </c>
      <c r="E164" s="200">
        <v>24078</v>
      </c>
      <c r="F164" s="182" t="s">
        <v>1110</v>
      </c>
      <c r="G164" t="s">
        <v>1111</v>
      </c>
      <c r="H164">
        <v>36</v>
      </c>
      <c r="I164" s="183">
        <v>26085</v>
      </c>
      <c r="J164" s="183">
        <v>20</v>
      </c>
      <c r="K164" s="183">
        <v>17.100000000000001</v>
      </c>
      <c r="L164" s="183">
        <v>22.3</v>
      </c>
      <c r="M164" s="182">
        <v>19.399999999999999</v>
      </c>
      <c r="N164" s="182">
        <v>24.9</v>
      </c>
      <c r="O164" s="182"/>
      <c r="P164" s="186" t="s">
        <v>252</v>
      </c>
      <c r="Q164" s="187" t="s">
        <v>2271</v>
      </c>
      <c r="R164" s="182"/>
      <c r="S164" s="182">
        <v>0.2</v>
      </c>
    </row>
    <row r="165" spans="1:19" customFormat="1" ht="21" customHeight="1" x14ac:dyDescent="0.25">
      <c r="A165" s="167" t="s">
        <v>286</v>
      </c>
      <c r="B165" t="s">
        <v>1104</v>
      </c>
      <c r="C165" s="200" t="s">
        <v>1113</v>
      </c>
      <c r="D165" s="200" t="s">
        <v>187</v>
      </c>
      <c r="E165" s="200">
        <v>24079</v>
      </c>
      <c r="F165" s="182" t="s">
        <v>1110</v>
      </c>
      <c r="G165" t="s">
        <v>1111</v>
      </c>
      <c r="H165">
        <v>36</v>
      </c>
      <c r="I165" s="183">
        <v>26085</v>
      </c>
      <c r="J165" s="183">
        <v>20</v>
      </c>
      <c r="K165" s="183">
        <v>17.2</v>
      </c>
      <c r="L165" s="183">
        <v>22.5</v>
      </c>
      <c r="M165" s="182">
        <v>17.7</v>
      </c>
      <c r="N165" s="182">
        <v>22.9</v>
      </c>
      <c r="O165" s="182"/>
      <c r="P165" s="186" t="s">
        <v>252</v>
      </c>
      <c r="Q165" s="187" t="s">
        <v>2271</v>
      </c>
      <c r="R165" s="182"/>
      <c r="S165" s="182">
        <v>0.2</v>
      </c>
    </row>
    <row r="166" spans="1:19" customFormat="1" ht="21" customHeight="1" x14ac:dyDescent="0.25">
      <c r="A166" s="167" t="s">
        <v>287</v>
      </c>
      <c r="B166" t="s">
        <v>1104</v>
      </c>
      <c r="C166" s="200" t="s">
        <v>1114</v>
      </c>
      <c r="D166" s="200" t="s">
        <v>187</v>
      </c>
      <c r="E166" s="200">
        <v>24080</v>
      </c>
      <c r="F166" s="182" t="s">
        <v>1110</v>
      </c>
      <c r="G166" t="s">
        <v>1111</v>
      </c>
      <c r="H166">
        <v>36</v>
      </c>
      <c r="I166" s="183">
        <v>26085</v>
      </c>
      <c r="J166" s="183">
        <v>20</v>
      </c>
      <c r="K166" s="183">
        <v>17.100000000000001</v>
      </c>
      <c r="L166" s="183">
        <v>22.3</v>
      </c>
      <c r="M166" s="182">
        <v>16.7</v>
      </c>
      <c r="N166" s="182">
        <v>21.3</v>
      </c>
      <c r="O166" s="182"/>
      <c r="P166" s="186" t="s">
        <v>252</v>
      </c>
      <c r="Q166" s="187" t="s">
        <v>2271</v>
      </c>
      <c r="R166" s="182"/>
      <c r="S166" s="182">
        <v>0.1</v>
      </c>
    </row>
    <row r="167" spans="1:19" customFormat="1" ht="21" customHeight="1" x14ac:dyDescent="0.25">
      <c r="A167" s="167" t="s">
        <v>288</v>
      </c>
      <c r="B167" t="s">
        <v>1104</v>
      </c>
      <c r="C167" s="200" t="s">
        <v>1115</v>
      </c>
      <c r="D167" s="200" t="s">
        <v>187</v>
      </c>
      <c r="E167" s="200">
        <v>24084</v>
      </c>
      <c r="F167" s="182" t="s">
        <v>1110</v>
      </c>
      <c r="G167" t="s">
        <v>1111</v>
      </c>
      <c r="H167">
        <v>36</v>
      </c>
      <c r="I167" s="183">
        <v>26085</v>
      </c>
      <c r="J167" s="183">
        <v>20</v>
      </c>
      <c r="K167" s="183">
        <v>16.5</v>
      </c>
      <c r="L167" s="183">
        <v>21.6</v>
      </c>
      <c r="M167" s="182">
        <v>17.2</v>
      </c>
      <c r="N167" s="182">
        <v>22.3</v>
      </c>
      <c r="O167" s="182"/>
      <c r="P167" s="186" t="s">
        <v>252</v>
      </c>
      <c r="Q167" s="187" t="s">
        <v>2271</v>
      </c>
      <c r="R167" s="182"/>
      <c r="S167" s="182">
        <v>0.1</v>
      </c>
    </row>
    <row r="168" spans="1:19" customFormat="1" ht="21" customHeight="1" x14ac:dyDescent="0.25">
      <c r="A168" s="167" t="s">
        <v>289</v>
      </c>
      <c r="B168" t="s">
        <v>1104</v>
      </c>
      <c r="C168" s="200" t="s">
        <v>1116</v>
      </c>
      <c r="D168" s="200" t="s">
        <v>187</v>
      </c>
      <c r="E168" s="200">
        <v>24111</v>
      </c>
      <c r="F168" s="182" t="s">
        <v>1110</v>
      </c>
      <c r="G168" t="s">
        <v>1111</v>
      </c>
      <c r="H168">
        <v>36</v>
      </c>
      <c r="I168" s="183">
        <v>26085</v>
      </c>
      <c r="J168" s="183">
        <v>20</v>
      </c>
      <c r="K168" s="183">
        <v>18</v>
      </c>
      <c r="L168" s="183">
        <v>23.5</v>
      </c>
      <c r="M168" s="182">
        <v>16.600000000000001</v>
      </c>
      <c r="N168" s="182">
        <v>21.4</v>
      </c>
      <c r="O168" s="182"/>
      <c r="P168" s="186" t="s">
        <v>252</v>
      </c>
      <c r="Q168" s="187" t="s">
        <v>2271</v>
      </c>
      <c r="R168" s="182"/>
      <c r="S168" s="182">
        <v>0.1</v>
      </c>
    </row>
    <row r="169" spans="1:19" customFormat="1" ht="21" customHeight="1" x14ac:dyDescent="0.25">
      <c r="A169" s="167" t="s">
        <v>290</v>
      </c>
      <c r="B169" t="s">
        <v>1104</v>
      </c>
      <c r="C169" s="200" t="s">
        <v>1117</v>
      </c>
      <c r="D169" s="200" t="s">
        <v>187</v>
      </c>
      <c r="E169" s="200">
        <v>24112</v>
      </c>
      <c r="F169" s="182" t="s">
        <v>1110</v>
      </c>
      <c r="G169" t="s">
        <v>1111</v>
      </c>
      <c r="H169">
        <v>36</v>
      </c>
      <c r="I169" s="183">
        <v>26085</v>
      </c>
      <c r="J169" s="183">
        <v>20</v>
      </c>
      <c r="K169" s="183">
        <v>17.600000000000001</v>
      </c>
      <c r="L169" s="183">
        <v>23</v>
      </c>
      <c r="M169" s="182">
        <v>17.600000000000001</v>
      </c>
      <c r="N169" s="182">
        <v>22.4</v>
      </c>
      <c r="O169" s="182"/>
      <c r="P169" s="186" t="s">
        <v>252</v>
      </c>
      <c r="Q169" s="187" t="s">
        <v>2271</v>
      </c>
      <c r="R169" s="182"/>
      <c r="S169" s="182">
        <v>0.1</v>
      </c>
    </row>
    <row r="170" spans="1:19" customFormat="1" ht="21" customHeight="1" x14ac:dyDescent="0.25">
      <c r="A170" s="167" t="s">
        <v>291</v>
      </c>
      <c r="B170" t="s">
        <v>1104</v>
      </c>
      <c r="C170" s="200" t="s">
        <v>1118</v>
      </c>
      <c r="D170" s="200" t="s">
        <v>187</v>
      </c>
      <c r="E170" s="200">
        <v>24113</v>
      </c>
      <c r="F170" s="182" t="s">
        <v>1110</v>
      </c>
      <c r="G170" t="s">
        <v>1111</v>
      </c>
      <c r="H170">
        <v>36</v>
      </c>
      <c r="I170" s="183">
        <v>26085</v>
      </c>
      <c r="J170" s="183">
        <v>20</v>
      </c>
      <c r="K170" s="183">
        <v>16.100000000000001</v>
      </c>
      <c r="L170" s="183">
        <v>21</v>
      </c>
      <c r="M170" s="182">
        <v>15.9</v>
      </c>
      <c r="N170" s="182">
        <v>20.9</v>
      </c>
      <c r="O170" s="182"/>
      <c r="P170" s="186" t="s">
        <v>252</v>
      </c>
      <c r="Q170" s="187" t="s">
        <v>2271</v>
      </c>
      <c r="R170" s="182"/>
      <c r="S170" s="182">
        <v>0</v>
      </c>
    </row>
    <row r="171" spans="1:19" customFormat="1" ht="21" customHeight="1" x14ac:dyDescent="0.25">
      <c r="A171" s="167" t="s">
        <v>292</v>
      </c>
      <c r="B171" t="s">
        <v>1104</v>
      </c>
      <c r="C171" s="200" t="s">
        <v>1119</v>
      </c>
      <c r="D171" s="200" t="s">
        <v>187</v>
      </c>
      <c r="E171" s="200">
        <v>24114</v>
      </c>
      <c r="F171" s="182" t="s">
        <v>1110</v>
      </c>
      <c r="G171" t="s">
        <v>1111</v>
      </c>
      <c r="H171">
        <v>36</v>
      </c>
      <c r="I171" s="183">
        <v>26085</v>
      </c>
      <c r="J171" s="183">
        <v>20</v>
      </c>
      <c r="K171" s="183">
        <v>17.899999999999999</v>
      </c>
      <c r="L171" s="183">
        <v>23.4</v>
      </c>
      <c r="M171" s="182">
        <v>17</v>
      </c>
      <c r="N171" s="182">
        <v>22.5</v>
      </c>
      <c r="O171" s="182" t="s">
        <v>993</v>
      </c>
      <c r="P171" s="186" t="s">
        <v>252</v>
      </c>
      <c r="Q171" s="187" t="s">
        <v>2271</v>
      </c>
      <c r="R171" s="182" t="s">
        <v>263</v>
      </c>
      <c r="S171" s="182">
        <v>1.9</v>
      </c>
    </row>
    <row r="172" spans="1:19" customFormat="1" ht="21" customHeight="1" x14ac:dyDescent="0.25">
      <c r="A172" s="167" t="s">
        <v>293</v>
      </c>
      <c r="B172" t="s">
        <v>1104</v>
      </c>
      <c r="C172" s="200" t="s">
        <v>1120</v>
      </c>
      <c r="D172" s="200" t="s">
        <v>187</v>
      </c>
      <c r="E172" s="200">
        <v>24115</v>
      </c>
      <c r="F172" s="182" t="s">
        <v>1110</v>
      </c>
      <c r="G172" t="s">
        <v>1111</v>
      </c>
      <c r="H172">
        <v>36</v>
      </c>
      <c r="I172" s="183">
        <v>26085</v>
      </c>
      <c r="J172" s="183">
        <v>20</v>
      </c>
      <c r="K172" s="183">
        <v>18.8</v>
      </c>
      <c r="L172" s="183">
        <v>24.6</v>
      </c>
      <c r="M172" s="182">
        <v>18.3</v>
      </c>
      <c r="N172" s="182">
        <v>24.1</v>
      </c>
      <c r="O172" s="182" t="s">
        <v>993</v>
      </c>
      <c r="P172" s="186" t="s">
        <v>252</v>
      </c>
      <c r="Q172" s="187" t="s">
        <v>2271</v>
      </c>
      <c r="R172" s="182" t="s">
        <v>263</v>
      </c>
      <c r="S172" s="182">
        <v>1.8</v>
      </c>
    </row>
    <row r="173" spans="1:19" customFormat="1" ht="21" customHeight="1" x14ac:dyDescent="0.25">
      <c r="A173" s="167" t="s">
        <v>294</v>
      </c>
      <c r="B173" t="s">
        <v>1104</v>
      </c>
      <c r="C173" s="200" t="s">
        <v>1121</v>
      </c>
      <c r="D173" s="200" t="s">
        <v>187</v>
      </c>
      <c r="E173" s="200">
        <v>24116</v>
      </c>
      <c r="F173" s="182" t="s">
        <v>1110</v>
      </c>
      <c r="G173" t="s">
        <v>1111</v>
      </c>
      <c r="H173">
        <v>36</v>
      </c>
      <c r="I173" s="183">
        <v>26085</v>
      </c>
      <c r="J173" s="183">
        <v>20</v>
      </c>
      <c r="K173" s="183">
        <v>20.6</v>
      </c>
      <c r="L173" s="183">
        <v>26.9</v>
      </c>
      <c r="M173" s="182">
        <v>19.100000000000001</v>
      </c>
      <c r="N173" s="182">
        <v>24.9</v>
      </c>
      <c r="O173" s="182" t="s">
        <v>993</v>
      </c>
      <c r="P173" s="186" t="s">
        <v>252</v>
      </c>
      <c r="Q173" s="187" t="s">
        <v>2271</v>
      </c>
      <c r="R173" s="182" t="s">
        <v>263</v>
      </c>
      <c r="S173" s="182">
        <v>1.9</v>
      </c>
    </row>
    <row r="174" spans="1:19" customFormat="1" ht="21" customHeight="1" x14ac:dyDescent="0.25">
      <c r="A174" s="167" t="s">
        <v>295</v>
      </c>
      <c r="B174" t="s">
        <v>1104</v>
      </c>
      <c r="C174" s="200" t="s">
        <v>1122</v>
      </c>
      <c r="D174" s="200" t="s">
        <v>187</v>
      </c>
      <c r="E174" s="200">
        <v>24117</v>
      </c>
      <c r="F174" s="182" t="s">
        <v>1110</v>
      </c>
      <c r="G174" t="s">
        <v>1111</v>
      </c>
      <c r="H174">
        <v>36</v>
      </c>
      <c r="I174" s="183">
        <v>26085</v>
      </c>
      <c r="J174" s="183">
        <v>20</v>
      </c>
      <c r="K174" s="183">
        <v>19.3</v>
      </c>
      <c r="L174" s="183">
        <v>25.2</v>
      </c>
      <c r="M174" s="182">
        <v>17.3</v>
      </c>
      <c r="N174" s="182">
        <v>23.1</v>
      </c>
      <c r="O174" s="182" t="s">
        <v>993</v>
      </c>
      <c r="P174" s="186" t="s">
        <v>252</v>
      </c>
      <c r="Q174" s="187" t="s">
        <v>2271</v>
      </c>
      <c r="R174" s="182" t="s">
        <v>263</v>
      </c>
      <c r="S174" s="182">
        <v>0.8</v>
      </c>
    </row>
    <row r="175" spans="1:19" customFormat="1" ht="21" customHeight="1" x14ac:dyDescent="0.25">
      <c r="A175" s="167" t="s">
        <v>296</v>
      </c>
      <c r="B175" t="s">
        <v>1104</v>
      </c>
      <c r="C175" s="200" t="s">
        <v>1123</v>
      </c>
      <c r="D175" s="200" t="s">
        <v>187</v>
      </c>
      <c r="E175" s="200">
        <v>24118</v>
      </c>
      <c r="F175" s="182" t="s">
        <v>1110</v>
      </c>
      <c r="G175" t="s">
        <v>1111</v>
      </c>
      <c r="H175">
        <v>36</v>
      </c>
      <c r="I175" s="183">
        <v>26085</v>
      </c>
      <c r="J175" s="183">
        <v>20</v>
      </c>
      <c r="K175" s="183">
        <v>18.600000000000001</v>
      </c>
      <c r="L175" s="183">
        <v>24.3</v>
      </c>
      <c r="M175" s="182">
        <v>18</v>
      </c>
      <c r="N175" s="182">
        <v>23.4</v>
      </c>
      <c r="O175" s="182" t="s">
        <v>993</v>
      </c>
      <c r="P175" s="186" t="s">
        <v>252</v>
      </c>
      <c r="Q175" s="187" t="s">
        <v>2271</v>
      </c>
      <c r="R175" s="182" t="s">
        <v>263</v>
      </c>
      <c r="S175" s="182">
        <v>0.6</v>
      </c>
    </row>
    <row r="176" spans="1:19" customFormat="1" ht="21" customHeight="1" x14ac:dyDescent="0.25">
      <c r="A176" s="167" t="s">
        <v>297</v>
      </c>
      <c r="B176" t="s">
        <v>1104</v>
      </c>
      <c r="C176" s="200" t="s">
        <v>1124</v>
      </c>
      <c r="D176" s="200" t="s">
        <v>187</v>
      </c>
      <c r="E176" s="200">
        <v>24119</v>
      </c>
      <c r="F176" s="182" t="s">
        <v>1110</v>
      </c>
      <c r="G176" t="s">
        <v>1111</v>
      </c>
      <c r="H176">
        <v>36</v>
      </c>
      <c r="I176" s="183">
        <v>26085</v>
      </c>
      <c r="J176" s="183">
        <v>20</v>
      </c>
      <c r="K176" s="183">
        <v>20.3</v>
      </c>
      <c r="L176" s="183">
        <v>26.5</v>
      </c>
      <c r="M176" s="182">
        <v>19.5</v>
      </c>
      <c r="N176" s="182">
        <v>24.9</v>
      </c>
      <c r="O176" s="182" t="s">
        <v>993</v>
      </c>
      <c r="P176" s="186" t="s">
        <v>252</v>
      </c>
      <c r="Q176" s="187" t="s">
        <v>2271</v>
      </c>
      <c r="R176" s="182" t="s">
        <v>263</v>
      </c>
      <c r="S176" s="182">
        <v>1</v>
      </c>
    </row>
    <row r="177" spans="1:19" customFormat="1" ht="21" customHeight="1" x14ac:dyDescent="0.25">
      <c r="A177" s="167" t="s">
        <v>298</v>
      </c>
      <c r="B177" t="s">
        <v>1104</v>
      </c>
      <c r="C177" s="200" t="s">
        <v>1125</v>
      </c>
      <c r="D177" s="200" t="s">
        <v>187</v>
      </c>
      <c r="E177" s="200">
        <v>24120</v>
      </c>
      <c r="F177" s="182" t="s">
        <v>1110</v>
      </c>
      <c r="G177" t="s">
        <v>1111</v>
      </c>
      <c r="H177">
        <v>36</v>
      </c>
      <c r="I177" s="183">
        <v>26085</v>
      </c>
      <c r="J177" s="183">
        <v>20</v>
      </c>
      <c r="K177" s="183">
        <v>19.600000000000001</v>
      </c>
      <c r="L177" s="183">
        <v>25.6</v>
      </c>
      <c r="M177" s="182">
        <v>19.100000000000001</v>
      </c>
      <c r="N177" s="182">
        <v>24.7</v>
      </c>
      <c r="O177" s="182" t="s">
        <v>993</v>
      </c>
      <c r="P177" s="186" t="s">
        <v>252</v>
      </c>
      <c r="Q177" s="187" t="s">
        <v>2271</v>
      </c>
      <c r="R177" s="182" t="s">
        <v>263</v>
      </c>
      <c r="S177" s="182">
        <v>1</v>
      </c>
    </row>
    <row r="178" spans="1:19" customFormat="1" ht="21" customHeight="1" x14ac:dyDescent="0.25">
      <c r="A178" s="167" t="s">
        <v>299</v>
      </c>
      <c r="B178" t="s">
        <v>1104</v>
      </c>
      <c r="C178" s="200" t="s">
        <v>1126</v>
      </c>
      <c r="D178" s="200" t="s">
        <v>187</v>
      </c>
      <c r="E178" s="200">
        <v>24121</v>
      </c>
      <c r="F178" s="182" t="s">
        <v>1110</v>
      </c>
      <c r="G178" t="s">
        <v>1111</v>
      </c>
      <c r="H178">
        <v>36</v>
      </c>
      <c r="I178" s="183">
        <v>26085</v>
      </c>
      <c r="J178" s="183">
        <v>20</v>
      </c>
      <c r="K178" s="183">
        <v>17.7</v>
      </c>
      <c r="L178" s="183">
        <v>23.1</v>
      </c>
      <c r="M178" s="182">
        <v>17.7</v>
      </c>
      <c r="N178" s="182">
        <v>22.9</v>
      </c>
      <c r="O178" s="182" t="s">
        <v>993</v>
      </c>
      <c r="P178" s="186" t="s">
        <v>252</v>
      </c>
      <c r="Q178" s="187" t="s">
        <v>2271</v>
      </c>
      <c r="R178" s="182" t="s">
        <v>263</v>
      </c>
      <c r="S178" s="182">
        <v>0.4</v>
      </c>
    </row>
    <row r="179" spans="1:19" customFormat="1" ht="21" customHeight="1" x14ac:dyDescent="0.25">
      <c r="A179" s="167" t="s">
        <v>300</v>
      </c>
      <c r="B179" t="s">
        <v>1104</v>
      </c>
      <c r="C179" s="200" t="s">
        <v>1127</v>
      </c>
      <c r="D179" s="200" t="s">
        <v>187</v>
      </c>
      <c r="E179" s="200">
        <v>24122</v>
      </c>
      <c r="F179" s="182" t="s">
        <v>1110</v>
      </c>
      <c r="G179" t="s">
        <v>1111</v>
      </c>
      <c r="H179">
        <v>36</v>
      </c>
      <c r="I179" s="183">
        <v>26115</v>
      </c>
      <c r="J179" s="183">
        <v>20</v>
      </c>
      <c r="K179" s="183">
        <v>17.7</v>
      </c>
      <c r="L179" s="183">
        <v>23.1</v>
      </c>
      <c r="M179" s="182">
        <v>16.899999999999999</v>
      </c>
      <c r="N179" s="182">
        <v>21.9</v>
      </c>
      <c r="O179" s="182" t="s">
        <v>993</v>
      </c>
      <c r="P179" s="186" t="s">
        <v>252</v>
      </c>
      <c r="Q179" s="187" t="s">
        <v>2271</v>
      </c>
      <c r="R179" s="182" t="s">
        <v>263</v>
      </c>
      <c r="S179" s="182">
        <v>0.9</v>
      </c>
    </row>
    <row r="180" spans="1:19" customFormat="1" ht="21" customHeight="1" x14ac:dyDescent="0.25">
      <c r="A180" s="167" t="s">
        <v>301</v>
      </c>
      <c r="B180" t="s">
        <v>1104</v>
      </c>
      <c r="C180" s="200" t="s">
        <v>1128</v>
      </c>
      <c r="D180" s="200" t="s">
        <v>187</v>
      </c>
      <c r="E180" s="200">
        <v>24123</v>
      </c>
      <c r="F180" s="182" t="s">
        <v>1110</v>
      </c>
      <c r="G180" t="s">
        <v>1111</v>
      </c>
      <c r="H180">
        <v>36</v>
      </c>
      <c r="I180" s="183">
        <v>26115</v>
      </c>
      <c r="J180" s="183">
        <v>20</v>
      </c>
      <c r="K180" s="183">
        <v>17.7</v>
      </c>
      <c r="L180" s="183">
        <v>23.1</v>
      </c>
      <c r="M180" s="182">
        <v>17.100000000000001</v>
      </c>
      <c r="N180" s="182">
        <v>22.6</v>
      </c>
      <c r="O180" s="182" t="s">
        <v>993</v>
      </c>
      <c r="P180" s="186" t="s">
        <v>252</v>
      </c>
      <c r="Q180" s="187" t="s">
        <v>2271</v>
      </c>
      <c r="R180" s="182" t="s">
        <v>263</v>
      </c>
      <c r="S180" s="182">
        <v>0.7</v>
      </c>
    </row>
    <row r="181" spans="1:19" customFormat="1" ht="21" customHeight="1" x14ac:dyDescent="0.25">
      <c r="A181" s="167" t="s">
        <v>302</v>
      </c>
      <c r="B181" t="s">
        <v>1104</v>
      </c>
      <c r="C181" s="200" t="s">
        <v>1129</v>
      </c>
      <c r="D181" s="200" t="s">
        <v>187</v>
      </c>
      <c r="E181" s="200">
        <v>24124</v>
      </c>
      <c r="F181" s="182" t="s">
        <v>1110</v>
      </c>
      <c r="G181" t="s">
        <v>1111</v>
      </c>
      <c r="H181">
        <v>36</v>
      </c>
      <c r="I181" s="183">
        <v>26115</v>
      </c>
      <c r="J181" s="183">
        <v>20</v>
      </c>
      <c r="K181" s="183">
        <v>19.8</v>
      </c>
      <c r="L181" s="183">
        <v>25.9</v>
      </c>
      <c r="M181" s="182">
        <v>18</v>
      </c>
      <c r="N181" s="182">
        <v>23.8</v>
      </c>
      <c r="O181" s="182" t="s">
        <v>993</v>
      </c>
      <c r="P181" s="186" t="s">
        <v>252</v>
      </c>
      <c r="Q181" s="187" t="s">
        <v>2271</v>
      </c>
      <c r="R181" s="182" t="s">
        <v>263</v>
      </c>
      <c r="S181" s="182">
        <v>1</v>
      </c>
    </row>
    <row r="182" spans="1:19" customFormat="1" ht="21" customHeight="1" x14ac:dyDescent="0.25">
      <c r="A182" s="167" t="s">
        <v>303</v>
      </c>
      <c r="B182" t="s">
        <v>1104</v>
      </c>
      <c r="C182" s="200" t="s">
        <v>1130</v>
      </c>
      <c r="D182" s="200" t="s">
        <v>187</v>
      </c>
      <c r="E182" s="200">
        <v>24125</v>
      </c>
      <c r="F182" s="182" t="s">
        <v>1110</v>
      </c>
      <c r="G182" t="s">
        <v>1111</v>
      </c>
      <c r="H182">
        <v>36</v>
      </c>
      <c r="I182" s="183">
        <v>26115</v>
      </c>
      <c r="J182" s="183">
        <v>20</v>
      </c>
      <c r="K182" s="183">
        <v>17.899999999999999</v>
      </c>
      <c r="L182" s="183">
        <v>23.4</v>
      </c>
      <c r="M182" s="182">
        <v>16.2</v>
      </c>
      <c r="N182" s="182">
        <v>21.4</v>
      </c>
      <c r="O182" s="182" t="s">
        <v>993</v>
      </c>
      <c r="P182" s="186" t="s">
        <v>252</v>
      </c>
      <c r="Q182" s="187" t="s">
        <v>2271</v>
      </c>
      <c r="R182" s="182" t="s">
        <v>263</v>
      </c>
      <c r="S182" s="182">
        <v>1</v>
      </c>
    </row>
    <row r="183" spans="1:19" customFormat="1" ht="21" customHeight="1" x14ac:dyDescent="0.25">
      <c r="A183" s="167" t="s">
        <v>304</v>
      </c>
      <c r="B183" t="s">
        <v>1104</v>
      </c>
      <c r="C183" s="200" t="s">
        <v>1131</v>
      </c>
      <c r="D183" s="200" t="s">
        <v>187</v>
      </c>
      <c r="E183" s="200">
        <v>24126</v>
      </c>
      <c r="F183" s="182" t="s">
        <v>1110</v>
      </c>
      <c r="G183" t="s">
        <v>1111</v>
      </c>
      <c r="H183">
        <v>36</v>
      </c>
      <c r="I183" s="183">
        <v>26115</v>
      </c>
      <c r="J183" s="183">
        <v>20</v>
      </c>
      <c r="K183" s="183">
        <v>19</v>
      </c>
      <c r="L183" s="183">
        <v>24.8</v>
      </c>
      <c r="M183" s="182">
        <v>17.3</v>
      </c>
      <c r="N183" s="182">
        <v>22.8</v>
      </c>
      <c r="O183" s="182" t="s">
        <v>993</v>
      </c>
      <c r="P183" s="186" t="s">
        <v>252</v>
      </c>
      <c r="Q183" s="187" t="s">
        <v>2271</v>
      </c>
      <c r="R183" s="182" t="s">
        <v>263</v>
      </c>
      <c r="S183" s="182">
        <v>1.4</v>
      </c>
    </row>
    <row r="184" spans="1:19" customFormat="1" ht="21" customHeight="1" x14ac:dyDescent="0.25">
      <c r="A184" s="167" t="s">
        <v>305</v>
      </c>
      <c r="B184" t="s">
        <v>1104</v>
      </c>
      <c r="C184" s="200" t="s">
        <v>1132</v>
      </c>
      <c r="D184" s="200" t="s">
        <v>187</v>
      </c>
      <c r="E184" s="200">
        <v>24127</v>
      </c>
      <c r="F184" s="182" t="s">
        <v>1110</v>
      </c>
      <c r="G184" t="s">
        <v>1111</v>
      </c>
      <c r="H184">
        <v>36</v>
      </c>
      <c r="I184" s="183">
        <v>26115</v>
      </c>
      <c r="J184" s="183">
        <v>20</v>
      </c>
      <c r="K184" s="183">
        <v>17.600000000000001</v>
      </c>
      <c r="L184" s="183">
        <v>23</v>
      </c>
      <c r="M184" s="182">
        <v>15.5</v>
      </c>
      <c r="N184" s="182">
        <v>21</v>
      </c>
      <c r="O184" s="182" t="s">
        <v>993</v>
      </c>
      <c r="P184" s="186" t="s">
        <v>252</v>
      </c>
      <c r="Q184" s="187" t="s">
        <v>2271</v>
      </c>
      <c r="R184" s="182" t="s">
        <v>263</v>
      </c>
      <c r="S184" s="182">
        <v>0.7</v>
      </c>
    </row>
    <row r="185" spans="1:19" customFormat="1" ht="21" customHeight="1" x14ac:dyDescent="0.25">
      <c r="A185" s="167" t="s">
        <v>306</v>
      </c>
      <c r="B185" t="s">
        <v>1104</v>
      </c>
      <c r="C185" s="200" t="s">
        <v>1133</v>
      </c>
      <c r="D185" s="200" t="s">
        <v>187</v>
      </c>
      <c r="E185" s="200">
        <v>24128</v>
      </c>
      <c r="F185" s="182" t="s">
        <v>1110</v>
      </c>
      <c r="G185" t="s">
        <v>1111</v>
      </c>
      <c r="H185">
        <v>36</v>
      </c>
      <c r="I185" s="183">
        <v>26115</v>
      </c>
      <c r="J185" s="183">
        <v>20</v>
      </c>
      <c r="K185" s="183">
        <v>18.100000000000001</v>
      </c>
      <c r="L185" s="183">
        <v>23.6</v>
      </c>
      <c r="M185" s="182">
        <v>18.100000000000001</v>
      </c>
      <c r="N185" s="182">
        <v>23.9</v>
      </c>
      <c r="O185" s="182" t="s">
        <v>993</v>
      </c>
      <c r="P185" s="186" t="s">
        <v>252</v>
      </c>
      <c r="Q185" s="187" t="s">
        <v>2271</v>
      </c>
      <c r="R185" s="182" t="s">
        <v>263</v>
      </c>
      <c r="S185" s="182">
        <v>0.5</v>
      </c>
    </row>
    <row r="186" spans="1:19" customFormat="1" ht="21" customHeight="1" x14ac:dyDescent="0.25">
      <c r="A186" s="167" t="s">
        <v>307</v>
      </c>
      <c r="B186" t="s">
        <v>1104</v>
      </c>
      <c r="C186" s="200" t="s">
        <v>1134</v>
      </c>
      <c r="D186" s="200" t="s">
        <v>187</v>
      </c>
      <c r="E186" s="200">
        <v>24129</v>
      </c>
      <c r="F186" s="182" t="s">
        <v>1110</v>
      </c>
      <c r="G186" t="s">
        <v>1111</v>
      </c>
      <c r="H186">
        <v>36</v>
      </c>
      <c r="I186" s="183">
        <v>26115</v>
      </c>
      <c r="J186" s="183">
        <v>20</v>
      </c>
      <c r="K186" s="183">
        <v>19</v>
      </c>
      <c r="L186" s="183">
        <v>24.8</v>
      </c>
      <c r="M186" s="182">
        <v>16.899999999999999</v>
      </c>
      <c r="N186" s="182">
        <v>23.9</v>
      </c>
      <c r="O186" s="182" t="s">
        <v>993</v>
      </c>
      <c r="P186" s="186" t="s">
        <v>252</v>
      </c>
      <c r="Q186" s="187" t="s">
        <v>2271</v>
      </c>
      <c r="R186" s="182" t="s">
        <v>263</v>
      </c>
      <c r="S186" s="182">
        <v>0.5</v>
      </c>
    </row>
    <row r="187" spans="1:19" customFormat="1" ht="21" customHeight="1" x14ac:dyDescent="0.25">
      <c r="A187" s="167" t="s">
        <v>308</v>
      </c>
      <c r="B187" t="s">
        <v>1104</v>
      </c>
      <c r="C187" s="200" t="s">
        <v>1135</v>
      </c>
      <c r="D187" s="200" t="s">
        <v>187</v>
      </c>
      <c r="E187" s="200">
        <v>24130</v>
      </c>
      <c r="F187" s="182" t="s">
        <v>1110</v>
      </c>
      <c r="G187" t="s">
        <v>1111</v>
      </c>
      <c r="H187">
        <v>36</v>
      </c>
      <c r="I187" s="183">
        <v>26115</v>
      </c>
      <c r="J187" s="183">
        <v>20</v>
      </c>
      <c r="K187" s="183">
        <v>16.8</v>
      </c>
      <c r="L187" s="183">
        <v>21.9</v>
      </c>
      <c r="M187" s="182">
        <v>18.899999999999999</v>
      </c>
      <c r="N187" s="182">
        <v>24.4</v>
      </c>
      <c r="O187" s="182"/>
      <c r="P187" s="186" t="s">
        <v>252</v>
      </c>
      <c r="Q187" s="187" t="s">
        <v>2271</v>
      </c>
      <c r="R187" s="182"/>
      <c r="S187" s="182">
        <v>0.2</v>
      </c>
    </row>
    <row r="188" spans="1:19" customFormat="1" ht="21" customHeight="1" x14ac:dyDescent="0.25">
      <c r="A188" s="167" t="s">
        <v>309</v>
      </c>
      <c r="B188" t="s">
        <v>1104</v>
      </c>
      <c r="C188" s="200" t="s">
        <v>1136</v>
      </c>
      <c r="D188" s="200" t="s">
        <v>187</v>
      </c>
      <c r="E188" s="200">
        <v>24131</v>
      </c>
      <c r="F188" s="182" t="s">
        <v>1110</v>
      </c>
      <c r="G188" t="s">
        <v>1111</v>
      </c>
      <c r="H188">
        <v>36</v>
      </c>
      <c r="I188" s="183">
        <v>26115</v>
      </c>
      <c r="J188" s="183">
        <v>20</v>
      </c>
      <c r="K188" s="183">
        <v>17.3</v>
      </c>
      <c r="L188" s="183">
        <v>22.6</v>
      </c>
      <c r="M188" s="182">
        <v>17.600000000000001</v>
      </c>
      <c r="N188" s="182">
        <v>22.5</v>
      </c>
      <c r="O188" s="182"/>
      <c r="P188" s="186" t="s">
        <v>252</v>
      </c>
      <c r="Q188" s="187" t="s">
        <v>2271</v>
      </c>
      <c r="R188" s="182"/>
      <c r="S188" s="182">
        <v>0.2</v>
      </c>
    </row>
    <row r="189" spans="1:19" customFormat="1" ht="21" customHeight="1" x14ac:dyDescent="0.25">
      <c r="A189" s="167" t="s">
        <v>310</v>
      </c>
      <c r="B189" t="s">
        <v>1104</v>
      </c>
      <c r="C189" s="200" t="s">
        <v>1137</v>
      </c>
      <c r="D189" s="200" t="s">
        <v>187</v>
      </c>
      <c r="E189" s="200">
        <v>24132</v>
      </c>
      <c r="F189" s="182" t="s">
        <v>1110</v>
      </c>
      <c r="G189" t="s">
        <v>1111</v>
      </c>
      <c r="H189">
        <v>36</v>
      </c>
      <c r="I189" s="183">
        <v>26115</v>
      </c>
      <c r="J189" s="183">
        <v>20</v>
      </c>
      <c r="K189" s="183">
        <v>17.600000000000001</v>
      </c>
      <c r="L189" s="183">
        <v>23</v>
      </c>
      <c r="M189" s="182">
        <v>16.600000000000001</v>
      </c>
      <c r="N189" s="182">
        <v>20.399999999999999</v>
      </c>
      <c r="O189" s="182"/>
      <c r="P189" s="186" t="s">
        <v>252</v>
      </c>
      <c r="Q189" s="187" t="s">
        <v>2271</v>
      </c>
      <c r="R189" s="182"/>
      <c r="S189" s="182">
        <v>0.1</v>
      </c>
    </row>
    <row r="190" spans="1:19" customFormat="1" ht="21" customHeight="1" x14ac:dyDescent="0.25">
      <c r="A190" s="167" t="s">
        <v>311</v>
      </c>
      <c r="B190" t="s">
        <v>1104</v>
      </c>
      <c r="C190" s="200" t="s">
        <v>1138</v>
      </c>
      <c r="D190" s="200" t="s">
        <v>187</v>
      </c>
      <c r="E190" s="200">
        <v>24133</v>
      </c>
      <c r="F190" s="182" t="s">
        <v>1110</v>
      </c>
      <c r="G190" t="s">
        <v>1111</v>
      </c>
      <c r="H190">
        <v>36</v>
      </c>
      <c r="I190" s="183">
        <v>26115</v>
      </c>
      <c r="J190" s="183">
        <v>20</v>
      </c>
      <c r="K190" s="183">
        <v>17.100000000000001</v>
      </c>
      <c r="L190" s="183">
        <v>22.3</v>
      </c>
      <c r="M190" s="182">
        <v>16.5</v>
      </c>
      <c r="N190" s="182">
        <v>22.3</v>
      </c>
      <c r="O190" s="182"/>
      <c r="P190" s="186" t="s">
        <v>252</v>
      </c>
      <c r="Q190" s="187" t="s">
        <v>2271</v>
      </c>
      <c r="R190" s="182"/>
      <c r="S190" s="182">
        <v>0.1</v>
      </c>
    </row>
    <row r="191" spans="1:19" customFormat="1" ht="21" customHeight="1" x14ac:dyDescent="0.25">
      <c r="A191" s="167" t="s">
        <v>312</v>
      </c>
      <c r="B191" t="s">
        <v>1104</v>
      </c>
      <c r="C191" s="200" t="s">
        <v>1139</v>
      </c>
      <c r="D191" s="200" t="s">
        <v>187</v>
      </c>
      <c r="E191" s="200">
        <v>24134</v>
      </c>
      <c r="F191" s="182" t="s">
        <v>1110</v>
      </c>
      <c r="G191" t="s">
        <v>1111</v>
      </c>
      <c r="H191">
        <v>36</v>
      </c>
      <c r="I191" s="183">
        <v>26115</v>
      </c>
      <c r="J191" s="183">
        <v>20</v>
      </c>
      <c r="K191" s="183">
        <v>17.100000000000001</v>
      </c>
      <c r="L191" s="183">
        <v>22.3</v>
      </c>
      <c r="M191" s="182">
        <v>16.399999999999999</v>
      </c>
      <c r="N191" s="182">
        <v>22.1</v>
      </c>
      <c r="O191" s="182"/>
      <c r="P191" s="186" t="s">
        <v>252</v>
      </c>
      <c r="Q191" s="187" t="s">
        <v>2271</v>
      </c>
      <c r="R191" s="182"/>
      <c r="S191" s="182">
        <v>0.1</v>
      </c>
    </row>
    <row r="192" spans="1:19" customFormat="1" ht="21" customHeight="1" x14ac:dyDescent="0.25">
      <c r="A192" s="167" t="s">
        <v>313</v>
      </c>
      <c r="B192" t="s">
        <v>1104</v>
      </c>
      <c r="C192" s="200" t="s">
        <v>1140</v>
      </c>
      <c r="D192" s="200" t="s">
        <v>187</v>
      </c>
      <c r="E192" s="200">
        <v>24135</v>
      </c>
      <c r="F192" s="182" t="s">
        <v>1110</v>
      </c>
      <c r="G192" t="s">
        <v>1111</v>
      </c>
      <c r="H192">
        <v>36</v>
      </c>
      <c r="I192" s="183">
        <v>26115</v>
      </c>
      <c r="J192" s="183">
        <v>20</v>
      </c>
      <c r="K192" s="183">
        <v>18.600000000000001</v>
      </c>
      <c r="L192" s="183">
        <v>24.3</v>
      </c>
      <c r="M192" s="182">
        <v>18.100000000000001</v>
      </c>
      <c r="N192" s="182">
        <v>23</v>
      </c>
      <c r="O192" s="182"/>
      <c r="P192" s="186" t="s">
        <v>252</v>
      </c>
      <c r="Q192" s="187" t="s">
        <v>2271</v>
      </c>
      <c r="R192" s="182"/>
      <c r="S192" s="182">
        <v>0.1</v>
      </c>
    </row>
    <row r="193" spans="1:19" customFormat="1" ht="21" customHeight="1" x14ac:dyDescent="0.25">
      <c r="A193" s="167" t="s">
        <v>314</v>
      </c>
      <c r="B193" t="s">
        <v>1104</v>
      </c>
      <c r="C193" s="200" t="s">
        <v>1141</v>
      </c>
      <c r="D193" s="200" t="s">
        <v>187</v>
      </c>
      <c r="E193" s="200">
        <v>24136</v>
      </c>
      <c r="F193" s="182" t="s">
        <v>1110</v>
      </c>
      <c r="G193" t="s">
        <v>1111</v>
      </c>
      <c r="H193">
        <v>36</v>
      </c>
      <c r="I193" s="183">
        <v>26115</v>
      </c>
      <c r="J193" s="183">
        <v>20</v>
      </c>
      <c r="K193" s="183">
        <v>16.600000000000001</v>
      </c>
      <c r="L193" s="183">
        <v>21.7</v>
      </c>
      <c r="M193" s="182">
        <v>17.2</v>
      </c>
      <c r="N193" s="182">
        <v>21.7</v>
      </c>
      <c r="O193" s="182"/>
      <c r="P193" s="186" t="s">
        <v>252</v>
      </c>
      <c r="Q193" s="187" t="s">
        <v>2271</v>
      </c>
      <c r="R193" s="182"/>
      <c r="S193" s="182">
        <v>0</v>
      </c>
    </row>
    <row r="194" spans="1:19" customFormat="1" ht="21" customHeight="1" x14ac:dyDescent="0.25">
      <c r="A194" s="167" t="s">
        <v>315</v>
      </c>
      <c r="B194" t="s">
        <v>1104</v>
      </c>
      <c r="C194" s="200" t="s">
        <v>1142</v>
      </c>
      <c r="D194" s="200" t="s">
        <v>187</v>
      </c>
      <c r="E194" s="200">
        <v>24137</v>
      </c>
      <c r="F194" s="182" t="s">
        <v>1110</v>
      </c>
      <c r="G194" t="s">
        <v>1111</v>
      </c>
      <c r="H194">
        <v>36</v>
      </c>
      <c r="I194" s="183">
        <v>26115</v>
      </c>
      <c r="J194" s="183">
        <v>20</v>
      </c>
      <c r="K194" s="183">
        <v>19</v>
      </c>
      <c r="L194" s="183">
        <v>24.8</v>
      </c>
      <c r="M194" s="182">
        <v>17.399999999999999</v>
      </c>
      <c r="N194" s="182">
        <v>21.9</v>
      </c>
      <c r="O194" s="182"/>
      <c r="P194" s="186" t="s">
        <v>252</v>
      </c>
      <c r="Q194" s="187" t="s">
        <v>2271</v>
      </c>
      <c r="R194" s="182"/>
      <c r="S194" s="182">
        <v>0.2</v>
      </c>
    </row>
    <row r="195" spans="1:19" customFormat="1" ht="21" customHeight="1" x14ac:dyDescent="0.25">
      <c r="A195" s="167" t="s">
        <v>316</v>
      </c>
      <c r="B195" t="s">
        <v>1104</v>
      </c>
      <c r="C195" s="200" t="s">
        <v>1143</v>
      </c>
      <c r="D195" s="200" t="s">
        <v>187</v>
      </c>
      <c r="E195" s="200">
        <v>24228</v>
      </c>
      <c r="F195" s="182" t="s">
        <v>1110</v>
      </c>
      <c r="G195" t="s">
        <v>1111</v>
      </c>
      <c r="H195">
        <v>36</v>
      </c>
      <c r="I195" s="183">
        <v>26420</v>
      </c>
      <c r="J195" s="183">
        <v>22</v>
      </c>
      <c r="K195" s="183">
        <v>21</v>
      </c>
      <c r="L195" s="183">
        <v>27.4</v>
      </c>
      <c r="M195" s="182">
        <v>19.3</v>
      </c>
      <c r="N195" s="182">
        <v>24.9</v>
      </c>
      <c r="O195" s="182" t="s">
        <v>993</v>
      </c>
      <c r="P195" s="186" t="s">
        <v>252</v>
      </c>
      <c r="Q195" s="187" t="s">
        <v>2271</v>
      </c>
      <c r="R195" s="182" t="s">
        <v>263</v>
      </c>
      <c r="S195" s="182">
        <v>6.4</v>
      </c>
    </row>
    <row r="196" spans="1:19" customFormat="1" ht="21" customHeight="1" x14ac:dyDescent="0.25">
      <c r="A196" s="167" t="s">
        <v>317</v>
      </c>
      <c r="B196" t="s">
        <v>1104</v>
      </c>
      <c r="C196" s="200" t="s">
        <v>1144</v>
      </c>
      <c r="D196" s="200" t="s">
        <v>187</v>
      </c>
      <c r="E196" s="200">
        <v>24229</v>
      </c>
      <c r="F196" s="182" t="s">
        <v>1110</v>
      </c>
      <c r="G196" t="s">
        <v>1111</v>
      </c>
      <c r="H196">
        <v>36</v>
      </c>
      <c r="I196" s="183">
        <v>26420</v>
      </c>
      <c r="J196" s="183">
        <v>22</v>
      </c>
      <c r="K196" s="183">
        <v>19.5</v>
      </c>
      <c r="L196" s="183">
        <v>25.5</v>
      </c>
      <c r="M196" s="182">
        <v>17.100000000000001</v>
      </c>
      <c r="N196" s="182">
        <v>23.8</v>
      </c>
      <c r="O196" s="182" t="s">
        <v>993</v>
      </c>
      <c r="P196" s="186" t="s">
        <v>252</v>
      </c>
      <c r="Q196" s="187" t="s">
        <v>2271</v>
      </c>
      <c r="R196" s="182" t="s">
        <v>263</v>
      </c>
      <c r="S196" s="182">
        <v>3.6</v>
      </c>
    </row>
    <row r="197" spans="1:19" customFormat="1" ht="21" customHeight="1" x14ac:dyDescent="0.25">
      <c r="A197" s="167" t="s">
        <v>318</v>
      </c>
      <c r="B197" t="s">
        <v>1104</v>
      </c>
      <c r="C197" s="200" t="s">
        <v>1145</v>
      </c>
      <c r="D197" s="200" t="s">
        <v>187</v>
      </c>
      <c r="E197" s="200">
        <v>24230</v>
      </c>
      <c r="F197" s="182" t="s">
        <v>1110</v>
      </c>
      <c r="G197" t="s">
        <v>1111</v>
      </c>
      <c r="H197">
        <v>36</v>
      </c>
      <c r="I197" s="183">
        <v>26420</v>
      </c>
      <c r="J197" s="183">
        <v>22</v>
      </c>
      <c r="K197" s="183">
        <v>20.399999999999999</v>
      </c>
      <c r="L197" s="183">
        <v>26.6</v>
      </c>
      <c r="M197" s="182">
        <v>18.3</v>
      </c>
      <c r="N197" s="182">
        <v>24.9</v>
      </c>
      <c r="O197" s="182" t="s">
        <v>993</v>
      </c>
      <c r="P197" s="186" t="s">
        <v>252</v>
      </c>
      <c r="Q197" s="187" t="s">
        <v>2271</v>
      </c>
      <c r="R197" s="182" t="s">
        <v>263</v>
      </c>
      <c r="S197" s="182">
        <v>4</v>
      </c>
    </row>
    <row r="198" spans="1:19" customFormat="1" ht="21" customHeight="1" x14ac:dyDescent="0.25">
      <c r="A198" s="167" t="s">
        <v>319</v>
      </c>
      <c r="B198" t="s">
        <v>1104</v>
      </c>
      <c r="C198" s="200" t="s">
        <v>1146</v>
      </c>
      <c r="D198" s="200" t="s">
        <v>187</v>
      </c>
      <c r="E198" s="200">
        <v>24231</v>
      </c>
      <c r="F198" s="182" t="s">
        <v>1110</v>
      </c>
      <c r="G198" t="s">
        <v>1111</v>
      </c>
      <c r="H198">
        <v>36</v>
      </c>
      <c r="I198" s="183">
        <v>26420</v>
      </c>
      <c r="J198" s="183">
        <v>22</v>
      </c>
      <c r="K198" s="183">
        <v>20.100000000000001</v>
      </c>
      <c r="L198" s="183">
        <v>26.3</v>
      </c>
      <c r="M198" s="182">
        <v>18.8</v>
      </c>
      <c r="N198" s="182">
        <v>24.9</v>
      </c>
      <c r="O198" s="182" t="s">
        <v>993</v>
      </c>
      <c r="P198" s="186" t="s">
        <v>252</v>
      </c>
      <c r="Q198" s="187" t="s">
        <v>2271</v>
      </c>
      <c r="R198" s="182" t="s">
        <v>263</v>
      </c>
      <c r="S198" s="182">
        <v>2.7</v>
      </c>
    </row>
    <row r="199" spans="1:19" customFormat="1" ht="21" customHeight="1" x14ac:dyDescent="0.25">
      <c r="A199" s="167" t="s">
        <v>320</v>
      </c>
      <c r="B199" t="s">
        <v>1104</v>
      </c>
      <c r="C199" s="200" t="s">
        <v>1147</v>
      </c>
      <c r="D199" s="200" t="s">
        <v>187</v>
      </c>
      <c r="E199" s="200">
        <v>24232</v>
      </c>
      <c r="F199" s="182" t="s">
        <v>1110</v>
      </c>
      <c r="G199" t="s">
        <v>1111</v>
      </c>
      <c r="H199">
        <v>36</v>
      </c>
      <c r="I199" s="183">
        <v>26420</v>
      </c>
      <c r="J199" s="183">
        <v>22</v>
      </c>
      <c r="K199" s="183">
        <v>19.8</v>
      </c>
      <c r="L199" s="183">
        <v>25.9</v>
      </c>
      <c r="M199" s="182">
        <v>19.899999999999999</v>
      </c>
      <c r="N199" s="182">
        <v>24.9</v>
      </c>
      <c r="O199" s="182" t="s">
        <v>993</v>
      </c>
      <c r="P199" s="186" t="s">
        <v>252</v>
      </c>
      <c r="Q199" s="187" t="s">
        <v>2271</v>
      </c>
      <c r="R199" s="182" t="s">
        <v>263</v>
      </c>
      <c r="S199" s="182">
        <v>3</v>
      </c>
    </row>
    <row r="200" spans="1:19" customFormat="1" ht="21" customHeight="1" x14ac:dyDescent="0.25">
      <c r="A200" s="167" t="s">
        <v>321</v>
      </c>
      <c r="B200" t="s">
        <v>1104</v>
      </c>
      <c r="C200" s="200" t="s">
        <v>1148</v>
      </c>
      <c r="D200" s="200" t="s">
        <v>187</v>
      </c>
      <c r="E200" s="200">
        <v>24233</v>
      </c>
      <c r="F200" s="182" t="s">
        <v>1110</v>
      </c>
      <c r="G200" t="s">
        <v>1111</v>
      </c>
      <c r="H200">
        <v>36</v>
      </c>
      <c r="I200" s="183">
        <v>26420</v>
      </c>
      <c r="J200" s="183">
        <v>22</v>
      </c>
      <c r="K200" s="183">
        <v>18.899999999999999</v>
      </c>
      <c r="L200" s="183">
        <v>24.7</v>
      </c>
      <c r="M200" s="182">
        <v>16.5</v>
      </c>
      <c r="N200" s="182">
        <v>22.2</v>
      </c>
      <c r="O200" s="182" t="s">
        <v>993</v>
      </c>
      <c r="P200" s="186" t="s">
        <v>252</v>
      </c>
      <c r="Q200" s="187" t="s">
        <v>2271</v>
      </c>
      <c r="R200" s="182" t="s">
        <v>263</v>
      </c>
      <c r="S200" s="182">
        <v>3</v>
      </c>
    </row>
    <row r="201" spans="1:19" customFormat="1" ht="21" customHeight="1" x14ac:dyDescent="0.25">
      <c r="A201" s="167" t="s">
        <v>322</v>
      </c>
      <c r="B201" t="s">
        <v>1104</v>
      </c>
      <c r="C201" s="200" t="s">
        <v>1149</v>
      </c>
      <c r="D201" s="200" t="s">
        <v>187</v>
      </c>
      <c r="E201" s="200">
        <v>24234</v>
      </c>
      <c r="F201" s="182" t="s">
        <v>1110</v>
      </c>
      <c r="G201" t="s">
        <v>1111</v>
      </c>
      <c r="H201">
        <v>36</v>
      </c>
      <c r="I201" s="183">
        <v>26420</v>
      </c>
      <c r="J201" s="183">
        <v>22</v>
      </c>
      <c r="K201" s="183">
        <v>18.399999999999999</v>
      </c>
      <c r="L201" s="183">
        <v>24</v>
      </c>
      <c r="M201" s="182">
        <v>19.399999999999999</v>
      </c>
      <c r="N201" s="182">
        <v>24.9</v>
      </c>
      <c r="O201" s="182" t="s">
        <v>993</v>
      </c>
      <c r="P201" s="186" t="s">
        <v>252</v>
      </c>
      <c r="Q201" s="187" t="s">
        <v>2271</v>
      </c>
      <c r="R201" s="182" t="s">
        <v>263</v>
      </c>
      <c r="S201" s="182">
        <v>6.1</v>
      </c>
    </row>
    <row r="202" spans="1:19" customFormat="1" ht="21" customHeight="1" x14ac:dyDescent="0.25">
      <c r="A202" s="167" t="s">
        <v>323</v>
      </c>
      <c r="B202" t="s">
        <v>1104</v>
      </c>
      <c r="C202" s="200" t="s">
        <v>1150</v>
      </c>
      <c r="D202" s="200" t="s">
        <v>187</v>
      </c>
      <c r="E202" s="200">
        <v>24235</v>
      </c>
      <c r="F202" s="182" t="s">
        <v>1110</v>
      </c>
      <c r="G202" t="s">
        <v>1111</v>
      </c>
      <c r="H202">
        <v>36</v>
      </c>
      <c r="I202" s="183">
        <v>26420</v>
      </c>
      <c r="J202" s="183">
        <v>22</v>
      </c>
      <c r="K202" s="183">
        <v>19.899999999999999</v>
      </c>
      <c r="L202" s="183">
        <v>26</v>
      </c>
      <c r="M202" s="182">
        <v>17.5</v>
      </c>
      <c r="N202" s="182">
        <v>23.2</v>
      </c>
      <c r="O202" s="182" t="s">
        <v>993</v>
      </c>
      <c r="P202" s="186" t="s">
        <v>252</v>
      </c>
      <c r="Q202" s="187" t="s">
        <v>2271</v>
      </c>
      <c r="R202" s="182" t="s">
        <v>263</v>
      </c>
      <c r="S202" s="182">
        <v>4.5999999999999996</v>
      </c>
    </row>
    <row r="203" spans="1:19" customFormat="1" ht="21" customHeight="1" x14ac:dyDescent="0.25">
      <c r="A203" s="167" t="s">
        <v>324</v>
      </c>
      <c r="B203" t="s">
        <v>1104</v>
      </c>
      <c r="C203" s="200" t="s">
        <v>1151</v>
      </c>
      <c r="D203" s="200" t="s">
        <v>187</v>
      </c>
      <c r="E203" s="200">
        <v>24236</v>
      </c>
      <c r="F203" s="182" t="s">
        <v>1110</v>
      </c>
      <c r="G203" t="s">
        <v>1111</v>
      </c>
      <c r="H203">
        <v>36</v>
      </c>
      <c r="I203" s="183">
        <v>26451</v>
      </c>
      <c r="J203" s="183">
        <v>22</v>
      </c>
      <c r="K203" s="183">
        <v>19.399999999999999</v>
      </c>
      <c r="L203" s="183">
        <v>25.3</v>
      </c>
      <c r="M203" s="182">
        <v>19.2</v>
      </c>
      <c r="N203" s="182">
        <v>24.8</v>
      </c>
      <c r="O203" s="182" t="s">
        <v>993</v>
      </c>
      <c r="P203" s="186" t="s">
        <v>252</v>
      </c>
      <c r="Q203" s="187" t="s">
        <v>2271</v>
      </c>
      <c r="R203" s="182" t="s">
        <v>263</v>
      </c>
      <c r="S203" s="182">
        <v>3.4</v>
      </c>
    </row>
    <row r="204" spans="1:19" customFormat="1" ht="21" customHeight="1" x14ac:dyDescent="0.25">
      <c r="A204" s="167" t="s">
        <v>325</v>
      </c>
      <c r="B204" t="s">
        <v>1104</v>
      </c>
      <c r="C204" s="200" t="s">
        <v>1152</v>
      </c>
      <c r="D204" s="200" t="s">
        <v>187</v>
      </c>
      <c r="E204" s="200">
        <v>24237</v>
      </c>
      <c r="F204" s="182" t="s">
        <v>1110</v>
      </c>
      <c r="G204" t="s">
        <v>1111</v>
      </c>
      <c r="H204">
        <v>36</v>
      </c>
      <c r="I204" s="183">
        <v>26451</v>
      </c>
      <c r="J204" s="183">
        <v>22</v>
      </c>
      <c r="K204" s="183">
        <v>18.7</v>
      </c>
      <c r="L204" s="183">
        <v>24.4</v>
      </c>
      <c r="M204" s="182">
        <v>16.399999999999999</v>
      </c>
      <c r="N204" s="182">
        <v>22.9</v>
      </c>
      <c r="O204" s="182" t="s">
        <v>993</v>
      </c>
      <c r="P204" s="186" t="s">
        <v>252</v>
      </c>
      <c r="Q204" s="187" t="s">
        <v>2271</v>
      </c>
      <c r="R204" s="182" t="s">
        <v>263</v>
      </c>
      <c r="S204" s="182">
        <v>3.4</v>
      </c>
    </row>
    <row r="205" spans="1:19" customFormat="1" ht="21" customHeight="1" x14ac:dyDescent="0.25">
      <c r="A205" s="167" t="s">
        <v>326</v>
      </c>
      <c r="B205" t="s">
        <v>1104</v>
      </c>
      <c r="C205" s="200" t="s">
        <v>1153</v>
      </c>
      <c r="D205" s="200" t="s">
        <v>187</v>
      </c>
      <c r="E205" s="200">
        <v>24238</v>
      </c>
      <c r="F205" s="182" t="s">
        <v>1110</v>
      </c>
      <c r="G205" t="s">
        <v>1111</v>
      </c>
      <c r="H205">
        <v>36</v>
      </c>
      <c r="I205" s="183">
        <v>26451</v>
      </c>
      <c r="J205" s="183">
        <v>22</v>
      </c>
      <c r="K205" s="183">
        <v>18.399999999999999</v>
      </c>
      <c r="L205" s="183">
        <v>24</v>
      </c>
      <c r="M205" s="182">
        <v>17.5</v>
      </c>
      <c r="N205" s="182">
        <v>23.8</v>
      </c>
      <c r="O205" s="182" t="s">
        <v>993</v>
      </c>
      <c r="P205" s="186" t="s">
        <v>252</v>
      </c>
      <c r="Q205" s="187" t="s">
        <v>2271</v>
      </c>
      <c r="R205" s="182" t="s">
        <v>263</v>
      </c>
      <c r="S205" s="182">
        <v>3.4</v>
      </c>
    </row>
    <row r="206" spans="1:19" customFormat="1" ht="21" customHeight="1" x14ac:dyDescent="0.25">
      <c r="A206" s="167" t="s">
        <v>327</v>
      </c>
      <c r="B206" t="s">
        <v>1104</v>
      </c>
      <c r="C206" s="200" t="s">
        <v>1154</v>
      </c>
      <c r="D206" s="200" t="s">
        <v>187</v>
      </c>
      <c r="E206" s="200">
        <v>24239</v>
      </c>
      <c r="F206" s="182" t="s">
        <v>1110</v>
      </c>
      <c r="G206" t="s">
        <v>1111</v>
      </c>
      <c r="H206">
        <v>36</v>
      </c>
      <c r="I206" s="183">
        <v>26451</v>
      </c>
      <c r="J206" s="183">
        <v>22</v>
      </c>
      <c r="K206" s="183">
        <v>18.399999999999999</v>
      </c>
      <c r="L206" s="183">
        <v>24</v>
      </c>
      <c r="M206" s="182">
        <v>17.899999999999999</v>
      </c>
      <c r="N206" s="182">
        <v>24.2</v>
      </c>
      <c r="O206" s="182" t="s">
        <v>993</v>
      </c>
      <c r="P206" s="186" t="s">
        <v>252</v>
      </c>
      <c r="Q206" s="187" t="s">
        <v>2271</v>
      </c>
      <c r="R206" s="182" t="s">
        <v>263</v>
      </c>
      <c r="S206" s="182">
        <v>7</v>
      </c>
    </row>
    <row r="207" spans="1:19" customFormat="1" ht="21" customHeight="1" x14ac:dyDescent="0.25">
      <c r="A207" s="167" t="s">
        <v>328</v>
      </c>
      <c r="B207" t="s">
        <v>1104</v>
      </c>
      <c r="C207" s="200" t="s">
        <v>1155</v>
      </c>
      <c r="D207" s="200" t="s">
        <v>187</v>
      </c>
      <c r="E207" s="200">
        <v>24240</v>
      </c>
      <c r="F207" s="182" t="s">
        <v>1110</v>
      </c>
      <c r="G207" t="s">
        <v>1111</v>
      </c>
      <c r="H207">
        <v>36</v>
      </c>
      <c r="I207" s="183">
        <v>26451</v>
      </c>
      <c r="J207" s="183">
        <v>22</v>
      </c>
      <c r="K207" s="183">
        <v>19.899999999999999</v>
      </c>
      <c r="L207" s="183">
        <v>26</v>
      </c>
      <c r="M207" s="182">
        <v>18.100000000000001</v>
      </c>
      <c r="N207" s="182">
        <v>24.4</v>
      </c>
      <c r="O207" s="182" t="s">
        <v>993</v>
      </c>
      <c r="P207" s="186" t="s">
        <v>252</v>
      </c>
      <c r="Q207" s="187" t="s">
        <v>2271</v>
      </c>
      <c r="R207" s="182" t="s">
        <v>263</v>
      </c>
      <c r="S207" s="182">
        <v>4.8</v>
      </c>
    </row>
    <row r="208" spans="1:19" customFormat="1" ht="21" customHeight="1" x14ac:dyDescent="0.25">
      <c r="A208" s="167" t="s">
        <v>329</v>
      </c>
      <c r="B208" t="s">
        <v>1104</v>
      </c>
      <c r="C208" s="200" t="s">
        <v>1156</v>
      </c>
      <c r="D208" s="200" t="s">
        <v>187</v>
      </c>
      <c r="E208" s="200">
        <v>24241</v>
      </c>
      <c r="F208" s="182" t="s">
        <v>1110</v>
      </c>
      <c r="G208" t="s">
        <v>1111</v>
      </c>
      <c r="H208">
        <v>36</v>
      </c>
      <c r="I208" s="183">
        <v>26451</v>
      </c>
      <c r="J208" s="183">
        <v>22</v>
      </c>
      <c r="K208" s="183">
        <v>18.100000000000001</v>
      </c>
      <c r="L208" s="183">
        <v>23.6</v>
      </c>
      <c r="M208" s="182">
        <v>16.3</v>
      </c>
      <c r="N208" s="182">
        <v>21.9</v>
      </c>
      <c r="O208" s="182" t="s">
        <v>993</v>
      </c>
      <c r="P208" s="186" t="s">
        <v>252</v>
      </c>
      <c r="Q208" s="187" t="s">
        <v>2271</v>
      </c>
      <c r="R208" s="182" t="s">
        <v>263</v>
      </c>
      <c r="S208" s="182">
        <v>2.8</v>
      </c>
    </row>
    <row r="209" spans="1:19" customFormat="1" ht="21" customHeight="1" x14ac:dyDescent="0.25">
      <c r="A209" s="167" t="s">
        <v>330</v>
      </c>
      <c r="B209" t="s">
        <v>1104</v>
      </c>
      <c r="C209" s="200" t="s">
        <v>1157</v>
      </c>
      <c r="D209" s="200" t="s">
        <v>187</v>
      </c>
      <c r="E209" s="200">
        <v>24242</v>
      </c>
      <c r="F209" s="182" t="s">
        <v>1110</v>
      </c>
      <c r="G209" t="s">
        <v>1111</v>
      </c>
      <c r="H209">
        <v>36</v>
      </c>
      <c r="I209" s="183">
        <v>26451</v>
      </c>
      <c r="J209" s="183">
        <v>22</v>
      </c>
      <c r="K209" s="183">
        <v>20.7</v>
      </c>
      <c r="L209" s="183">
        <v>27</v>
      </c>
      <c r="M209" s="182">
        <v>18.5</v>
      </c>
      <c r="N209" s="182">
        <v>24.9</v>
      </c>
      <c r="O209" s="182" t="s">
        <v>993</v>
      </c>
      <c r="P209" s="186" t="s">
        <v>252</v>
      </c>
      <c r="Q209" s="187" t="s">
        <v>2271</v>
      </c>
      <c r="R209" s="182" t="s">
        <v>263</v>
      </c>
      <c r="S209" s="182">
        <v>6.6</v>
      </c>
    </row>
    <row r="210" spans="1:19" customFormat="1" ht="21" customHeight="1" x14ac:dyDescent="0.25">
      <c r="A210" s="167" t="s">
        <v>331</v>
      </c>
      <c r="B210" t="s">
        <v>1104</v>
      </c>
      <c r="C210" s="200" t="s">
        <v>1158</v>
      </c>
      <c r="D210" s="200" t="s">
        <v>187</v>
      </c>
      <c r="E210" s="200">
        <v>24243</v>
      </c>
      <c r="F210" s="182" t="s">
        <v>1110</v>
      </c>
      <c r="G210" t="s">
        <v>1111</v>
      </c>
      <c r="H210">
        <v>36</v>
      </c>
      <c r="I210" s="183">
        <v>26451</v>
      </c>
      <c r="J210" s="183">
        <v>22</v>
      </c>
      <c r="K210" s="183">
        <v>17.5</v>
      </c>
      <c r="L210" s="183">
        <v>22.9</v>
      </c>
      <c r="M210" s="182">
        <v>16.3</v>
      </c>
      <c r="N210" s="182">
        <v>21.9</v>
      </c>
      <c r="O210" s="182" t="s">
        <v>993</v>
      </c>
      <c r="P210" s="186" t="s">
        <v>252</v>
      </c>
      <c r="Q210" s="187" t="s">
        <v>2271</v>
      </c>
      <c r="R210" s="182" t="s">
        <v>263</v>
      </c>
      <c r="S210" s="182">
        <v>6.4</v>
      </c>
    </row>
    <row r="211" spans="1:19" customFormat="1" ht="21" customHeight="1" x14ac:dyDescent="0.25">
      <c r="A211" s="167" t="s">
        <v>612</v>
      </c>
      <c r="B211" t="s">
        <v>1548</v>
      </c>
      <c r="C211" s="199" t="s">
        <v>1553</v>
      </c>
      <c r="D211" s="199" t="s">
        <v>189</v>
      </c>
      <c r="E211" s="199">
        <v>1660</v>
      </c>
      <c r="F211" s="182" t="s">
        <v>1550</v>
      </c>
      <c r="G211" t="s">
        <v>1194</v>
      </c>
      <c r="H211">
        <v>36</v>
      </c>
      <c r="I211" s="183">
        <v>26785</v>
      </c>
      <c r="J211" s="183">
        <v>18.100000000000001</v>
      </c>
      <c r="K211" s="183">
        <v>18.100000000000001</v>
      </c>
      <c r="L211" s="183">
        <v>18.100000000000001</v>
      </c>
      <c r="M211" s="182">
        <v>18.2</v>
      </c>
      <c r="N211" s="182">
        <v>17.899999999999999</v>
      </c>
      <c r="O211" s="182"/>
      <c r="P211" s="186" t="s">
        <v>252</v>
      </c>
      <c r="Q211" s="188" t="s">
        <v>257</v>
      </c>
      <c r="R211" s="182"/>
      <c r="S211" s="182">
        <v>0.1</v>
      </c>
    </row>
    <row r="212" spans="1:19" customFormat="1" ht="21" customHeight="1" x14ac:dyDescent="0.25">
      <c r="A212" s="167" t="s">
        <v>385</v>
      </c>
      <c r="B212" t="s">
        <v>1001</v>
      </c>
      <c r="C212" s="200" t="s">
        <v>1249</v>
      </c>
      <c r="D212" s="200" t="s">
        <v>187</v>
      </c>
      <c r="E212" s="200">
        <v>23540</v>
      </c>
      <c r="F212" s="182" t="s">
        <v>1110</v>
      </c>
      <c r="G212" t="s">
        <v>1111</v>
      </c>
      <c r="H212">
        <v>36</v>
      </c>
      <c r="I212" s="183">
        <v>25750</v>
      </c>
      <c r="J212" s="183">
        <v>16.3</v>
      </c>
      <c r="K212" s="183">
        <v>13.9</v>
      </c>
      <c r="L212" s="183">
        <v>18.2</v>
      </c>
      <c r="M212" s="182">
        <v>0</v>
      </c>
      <c r="N212" s="182">
        <v>0</v>
      </c>
      <c r="O212" s="182"/>
      <c r="P212" s="186" t="s">
        <v>252</v>
      </c>
      <c r="Q212" s="188" t="s">
        <v>257</v>
      </c>
      <c r="R212" s="182"/>
      <c r="S212" s="182">
        <v>0.1</v>
      </c>
    </row>
    <row r="213" spans="1:19" customFormat="1" ht="21" customHeight="1" x14ac:dyDescent="0.25">
      <c r="A213" s="167" t="s">
        <v>361</v>
      </c>
      <c r="B213" t="s">
        <v>1211</v>
      </c>
      <c r="C213" s="200" t="s">
        <v>1218</v>
      </c>
      <c r="D213" s="200" t="s">
        <v>186</v>
      </c>
      <c r="E213" s="200">
        <v>23611</v>
      </c>
      <c r="F213" s="182" t="s">
        <v>1219</v>
      </c>
      <c r="G213" t="s">
        <v>1162</v>
      </c>
      <c r="H213">
        <v>36</v>
      </c>
      <c r="I213" s="183">
        <v>25538</v>
      </c>
      <c r="J213" s="183">
        <v>21.6</v>
      </c>
      <c r="K213" s="183">
        <v>19.899999999999999</v>
      </c>
      <c r="L213" s="183">
        <v>26</v>
      </c>
      <c r="M213" s="182">
        <v>19.5</v>
      </c>
      <c r="N213" s="182">
        <v>23.7</v>
      </c>
      <c r="O213" s="182" t="s">
        <v>993</v>
      </c>
      <c r="P213" s="186" t="s">
        <v>252</v>
      </c>
      <c r="Q213" s="188" t="s">
        <v>257</v>
      </c>
      <c r="R213" s="182" t="s">
        <v>263</v>
      </c>
      <c r="S213" s="182">
        <v>0.6</v>
      </c>
    </row>
    <row r="214" spans="1:19" customFormat="1" ht="21" customHeight="1" x14ac:dyDescent="0.25">
      <c r="A214" s="167" t="s">
        <v>369</v>
      </c>
      <c r="B214" t="s">
        <v>1211</v>
      </c>
      <c r="C214" s="200" t="s">
        <v>1220</v>
      </c>
      <c r="D214" s="200" t="s">
        <v>186</v>
      </c>
      <c r="E214" s="200">
        <v>23612</v>
      </c>
      <c r="F214" s="182" t="s">
        <v>1221</v>
      </c>
      <c r="G214" t="s">
        <v>1162</v>
      </c>
      <c r="H214">
        <v>36</v>
      </c>
      <c r="I214" s="183">
        <v>25720</v>
      </c>
      <c r="J214" s="183">
        <v>21.6</v>
      </c>
      <c r="K214" s="183">
        <v>19.8</v>
      </c>
      <c r="L214" s="183">
        <v>25.9</v>
      </c>
      <c r="M214" s="182">
        <v>18.600000000000001</v>
      </c>
      <c r="N214" s="182">
        <v>23.4</v>
      </c>
      <c r="O214" s="182"/>
      <c r="P214" s="186" t="s">
        <v>252</v>
      </c>
      <c r="Q214" s="188" t="s">
        <v>257</v>
      </c>
      <c r="R214" s="182"/>
      <c r="S214" s="182">
        <v>0.3</v>
      </c>
    </row>
    <row r="215" spans="1:19" customFormat="1" ht="21" customHeight="1" x14ac:dyDescent="0.25">
      <c r="A215" s="167" t="s">
        <v>386</v>
      </c>
      <c r="B215" t="s">
        <v>1001</v>
      </c>
      <c r="C215" s="200" t="s">
        <v>1250</v>
      </c>
      <c r="D215" s="200" t="s">
        <v>187</v>
      </c>
      <c r="E215" s="200">
        <v>23657</v>
      </c>
      <c r="F215" s="182" t="s">
        <v>1110</v>
      </c>
      <c r="G215" t="s">
        <v>1111</v>
      </c>
      <c r="H215">
        <v>36</v>
      </c>
      <c r="I215" s="183">
        <v>25750</v>
      </c>
      <c r="J215" s="183">
        <v>16.3</v>
      </c>
      <c r="K215" s="183">
        <v>15.1</v>
      </c>
      <c r="L215" s="183">
        <v>19.7</v>
      </c>
      <c r="M215" s="182">
        <v>14.7</v>
      </c>
      <c r="N215" s="182">
        <v>19</v>
      </c>
      <c r="O215" s="182"/>
      <c r="P215" s="186" t="s">
        <v>252</v>
      </c>
      <c r="Q215" s="188" t="s">
        <v>257</v>
      </c>
      <c r="R215" s="182"/>
      <c r="S215" s="182">
        <v>0.2</v>
      </c>
    </row>
    <row r="216" spans="1:19" customFormat="1" ht="21" customHeight="1" x14ac:dyDescent="0.25">
      <c r="A216" s="167" t="s">
        <v>384</v>
      </c>
      <c r="B216" t="s">
        <v>1001</v>
      </c>
      <c r="C216" s="200" t="s">
        <v>1248</v>
      </c>
      <c r="D216" s="200" t="s">
        <v>187</v>
      </c>
      <c r="E216" s="200">
        <v>23810</v>
      </c>
      <c r="F216" s="182" t="s">
        <v>1110</v>
      </c>
      <c r="G216" t="s">
        <v>1111</v>
      </c>
      <c r="H216">
        <v>36</v>
      </c>
      <c r="I216" s="183">
        <v>25750</v>
      </c>
      <c r="J216" s="183">
        <v>16.3</v>
      </c>
      <c r="K216" s="183">
        <v>16</v>
      </c>
      <c r="L216" s="183">
        <v>20.9</v>
      </c>
      <c r="M216" s="182">
        <v>16.7</v>
      </c>
      <c r="N216" s="182">
        <v>19.5</v>
      </c>
      <c r="O216" s="182"/>
      <c r="P216" s="186" t="s">
        <v>252</v>
      </c>
      <c r="Q216" s="188" t="s">
        <v>257</v>
      </c>
      <c r="R216" s="182"/>
      <c r="S216" s="182">
        <v>0.2</v>
      </c>
    </row>
    <row r="217" spans="1:19" customFormat="1" ht="21" customHeight="1" x14ac:dyDescent="0.25">
      <c r="A217" s="167" t="s">
        <v>376</v>
      </c>
      <c r="B217" t="s">
        <v>1001</v>
      </c>
      <c r="C217" s="200" t="s">
        <v>1241</v>
      </c>
      <c r="D217" s="200" t="s">
        <v>187</v>
      </c>
      <c r="E217" s="200">
        <v>24138</v>
      </c>
      <c r="F217" s="182" t="s">
        <v>1242</v>
      </c>
      <c r="G217" t="s">
        <v>1243</v>
      </c>
      <c r="H217">
        <v>36</v>
      </c>
      <c r="I217" s="183">
        <v>25355</v>
      </c>
      <c r="J217" s="183">
        <v>17.100000000000001</v>
      </c>
      <c r="K217" s="183">
        <v>15.4</v>
      </c>
      <c r="L217" s="183">
        <v>20.100000000000001</v>
      </c>
      <c r="M217" s="182">
        <v>15.5</v>
      </c>
      <c r="N217" s="182">
        <v>21.6</v>
      </c>
      <c r="O217" s="182" t="s">
        <v>993</v>
      </c>
      <c r="P217" s="186" t="s">
        <v>252</v>
      </c>
      <c r="Q217" s="188" t="s">
        <v>257</v>
      </c>
      <c r="R217" s="182" t="s">
        <v>263</v>
      </c>
      <c r="S217" s="182">
        <v>0.2</v>
      </c>
    </row>
    <row r="218" spans="1:19" customFormat="1" ht="21" customHeight="1" x14ac:dyDescent="0.25">
      <c r="A218" s="167" t="s">
        <v>377</v>
      </c>
      <c r="B218" t="s">
        <v>1001</v>
      </c>
      <c r="C218" s="200" t="s">
        <v>1244</v>
      </c>
      <c r="D218" s="200" t="s">
        <v>187</v>
      </c>
      <c r="E218" s="200">
        <v>24260</v>
      </c>
      <c r="F218" s="182" t="s">
        <v>1242</v>
      </c>
      <c r="G218" t="s">
        <v>1243</v>
      </c>
      <c r="H218">
        <v>36</v>
      </c>
      <c r="I218" s="183">
        <v>25112</v>
      </c>
      <c r="J218" s="183">
        <v>18.5</v>
      </c>
      <c r="K218" s="183">
        <v>19</v>
      </c>
      <c r="L218" s="183">
        <v>23.5</v>
      </c>
      <c r="M218" s="182">
        <v>19</v>
      </c>
      <c r="N218" s="182">
        <v>19.899999999999999</v>
      </c>
      <c r="O218" s="182"/>
      <c r="P218" s="186" t="s">
        <v>252</v>
      </c>
      <c r="Q218" s="188" t="s">
        <v>257</v>
      </c>
      <c r="R218" s="182"/>
      <c r="S218" s="182">
        <v>0.2</v>
      </c>
    </row>
    <row r="219" spans="1:19" customFormat="1" ht="21" customHeight="1" x14ac:dyDescent="0.25">
      <c r="A219" s="167" t="s">
        <v>378</v>
      </c>
      <c r="B219" t="s">
        <v>1001</v>
      </c>
      <c r="C219" s="200" t="s">
        <v>1245</v>
      </c>
      <c r="D219" s="200" t="s">
        <v>187</v>
      </c>
      <c r="E219" s="200">
        <v>24261</v>
      </c>
      <c r="F219" s="182" t="s">
        <v>1242</v>
      </c>
      <c r="G219" t="s">
        <v>1243</v>
      </c>
      <c r="H219">
        <v>36</v>
      </c>
      <c r="I219" s="183">
        <v>25112</v>
      </c>
      <c r="J219" s="183">
        <v>18.5</v>
      </c>
      <c r="K219" s="183">
        <v>20.100000000000001</v>
      </c>
      <c r="L219" s="183">
        <v>25.7</v>
      </c>
      <c r="M219" s="182">
        <v>18.899999999999999</v>
      </c>
      <c r="N219" s="182">
        <v>21.2</v>
      </c>
      <c r="O219" s="182"/>
      <c r="P219" s="186" t="s">
        <v>252</v>
      </c>
      <c r="Q219" s="188" t="s">
        <v>257</v>
      </c>
      <c r="R219" s="182"/>
      <c r="S219" s="182">
        <v>0.2</v>
      </c>
    </row>
    <row r="220" spans="1:19" customFormat="1" ht="21" customHeight="1" x14ac:dyDescent="0.25">
      <c r="A220" s="167" t="s">
        <v>920</v>
      </c>
      <c r="B220" t="s">
        <v>203</v>
      </c>
      <c r="C220" s="200" t="s">
        <v>1962</v>
      </c>
      <c r="D220" s="200" t="s">
        <v>187</v>
      </c>
      <c r="E220" s="200">
        <v>23520</v>
      </c>
      <c r="F220" s="182" t="s">
        <v>1743</v>
      </c>
      <c r="G220" t="s">
        <v>1744</v>
      </c>
      <c r="H220">
        <v>36</v>
      </c>
      <c r="I220" s="183">
        <v>25720</v>
      </c>
      <c r="J220" s="183">
        <v>20</v>
      </c>
      <c r="K220" s="183">
        <v>16.5</v>
      </c>
      <c r="L220" s="183">
        <v>21.6</v>
      </c>
      <c r="M220" s="182">
        <v>12.1</v>
      </c>
      <c r="N220" s="182">
        <v>15.1</v>
      </c>
      <c r="O220" s="182"/>
      <c r="P220" s="186" t="s">
        <v>252</v>
      </c>
      <c r="Q220" s="185" t="s">
        <v>263</v>
      </c>
      <c r="R220" s="182"/>
      <c r="S220" s="182">
        <v>1</v>
      </c>
    </row>
    <row r="221" spans="1:19" customFormat="1" ht="21" customHeight="1" x14ac:dyDescent="0.25">
      <c r="A221" s="167" t="s">
        <v>283</v>
      </c>
      <c r="B221" t="s">
        <v>1104</v>
      </c>
      <c r="C221" s="200" t="s">
        <v>1108</v>
      </c>
      <c r="D221" s="200" t="s">
        <v>187</v>
      </c>
      <c r="E221" s="200">
        <v>23523</v>
      </c>
      <c r="F221" s="182" t="s">
        <v>177</v>
      </c>
      <c r="G221" t="s">
        <v>161</v>
      </c>
      <c r="H221">
        <v>36</v>
      </c>
      <c r="I221" s="182">
        <v>24654</v>
      </c>
      <c r="J221" s="183">
        <v>16</v>
      </c>
      <c r="K221" s="183">
        <v>15.7</v>
      </c>
      <c r="L221" s="183">
        <v>20.5</v>
      </c>
      <c r="M221" s="182">
        <v>14.2</v>
      </c>
      <c r="N221" s="182">
        <v>18.899999999999999</v>
      </c>
      <c r="O221" s="182"/>
      <c r="P221" s="186" t="s">
        <v>252</v>
      </c>
      <c r="Q221" s="185" t="s">
        <v>263</v>
      </c>
      <c r="R221" s="182"/>
      <c r="S221" s="182">
        <v>1</v>
      </c>
    </row>
    <row r="222" spans="1:19" customFormat="1" ht="21" customHeight="1" x14ac:dyDescent="0.25">
      <c r="A222" s="167" t="s">
        <v>617</v>
      </c>
      <c r="B222" t="s">
        <v>2033</v>
      </c>
      <c r="C222" s="200" t="s">
        <v>2038</v>
      </c>
      <c r="D222" s="200" t="s">
        <v>187</v>
      </c>
      <c r="E222" s="200">
        <v>23729</v>
      </c>
      <c r="F222" s="182" t="s">
        <v>177</v>
      </c>
      <c r="G222" t="s">
        <v>161</v>
      </c>
      <c r="H222">
        <v>36</v>
      </c>
      <c r="I222" s="183">
        <v>24654</v>
      </c>
      <c r="J222" s="183">
        <v>18.600000000000001</v>
      </c>
      <c r="K222" s="183">
        <v>8.8000000000000007</v>
      </c>
      <c r="L222" s="183">
        <v>11.5</v>
      </c>
      <c r="M222" s="182">
        <v>7.8</v>
      </c>
      <c r="N222" s="182">
        <v>6.4</v>
      </c>
      <c r="O222" s="182"/>
      <c r="P222" s="186" t="s">
        <v>252</v>
      </c>
      <c r="Q222" s="185" t="s">
        <v>263</v>
      </c>
      <c r="R222" s="182"/>
      <c r="S222" s="182">
        <v>0.2</v>
      </c>
    </row>
    <row r="223" spans="1:19" customFormat="1" ht="21" customHeight="1" x14ac:dyDescent="0.25">
      <c r="A223" s="167" t="s">
        <v>870</v>
      </c>
      <c r="B223" t="s">
        <v>2109</v>
      </c>
      <c r="C223" s="200" t="s">
        <v>1942</v>
      </c>
      <c r="D223" s="200" t="s">
        <v>191</v>
      </c>
      <c r="E223" s="200">
        <v>23774</v>
      </c>
      <c r="F223" s="182" t="s">
        <v>1943</v>
      </c>
      <c r="G223" t="s">
        <v>1568</v>
      </c>
      <c r="H223">
        <v>36</v>
      </c>
      <c r="I223" s="183">
        <v>33420</v>
      </c>
      <c r="J223" s="183">
        <v>3.4</v>
      </c>
      <c r="K223" s="183">
        <v>0</v>
      </c>
      <c r="L223" s="183">
        <v>0</v>
      </c>
      <c r="M223" s="182">
        <v>0</v>
      </c>
      <c r="N223" s="182">
        <v>0</v>
      </c>
      <c r="O223" s="182"/>
      <c r="P223" s="186" t="s">
        <v>252</v>
      </c>
      <c r="Q223" s="185" t="s">
        <v>263</v>
      </c>
      <c r="R223" s="182"/>
      <c r="S223" s="182">
        <v>0</v>
      </c>
    </row>
    <row r="224" spans="1:19" customFormat="1" ht="21" customHeight="1" x14ac:dyDescent="0.25">
      <c r="A224" s="167" t="s">
        <v>808</v>
      </c>
      <c r="B224" t="s">
        <v>2109</v>
      </c>
      <c r="C224" s="200" t="s">
        <v>1813</v>
      </c>
      <c r="D224" s="200" t="s">
        <v>191</v>
      </c>
      <c r="E224" s="200">
        <v>23808</v>
      </c>
      <c r="F224" s="182" t="s">
        <v>1814</v>
      </c>
      <c r="G224" t="s">
        <v>166</v>
      </c>
      <c r="H224">
        <v>36</v>
      </c>
      <c r="I224" s="183">
        <v>32478</v>
      </c>
      <c r="J224" s="183">
        <v>3.8</v>
      </c>
      <c r="K224" s="183">
        <v>3.8</v>
      </c>
      <c r="L224" s="183">
        <v>3.8</v>
      </c>
      <c r="M224" s="182">
        <v>0</v>
      </c>
      <c r="N224" s="182">
        <v>0</v>
      </c>
      <c r="O224" s="182"/>
      <c r="P224" s="186" t="s">
        <v>252</v>
      </c>
      <c r="Q224" s="185" t="s">
        <v>263</v>
      </c>
      <c r="R224" s="182"/>
      <c r="S224" s="182">
        <v>1.6</v>
      </c>
    </row>
    <row r="225" spans="1:19" customFormat="1" ht="21" customHeight="1" x14ac:dyDescent="0.25">
      <c r="A225" s="167" t="s">
        <v>774</v>
      </c>
      <c r="B225" t="s">
        <v>1756</v>
      </c>
      <c r="C225" s="200" t="s">
        <v>1786</v>
      </c>
      <c r="D225" s="200" t="s">
        <v>192</v>
      </c>
      <c r="E225" s="200">
        <v>24147</v>
      </c>
      <c r="F225" s="182" t="s">
        <v>1584</v>
      </c>
      <c r="G225" t="s">
        <v>1585</v>
      </c>
      <c r="H225">
        <v>36</v>
      </c>
      <c r="I225" s="183">
        <v>34700</v>
      </c>
      <c r="J225" s="183">
        <v>7.4</v>
      </c>
      <c r="K225" s="183">
        <v>5.8</v>
      </c>
      <c r="L225" s="183">
        <v>8.1999999999999993</v>
      </c>
      <c r="M225" s="182">
        <v>1.7</v>
      </c>
      <c r="N225" s="182">
        <v>7.3</v>
      </c>
      <c r="O225" s="182"/>
      <c r="P225" s="186" t="s">
        <v>252</v>
      </c>
      <c r="Q225" s="185" t="s">
        <v>263</v>
      </c>
      <c r="R225" s="182"/>
      <c r="S225" s="182">
        <v>0</v>
      </c>
    </row>
    <row r="226" spans="1:19" ht="21" customHeight="1" x14ac:dyDescent="0.25">
      <c r="A226" s="167" t="s">
        <v>746</v>
      </c>
      <c r="B226" t="s">
        <v>1712</v>
      </c>
      <c r="C226" s="199" t="s">
        <v>1753</v>
      </c>
      <c r="D226" s="199" t="s">
        <v>189</v>
      </c>
      <c r="E226" s="199">
        <v>1652</v>
      </c>
      <c r="F226" s="182" t="s">
        <v>1674</v>
      </c>
      <c r="G226">
        <v>103</v>
      </c>
      <c r="H226">
        <v>36</v>
      </c>
      <c r="I226" s="183">
        <v>20977</v>
      </c>
      <c r="J226" s="183">
        <v>1.2</v>
      </c>
      <c r="K226" s="183">
        <v>1.7</v>
      </c>
      <c r="L226" s="183">
        <v>1.7</v>
      </c>
      <c r="M226" s="182">
        <v>0.9</v>
      </c>
      <c r="N226" s="182">
        <v>1.1000000000000001</v>
      </c>
      <c r="P226" s="189" t="s">
        <v>209</v>
      </c>
      <c r="Q226" s="187" t="s">
        <v>2271</v>
      </c>
      <c r="S226" s="182">
        <v>0</v>
      </c>
    </row>
    <row r="227" spans="1:19" ht="21" customHeight="1" x14ac:dyDescent="0.25">
      <c r="A227" s="167" t="s">
        <v>747</v>
      </c>
      <c r="B227" t="s">
        <v>1712</v>
      </c>
      <c r="C227" s="199" t="s">
        <v>1754</v>
      </c>
      <c r="D227" s="199" t="s">
        <v>189</v>
      </c>
      <c r="E227" s="199">
        <v>1652</v>
      </c>
      <c r="F227" s="182" t="s">
        <v>1674</v>
      </c>
      <c r="G227">
        <v>103</v>
      </c>
      <c r="H227">
        <v>36</v>
      </c>
      <c r="I227" s="183">
        <v>23931</v>
      </c>
      <c r="J227" s="183">
        <v>1.8</v>
      </c>
      <c r="K227" s="183">
        <v>1.7</v>
      </c>
      <c r="L227" s="183">
        <v>1.7</v>
      </c>
      <c r="M227" s="182">
        <v>1.4</v>
      </c>
      <c r="N227" s="182">
        <v>1.6</v>
      </c>
      <c r="P227" s="189" t="s">
        <v>209</v>
      </c>
      <c r="Q227" s="187" t="s">
        <v>2271</v>
      </c>
      <c r="S227" s="182">
        <v>0</v>
      </c>
    </row>
    <row r="228" spans="1:19" ht="21" customHeight="1" x14ac:dyDescent="0.25">
      <c r="A228" s="167" t="s">
        <v>748</v>
      </c>
      <c r="B228" t="s">
        <v>1712</v>
      </c>
      <c r="C228" s="199" t="s">
        <v>1755</v>
      </c>
      <c r="D228" s="199" t="s">
        <v>189</v>
      </c>
      <c r="E228" s="199">
        <v>1652</v>
      </c>
      <c r="F228" s="182" t="s">
        <v>1674</v>
      </c>
      <c r="G228">
        <v>103</v>
      </c>
      <c r="H228">
        <v>36</v>
      </c>
      <c r="I228" s="183">
        <v>26193</v>
      </c>
      <c r="J228" s="183">
        <v>3.8</v>
      </c>
      <c r="K228" s="183">
        <v>2.7</v>
      </c>
      <c r="L228" s="183">
        <v>2.7</v>
      </c>
      <c r="M228" s="182">
        <v>3</v>
      </c>
      <c r="N228" s="182">
        <v>2.6</v>
      </c>
      <c r="P228" s="189" t="s">
        <v>209</v>
      </c>
      <c r="Q228" s="187" t="s">
        <v>2271</v>
      </c>
      <c r="S228" s="182">
        <v>0</v>
      </c>
    </row>
    <row r="229" spans="1:19" ht="21" customHeight="1" x14ac:dyDescent="0.25">
      <c r="A229" s="167" t="s">
        <v>609</v>
      </c>
      <c r="B229" t="s">
        <v>1548</v>
      </c>
      <c r="C229" s="199" t="s">
        <v>1549</v>
      </c>
      <c r="D229" s="199" t="s">
        <v>189</v>
      </c>
      <c r="E229" s="199">
        <v>1660</v>
      </c>
      <c r="F229" s="182" t="s">
        <v>1550</v>
      </c>
      <c r="G229" t="s">
        <v>1194</v>
      </c>
      <c r="H229">
        <v>36</v>
      </c>
      <c r="I229" s="183">
        <v>18111</v>
      </c>
      <c r="J229" s="183">
        <v>2.9</v>
      </c>
      <c r="K229" s="183">
        <v>2</v>
      </c>
      <c r="L229" s="183">
        <v>2</v>
      </c>
      <c r="M229" s="182">
        <v>2.2000000000000002</v>
      </c>
      <c r="N229" s="182">
        <v>2.9</v>
      </c>
      <c r="P229" s="189" t="s">
        <v>209</v>
      </c>
      <c r="Q229" s="187" t="s">
        <v>2271</v>
      </c>
      <c r="S229" s="182">
        <v>0</v>
      </c>
    </row>
    <row r="230" spans="1:19" ht="21" customHeight="1" x14ac:dyDescent="0.25">
      <c r="A230" s="167" t="s">
        <v>610</v>
      </c>
      <c r="B230" t="s">
        <v>1548</v>
      </c>
      <c r="C230" s="199" t="s">
        <v>1551</v>
      </c>
      <c r="D230" s="199" t="s">
        <v>189</v>
      </c>
      <c r="E230" s="199">
        <v>1660</v>
      </c>
      <c r="F230" s="182" t="s">
        <v>1550</v>
      </c>
      <c r="G230" t="s">
        <v>1194</v>
      </c>
      <c r="H230">
        <v>36</v>
      </c>
      <c r="I230" s="183">
        <v>19937</v>
      </c>
      <c r="J230" s="183">
        <v>3.1</v>
      </c>
      <c r="K230" s="183">
        <v>2.1</v>
      </c>
      <c r="L230" s="183">
        <v>2.1</v>
      </c>
      <c r="M230" s="182">
        <v>2.1</v>
      </c>
      <c r="N230" s="182">
        <v>3.1</v>
      </c>
      <c r="P230" s="189" t="s">
        <v>209</v>
      </c>
      <c r="Q230" s="187" t="s">
        <v>2271</v>
      </c>
      <c r="S230" s="182">
        <v>0</v>
      </c>
    </row>
    <row r="231" spans="1:19" ht="21" customHeight="1" x14ac:dyDescent="0.25">
      <c r="A231" s="167" t="s">
        <v>611</v>
      </c>
      <c r="B231" t="s">
        <v>1548</v>
      </c>
      <c r="C231" s="199" t="s">
        <v>1552</v>
      </c>
      <c r="D231" s="199" t="s">
        <v>189</v>
      </c>
      <c r="E231" s="199">
        <v>1660</v>
      </c>
      <c r="F231" s="182" t="s">
        <v>1550</v>
      </c>
      <c r="G231" t="s">
        <v>1194</v>
      </c>
      <c r="H231">
        <v>36</v>
      </c>
      <c r="I231" s="183">
        <v>23651</v>
      </c>
      <c r="J231" s="183">
        <v>5.0999999999999996</v>
      </c>
      <c r="K231" s="183">
        <v>4.4000000000000004</v>
      </c>
      <c r="L231" s="183">
        <v>4.4000000000000004</v>
      </c>
      <c r="M231" s="182">
        <v>4.5</v>
      </c>
      <c r="N231" s="182">
        <v>5</v>
      </c>
      <c r="P231" s="189" t="s">
        <v>209</v>
      </c>
      <c r="Q231" s="187" t="s">
        <v>2271</v>
      </c>
      <c r="S231" s="182">
        <v>0.1</v>
      </c>
    </row>
    <row r="232" spans="1:19" ht="21" customHeight="1" x14ac:dyDescent="0.25">
      <c r="A232" s="167" t="s">
        <v>954</v>
      </c>
      <c r="B232" t="s">
        <v>2002</v>
      </c>
      <c r="C232" s="199" t="s">
        <v>2003</v>
      </c>
      <c r="D232" s="199" t="s">
        <v>189</v>
      </c>
      <c r="E232" s="199">
        <v>1661</v>
      </c>
      <c r="F232" s="182" t="s">
        <v>2004</v>
      </c>
      <c r="G232" t="s">
        <v>1194</v>
      </c>
      <c r="H232">
        <v>36</v>
      </c>
      <c r="I232" s="183">
        <v>15585</v>
      </c>
      <c r="J232" s="183">
        <v>2</v>
      </c>
      <c r="K232" s="183">
        <v>2</v>
      </c>
      <c r="L232" s="183">
        <v>2</v>
      </c>
      <c r="M232" s="182">
        <v>0</v>
      </c>
      <c r="N232" s="182">
        <v>0</v>
      </c>
      <c r="P232" s="189" t="s">
        <v>209</v>
      </c>
      <c r="Q232" s="187" t="s">
        <v>2271</v>
      </c>
      <c r="S232" s="182">
        <v>0</v>
      </c>
    </row>
    <row r="233" spans="1:19" ht="21" customHeight="1" x14ac:dyDescent="0.25">
      <c r="A233" s="167" t="s">
        <v>955</v>
      </c>
      <c r="B233" t="s">
        <v>2002</v>
      </c>
      <c r="C233" s="199" t="s">
        <v>2005</v>
      </c>
      <c r="D233" s="199" t="s">
        <v>189</v>
      </c>
      <c r="E233" s="199">
        <v>1661</v>
      </c>
      <c r="F233" s="182" t="s">
        <v>2004</v>
      </c>
      <c r="G233" t="s">
        <v>1194</v>
      </c>
      <c r="H233">
        <v>36</v>
      </c>
      <c r="I233" s="183">
        <v>19968</v>
      </c>
      <c r="J233" s="183">
        <v>3.5</v>
      </c>
      <c r="K233" s="183">
        <v>3.3</v>
      </c>
      <c r="L233" s="183">
        <v>3.3</v>
      </c>
      <c r="M233" s="182">
        <v>3.2</v>
      </c>
      <c r="N233" s="182">
        <v>3.2</v>
      </c>
      <c r="O233" s="182" t="s">
        <v>993</v>
      </c>
      <c r="P233" s="189" t="s">
        <v>209</v>
      </c>
      <c r="Q233" s="187" t="s">
        <v>2271</v>
      </c>
      <c r="R233" s="182" t="s">
        <v>263</v>
      </c>
      <c r="S233" s="182">
        <v>0.2</v>
      </c>
    </row>
    <row r="234" spans="1:19" ht="21" customHeight="1" x14ac:dyDescent="0.25">
      <c r="A234" s="167" t="s">
        <v>956</v>
      </c>
      <c r="B234" t="s">
        <v>2002</v>
      </c>
      <c r="C234" s="199" t="s">
        <v>2006</v>
      </c>
      <c r="D234" s="199" t="s">
        <v>189</v>
      </c>
      <c r="E234" s="199">
        <v>1661</v>
      </c>
      <c r="F234" s="182" t="s">
        <v>2004</v>
      </c>
      <c r="G234" t="s">
        <v>1194</v>
      </c>
      <c r="H234">
        <v>36</v>
      </c>
      <c r="I234" s="183">
        <v>19968</v>
      </c>
      <c r="J234" s="183">
        <v>3.5</v>
      </c>
      <c r="K234" s="183">
        <v>3.2</v>
      </c>
      <c r="L234" s="183">
        <v>3.2</v>
      </c>
      <c r="M234" s="182">
        <v>3.2</v>
      </c>
      <c r="N234" s="182">
        <v>3.2</v>
      </c>
      <c r="O234" s="182" t="s">
        <v>993</v>
      </c>
      <c r="P234" s="189" t="s">
        <v>209</v>
      </c>
      <c r="Q234" s="187" t="s">
        <v>2271</v>
      </c>
      <c r="R234" s="182" t="s">
        <v>263</v>
      </c>
      <c r="S234" s="182">
        <v>0.3</v>
      </c>
    </row>
    <row r="235" spans="1:19" ht="21" customHeight="1" x14ac:dyDescent="0.25">
      <c r="A235" s="167" t="s">
        <v>957</v>
      </c>
      <c r="B235" t="s">
        <v>2002</v>
      </c>
      <c r="C235" s="199" t="s">
        <v>2007</v>
      </c>
      <c r="D235" s="199" t="s">
        <v>189</v>
      </c>
      <c r="E235" s="199">
        <v>1661</v>
      </c>
      <c r="F235" s="182" t="s">
        <v>2004</v>
      </c>
      <c r="G235" t="s">
        <v>1194</v>
      </c>
      <c r="H235">
        <v>36</v>
      </c>
      <c r="I235" s="183">
        <v>22890</v>
      </c>
      <c r="J235" s="183">
        <v>5.2</v>
      </c>
      <c r="K235" s="183">
        <v>5.2</v>
      </c>
      <c r="L235" s="183">
        <v>5.2</v>
      </c>
      <c r="M235" s="182">
        <v>5.2</v>
      </c>
      <c r="N235" s="182">
        <v>5.2</v>
      </c>
      <c r="O235" s="182" t="s">
        <v>993</v>
      </c>
      <c r="P235" s="189" t="s">
        <v>209</v>
      </c>
      <c r="Q235" s="187" t="s">
        <v>2271</v>
      </c>
      <c r="R235" s="182" t="s">
        <v>263</v>
      </c>
      <c r="S235" s="182">
        <v>0.3</v>
      </c>
    </row>
    <row r="236" spans="1:19" ht="21" customHeight="1" x14ac:dyDescent="0.25">
      <c r="A236" s="167" t="s">
        <v>958</v>
      </c>
      <c r="B236" t="s">
        <v>2002</v>
      </c>
      <c r="C236" s="199" t="s">
        <v>2008</v>
      </c>
      <c r="D236" s="199" t="s">
        <v>189</v>
      </c>
      <c r="E236" s="199">
        <v>1661</v>
      </c>
      <c r="F236" s="182" t="s">
        <v>2004</v>
      </c>
      <c r="G236" t="s">
        <v>1194</v>
      </c>
      <c r="H236">
        <v>36</v>
      </c>
      <c r="I236" s="183">
        <v>24716</v>
      </c>
      <c r="J236" s="183">
        <v>5.5</v>
      </c>
      <c r="K236" s="183">
        <v>5.5</v>
      </c>
      <c r="L236" s="183">
        <v>5.5</v>
      </c>
      <c r="M236" s="182">
        <v>5.5</v>
      </c>
      <c r="N236" s="182">
        <v>5.5</v>
      </c>
      <c r="O236" s="182" t="s">
        <v>993</v>
      </c>
      <c r="P236" s="189" t="s">
        <v>209</v>
      </c>
      <c r="Q236" s="187" t="s">
        <v>2271</v>
      </c>
      <c r="R236" s="182" t="s">
        <v>263</v>
      </c>
      <c r="S236" s="182">
        <v>0</v>
      </c>
    </row>
    <row r="237" spans="1:19" ht="21" customHeight="1" x14ac:dyDescent="0.25">
      <c r="A237" s="167" t="s">
        <v>959</v>
      </c>
      <c r="B237" t="s">
        <v>2002</v>
      </c>
      <c r="C237" s="199" t="s">
        <v>2009</v>
      </c>
      <c r="D237" s="199" t="s">
        <v>189</v>
      </c>
      <c r="E237" s="199">
        <v>1661</v>
      </c>
      <c r="F237" s="182" t="s">
        <v>2004</v>
      </c>
      <c r="G237" t="s">
        <v>1194</v>
      </c>
      <c r="H237">
        <v>36</v>
      </c>
      <c r="I237" s="183">
        <v>27273</v>
      </c>
      <c r="J237" s="183">
        <v>5.5</v>
      </c>
      <c r="K237" s="183">
        <v>5.6</v>
      </c>
      <c r="L237" s="183">
        <v>5.6</v>
      </c>
      <c r="M237" s="182">
        <v>5.5</v>
      </c>
      <c r="N237" s="182">
        <v>5.5</v>
      </c>
      <c r="O237" s="182" t="s">
        <v>993</v>
      </c>
      <c r="P237" s="189" t="s">
        <v>209</v>
      </c>
      <c r="Q237" s="187" t="s">
        <v>2271</v>
      </c>
      <c r="R237" s="182" t="s">
        <v>263</v>
      </c>
      <c r="S237" s="182">
        <v>0</v>
      </c>
    </row>
    <row r="238" spans="1:19" ht="21" customHeight="1" x14ac:dyDescent="0.25">
      <c r="A238" s="167" t="s">
        <v>960</v>
      </c>
      <c r="B238" t="s">
        <v>2002</v>
      </c>
      <c r="C238" s="199" t="s">
        <v>2010</v>
      </c>
      <c r="D238" s="199" t="s">
        <v>189</v>
      </c>
      <c r="E238" s="199">
        <v>1661</v>
      </c>
      <c r="F238" s="182" t="s">
        <v>2004</v>
      </c>
      <c r="G238" t="s">
        <v>1194</v>
      </c>
      <c r="H238">
        <v>36</v>
      </c>
      <c r="I238" s="183">
        <v>34578</v>
      </c>
      <c r="J238" s="183">
        <v>6.2</v>
      </c>
      <c r="K238" s="183">
        <v>6.3</v>
      </c>
      <c r="L238" s="183">
        <v>6.3</v>
      </c>
      <c r="M238" s="182">
        <v>6.3</v>
      </c>
      <c r="N238" s="182">
        <v>6.3</v>
      </c>
      <c r="O238" s="182" t="s">
        <v>993</v>
      </c>
      <c r="P238" s="189" t="s">
        <v>209</v>
      </c>
      <c r="Q238" s="187" t="s">
        <v>2271</v>
      </c>
      <c r="R238" s="182" t="s">
        <v>263</v>
      </c>
      <c r="S238" s="182">
        <v>1.2</v>
      </c>
    </row>
    <row r="239" spans="1:19" ht="21" customHeight="1" x14ac:dyDescent="0.25">
      <c r="A239" s="167" t="s">
        <v>781</v>
      </c>
      <c r="B239" t="s">
        <v>1756</v>
      </c>
      <c r="C239" s="199" t="s">
        <v>1796</v>
      </c>
      <c r="D239" s="199" t="s">
        <v>195</v>
      </c>
      <c r="E239" s="199">
        <v>5018</v>
      </c>
      <c r="F239" s="182" t="s">
        <v>1797</v>
      </c>
      <c r="G239" t="s">
        <v>163</v>
      </c>
      <c r="H239">
        <v>36</v>
      </c>
      <c r="I239" s="183">
        <v>24685</v>
      </c>
      <c r="J239" s="183">
        <v>1.7</v>
      </c>
      <c r="K239" s="183">
        <v>0</v>
      </c>
      <c r="L239" s="183">
        <v>0</v>
      </c>
      <c r="M239" s="182">
        <v>0</v>
      </c>
      <c r="N239" s="182">
        <v>0</v>
      </c>
      <c r="P239" s="189" t="s">
        <v>209</v>
      </c>
      <c r="Q239" s="187" t="s">
        <v>2271</v>
      </c>
      <c r="S239" s="182">
        <v>0</v>
      </c>
    </row>
    <row r="240" spans="1:19" ht="21" customHeight="1" x14ac:dyDescent="0.25">
      <c r="A240" s="167" t="s">
        <v>937</v>
      </c>
      <c r="B240" t="s">
        <v>203</v>
      </c>
      <c r="C240" s="199" t="s">
        <v>1977</v>
      </c>
      <c r="D240" s="199" t="s">
        <v>192</v>
      </c>
      <c r="E240" s="199">
        <v>5052</v>
      </c>
      <c r="F240" s="182" t="s">
        <v>184</v>
      </c>
      <c r="G240" t="s">
        <v>1269</v>
      </c>
      <c r="H240">
        <v>36</v>
      </c>
      <c r="I240" s="183">
        <v>24685</v>
      </c>
      <c r="J240" s="183">
        <v>0.7</v>
      </c>
      <c r="K240" s="183">
        <v>0</v>
      </c>
      <c r="L240" s="183">
        <v>0</v>
      </c>
      <c r="M240" s="182">
        <v>0</v>
      </c>
      <c r="N240" s="182">
        <v>0</v>
      </c>
      <c r="P240" s="189" t="s">
        <v>209</v>
      </c>
      <c r="Q240" s="187" t="s">
        <v>2271</v>
      </c>
      <c r="S240" s="182">
        <v>0</v>
      </c>
    </row>
    <row r="241" spans="1:19" ht="21" customHeight="1" x14ac:dyDescent="0.25">
      <c r="A241" s="167" t="s">
        <v>938</v>
      </c>
      <c r="B241" t="s">
        <v>203</v>
      </c>
      <c r="C241" s="199" t="s">
        <v>1978</v>
      </c>
      <c r="D241" s="199" t="s">
        <v>192</v>
      </c>
      <c r="E241" s="199">
        <v>5053</v>
      </c>
      <c r="F241" s="182" t="s">
        <v>184</v>
      </c>
      <c r="G241" t="s">
        <v>1269</v>
      </c>
      <c r="H241">
        <v>36</v>
      </c>
      <c r="I241" s="183">
        <v>27791</v>
      </c>
      <c r="J241" s="183">
        <v>0.8</v>
      </c>
      <c r="K241" s="183">
        <v>0</v>
      </c>
      <c r="L241" s="183">
        <v>0</v>
      </c>
      <c r="M241" s="182">
        <v>0</v>
      </c>
      <c r="N241" s="182">
        <v>0</v>
      </c>
      <c r="P241" s="189" t="s">
        <v>209</v>
      </c>
      <c r="Q241" s="187" t="s">
        <v>2271</v>
      </c>
      <c r="S241" s="182">
        <v>0</v>
      </c>
    </row>
    <row r="242" spans="1:19" ht="21" customHeight="1" x14ac:dyDescent="0.25">
      <c r="A242" s="167" t="s">
        <v>939</v>
      </c>
      <c r="B242" t="s">
        <v>203</v>
      </c>
      <c r="C242" s="199" t="s">
        <v>1979</v>
      </c>
      <c r="D242" s="199" t="s">
        <v>192</v>
      </c>
      <c r="E242" s="199">
        <v>5054</v>
      </c>
      <c r="F242" s="182" t="s">
        <v>184</v>
      </c>
      <c r="G242" t="s">
        <v>1269</v>
      </c>
      <c r="H242">
        <v>36</v>
      </c>
      <c r="I242" s="183">
        <v>29403</v>
      </c>
      <c r="J242" s="183">
        <v>0.8</v>
      </c>
      <c r="K242" s="183">
        <v>0</v>
      </c>
      <c r="L242" s="183">
        <v>0</v>
      </c>
      <c r="M242" s="182">
        <v>0</v>
      </c>
      <c r="N242" s="182">
        <v>0</v>
      </c>
      <c r="P242" s="189" t="s">
        <v>209</v>
      </c>
      <c r="Q242" s="187" t="s">
        <v>2271</v>
      </c>
      <c r="S242" s="182">
        <v>0</v>
      </c>
    </row>
    <row r="243" spans="1:19" ht="21" customHeight="1" x14ac:dyDescent="0.25">
      <c r="A243" s="167" t="s">
        <v>359</v>
      </c>
      <c r="B243" t="s">
        <v>1000</v>
      </c>
      <c r="C243" s="200" t="s">
        <v>1209</v>
      </c>
      <c r="D243" s="200" t="s">
        <v>192</v>
      </c>
      <c r="E243" s="200">
        <v>23629</v>
      </c>
      <c r="F243" s="182" t="s">
        <v>1208</v>
      </c>
      <c r="G243">
        <v>109</v>
      </c>
      <c r="H243">
        <v>36</v>
      </c>
      <c r="I243" s="183">
        <v>24685</v>
      </c>
      <c r="J243" s="183">
        <v>2.8</v>
      </c>
      <c r="K243" s="183">
        <v>0</v>
      </c>
      <c r="L243" s="183">
        <v>0</v>
      </c>
      <c r="M243" s="182">
        <v>0</v>
      </c>
      <c r="N243" s="182">
        <v>0</v>
      </c>
      <c r="P243" s="189" t="s">
        <v>209</v>
      </c>
      <c r="Q243" s="187" t="s">
        <v>2271</v>
      </c>
      <c r="S243" s="182">
        <v>0</v>
      </c>
    </row>
    <row r="244" spans="1:19" ht="21" customHeight="1" x14ac:dyDescent="0.25">
      <c r="A244" s="167" t="s">
        <v>360</v>
      </c>
      <c r="B244" t="s">
        <v>1000</v>
      </c>
      <c r="C244" s="200" t="s">
        <v>1210</v>
      </c>
      <c r="D244" s="200" t="s">
        <v>192</v>
      </c>
      <c r="E244" s="200">
        <v>23629</v>
      </c>
      <c r="F244" s="182" t="s">
        <v>1208</v>
      </c>
      <c r="G244">
        <v>109</v>
      </c>
      <c r="H244">
        <v>36</v>
      </c>
      <c r="I244" s="183">
        <v>24685</v>
      </c>
      <c r="J244" s="183">
        <v>2.8</v>
      </c>
      <c r="K244" s="183">
        <v>0</v>
      </c>
      <c r="L244" s="183">
        <v>0</v>
      </c>
      <c r="M244" s="182">
        <v>0</v>
      </c>
      <c r="N244" s="182">
        <v>0</v>
      </c>
      <c r="P244" s="189" t="s">
        <v>209</v>
      </c>
      <c r="Q244" s="187" t="s">
        <v>2271</v>
      </c>
      <c r="S244" s="182">
        <v>0</v>
      </c>
    </row>
    <row r="245" spans="1:19" ht="21" customHeight="1" x14ac:dyDescent="0.25">
      <c r="A245" s="167" t="s">
        <v>666</v>
      </c>
      <c r="B245" t="s">
        <v>1007</v>
      </c>
      <c r="C245" s="200" t="s">
        <v>1627</v>
      </c>
      <c r="D245" s="200" t="s">
        <v>189</v>
      </c>
      <c r="E245" s="200">
        <v>23722</v>
      </c>
      <c r="F245" s="182" t="s">
        <v>1626</v>
      </c>
      <c r="G245">
        <v>103</v>
      </c>
      <c r="H245">
        <v>36</v>
      </c>
      <c r="I245" s="183">
        <v>22981</v>
      </c>
      <c r="J245" s="183">
        <v>2</v>
      </c>
      <c r="K245" s="183">
        <v>2</v>
      </c>
      <c r="L245" s="183">
        <v>2</v>
      </c>
      <c r="M245" s="182">
        <v>2</v>
      </c>
      <c r="N245" s="182">
        <v>2</v>
      </c>
      <c r="P245" s="189" t="s">
        <v>209</v>
      </c>
      <c r="Q245" s="187" t="s">
        <v>2271</v>
      </c>
      <c r="S245" s="182">
        <v>0.7</v>
      </c>
    </row>
    <row r="246" spans="1:19" ht="21" customHeight="1" x14ac:dyDescent="0.25">
      <c r="A246" s="167" t="s">
        <v>667</v>
      </c>
      <c r="B246" t="s">
        <v>1007</v>
      </c>
      <c r="C246" s="200" t="s">
        <v>1628</v>
      </c>
      <c r="D246" s="200" t="s">
        <v>189</v>
      </c>
      <c r="E246" s="200">
        <v>23722</v>
      </c>
      <c r="F246" s="182" t="s">
        <v>1626</v>
      </c>
      <c r="G246">
        <v>103</v>
      </c>
      <c r="H246">
        <v>36</v>
      </c>
      <c r="I246" s="183">
        <v>22981</v>
      </c>
      <c r="J246" s="183">
        <v>2</v>
      </c>
      <c r="K246" s="183">
        <v>2</v>
      </c>
      <c r="L246" s="183">
        <v>2</v>
      </c>
      <c r="M246" s="182">
        <v>2</v>
      </c>
      <c r="N246" s="182">
        <v>2</v>
      </c>
      <c r="P246" s="189" t="s">
        <v>209</v>
      </c>
      <c r="Q246" s="187" t="s">
        <v>2271</v>
      </c>
      <c r="S246" s="182">
        <v>0.7</v>
      </c>
    </row>
    <row r="247" spans="1:19" ht="21" customHeight="1" x14ac:dyDescent="0.25">
      <c r="A247" s="167" t="s">
        <v>668</v>
      </c>
      <c r="B247" t="s">
        <v>1007</v>
      </c>
      <c r="C247" s="200" t="s">
        <v>1629</v>
      </c>
      <c r="D247" s="200" t="s">
        <v>189</v>
      </c>
      <c r="E247" s="200">
        <v>23722</v>
      </c>
      <c r="F247" s="182" t="s">
        <v>1626</v>
      </c>
      <c r="G247">
        <v>103</v>
      </c>
      <c r="H247">
        <v>36</v>
      </c>
      <c r="I247" s="183">
        <v>22981</v>
      </c>
      <c r="J247" s="183">
        <v>2</v>
      </c>
      <c r="K247" s="183">
        <v>2</v>
      </c>
      <c r="L247" s="183">
        <v>2</v>
      </c>
      <c r="M247" s="182">
        <v>2</v>
      </c>
      <c r="N247" s="182">
        <v>2</v>
      </c>
      <c r="P247" s="189" t="s">
        <v>209</v>
      </c>
      <c r="Q247" s="187" t="s">
        <v>2271</v>
      </c>
      <c r="S247" s="182">
        <v>0.7</v>
      </c>
    </row>
    <row r="248" spans="1:19" ht="21" customHeight="1" x14ac:dyDescent="0.25">
      <c r="A248" s="167" t="s">
        <v>697</v>
      </c>
      <c r="B248" t="s">
        <v>1007</v>
      </c>
      <c r="C248" s="199" t="s">
        <v>1696</v>
      </c>
      <c r="D248" s="199" t="s">
        <v>189</v>
      </c>
      <c r="E248" s="199">
        <v>5008</v>
      </c>
      <c r="F248" s="182" t="s">
        <v>1697</v>
      </c>
      <c r="G248" t="s">
        <v>1194</v>
      </c>
      <c r="H248">
        <v>36</v>
      </c>
      <c r="I248" s="183">
        <v>33270</v>
      </c>
      <c r="J248" s="183">
        <v>2.1</v>
      </c>
      <c r="K248" s="183">
        <v>1.1000000000000001</v>
      </c>
      <c r="L248" s="183">
        <v>1.1000000000000001</v>
      </c>
      <c r="M248" s="182">
        <v>0</v>
      </c>
      <c r="N248" s="182">
        <v>0</v>
      </c>
      <c r="P248" s="189" t="s">
        <v>209</v>
      </c>
      <c r="Q248" s="190" t="s">
        <v>272</v>
      </c>
      <c r="S248" s="182">
        <v>0</v>
      </c>
    </row>
    <row r="249" spans="1:19" ht="21" customHeight="1" x14ac:dyDescent="0.25">
      <c r="A249" s="167" t="s">
        <v>698</v>
      </c>
      <c r="B249" t="s">
        <v>1007</v>
      </c>
      <c r="C249" s="199" t="s">
        <v>1698</v>
      </c>
      <c r="D249" s="199" t="s">
        <v>189</v>
      </c>
      <c r="E249" s="199">
        <v>5009</v>
      </c>
      <c r="F249" s="182" t="s">
        <v>1192</v>
      </c>
      <c r="G249" t="s">
        <v>1194</v>
      </c>
      <c r="H249">
        <v>36</v>
      </c>
      <c r="I249" s="183">
        <v>31594</v>
      </c>
      <c r="J249" s="183">
        <v>1.3</v>
      </c>
      <c r="K249" s="183">
        <v>0</v>
      </c>
      <c r="L249" s="183">
        <v>0</v>
      </c>
      <c r="M249" s="182">
        <v>0</v>
      </c>
      <c r="N249" s="182">
        <v>0</v>
      </c>
      <c r="P249" s="189" t="s">
        <v>209</v>
      </c>
      <c r="Q249" s="190" t="s">
        <v>272</v>
      </c>
      <c r="S249" s="182">
        <v>0</v>
      </c>
    </row>
    <row r="250" spans="1:19" ht="21" customHeight="1" x14ac:dyDescent="0.25">
      <c r="A250" s="167" t="s">
        <v>712</v>
      </c>
      <c r="B250" t="s">
        <v>1007</v>
      </c>
      <c r="C250" s="199" t="s">
        <v>1699</v>
      </c>
      <c r="D250" s="199" t="s">
        <v>189</v>
      </c>
      <c r="E250" s="199">
        <v>5010</v>
      </c>
      <c r="F250" s="182" t="s">
        <v>1700</v>
      </c>
      <c r="G250" t="s">
        <v>1682</v>
      </c>
      <c r="H250">
        <v>36</v>
      </c>
      <c r="I250" s="183">
        <v>31382</v>
      </c>
      <c r="J250" s="183">
        <v>1.1000000000000001</v>
      </c>
      <c r="K250" s="183">
        <v>0</v>
      </c>
      <c r="L250" s="183">
        <v>0</v>
      </c>
      <c r="M250" s="182">
        <v>0</v>
      </c>
      <c r="N250" s="182">
        <v>0</v>
      </c>
      <c r="P250" s="189" t="s">
        <v>209</v>
      </c>
      <c r="Q250" s="190" t="s">
        <v>272</v>
      </c>
      <c r="S250" s="182">
        <v>0</v>
      </c>
    </row>
    <row r="251" spans="1:19" ht="21" customHeight="1" x14ac:dyDescent="0.25">
      <c r="A251" s="167" t="s">
        <v>719</v>
      </c>
      <c r="B251" t="s">
        <v>1007</v>
      </c>
      <c r="C251" s="199" t="s">
        <v>1703</v>
      </c>
      <c r="D251" s="199" t="s">
        <v>189</v>
      </c>
      <c r="E251" s="199">
        <v>5012</v>
      </c>
      <c r="F251" s="182" t="s">
        <v>1704</v>
      </c>
      <c r="G251" t="s">
        <v>1682</v>
      </c>
      <c r="H251">
        <v>36</v>
      </c>
      <c r="I251" s="183">
        <v>30560</v>
      </c>
      <c r="J251" s="183">
        <v>1.6</v>
      </c>
      <c r="K251" s="183">
        <v>1.5</v>
      </c>
      <c r="L251" s="183">
        <v>1.5</v>
      </c>
      <c r="M251" s="182">
        <v>0</v>
      </c>
      <c r="N251" s="182">
        <v>0</v>
      </c>
      <c r="P251" s="189" t="s">
        <v>209</v>
      </c>
      <c r="Q251" s="190" t="s">
        <v>272</v>
      </c>
      <c r="S251" s="182">
        <v>0</v>
      </c>
    </row>
    <row r="252" spans="1:19" ht="21" customHeight="1" x14ac:dyDescent="0.25">
      <c r="A252" s="167" t="s">
        <v>767</v>
      </c>
      <c r="B252" t="s">
        <v>1756</v>
      </c>
      <c r="C252" s="199" t="s">
        <v>1788</v>
      </c>
      <c r="D252" s="199" t="s">
        <v>192</v>
      </c>
      <c r="E252" s="199">
        <v>5013</v>
      </c>
      <c r="F252" s="182" t="s">
        <v>1789</v>
      </c>
      <c r="G252">
        <v>109</v>
      </c>
      <c r="H252">
        <v>36</v>
      </c>
      <c r="I252" s="183">
        <v>35947</v>
      </c>
      <c r="J252" s="183">
        <v>0.1</v>
      </c>
      <c r="K252" s="183">
        <v>0</v>
      </c>
      <c r="L252" s="183">
        <v>0</v>
      </c>
      <c r="M252" s="182">
        <v>0</v>
      </c>
      <c r="N252" s="182">
        <v>0</v>
      </c>
      <c r="P252" s="189" t="s">
        <v>209</v>
      </c>
      <c r="Q252" s="190" t="s">
        <v>272</v>
      </c>
      <c r="S252" s="182">
        <v>0</v>
      </c>
    </row>
    <row r="253" spans="1:19" ht="21" customHeight="1" x14ac:dyDescent="0.25">
      <c r="A253" s="167" t="s">
        <v>942</v>
      </c>
      <c r="B253" t="s">
        <v>1980</v>
      </c>
      <c r="C253" s="199" t="s">
        <v>1985</v>
      </c>
      <c r="D253" s="199" t="s">
        <v>186</v>
      </c>
      <c r="E253" s="199">
        <v>5057</v>
      </c>
      <c r="F253" s="182" t="s">
        <v>1986</v>
      </c>
      <c r="G253" t="s">
        <v>1232</v>
      </c>
      <c r="H253">
        <v>36</v>
      </c>
      <c r="I253" s="183">
        <v>32478</v>
      </c>
      <c r="J253" s="183">
        <v>2.5</v>
      </c>
      <c r="K253" s="183">
        <v>0</v>
      </c>
      <c r="L253" s="183">
        <v>0</v>
      </c>
      <c r="M253" s="182">
        <v>0</v>
      </c>
      <c r="N253" s="182">
        <v>0</v>
      </c>
      <c r="P253" s="189" t="s">
        <v>209</v>
      </c>
      <c r="Q253" s="190" t="s">
        <v>272</v>
      </c>
      <c r="S253" s="182">
        <v>0</v>
      </c>
    </row>
    <row r="254" spans="1:19" ht="21" customHeight="1" x14ac:dyDescent="0.25">
      <c r="A254" s="167" t="s">
        <v>943</v>
      </c>
      <c r="B254" t="s">
        <v>1980</v>
      </c>
      <c r="C254" s="199" t="s">
        <v>1987</v>
      </c>
      <c r="D254" s="199" t="s">
        <v>186</v>
      </c>
      <c r="E254" s="199">
        <v>5058</v>
      </c>
      <c r="F254" s="182" t="s">
        <v>1986</v>
      </c>
      <c r="G254" t="s">
        <v>1232</v>
      </c>
      <c r="H254">
        <v>36</v>
      </c>
      <c r="I254" s="183">
        <v>32478</v>
      </c>
      <c r="J254" s="183">
        <v>3</v>
      </c>
      <c r="K254" s="183">
        <v>0</v>
      </c>
      <c r="L254" s="183">
        <v>0</v>
      </c>
      <c r="M254" s="182">
        <v>0</v>
      </c>
      <c r="N254" s="182">
        <v>0</v>
      </c>
      <c r="P254" s="189" t="s">
        <v>209</v>
      </c>
      <c r="Q254" s="190" t="s">
        <v>272</v>
      </c>
      <c r="S254" s="182">
        <v>0</v>
      </c>
    </row>
    <row r="255" spans="1:19" ht="21" customHeight="1" x14ac:dyDescent="0.25">
      <c r="A255" s="167" t="s">
        <v>882</v>
      </c>
      <c r="B255" t="s">
        <v>2109</v>
      </c>
      <c r="C255" s="200" t="s">
        <v>1836</v>
      </c>
      <c r="D255" s="200" t="s">
        <v>192</v>
      </c>
      <c r="E255" s="200">
        <v>23634</v>
      </c>
      <c r="F255" s="182" t="s">
        <v>34</v>
      </c>
      <c r="G255" t="s">
        <v>1203</v>
      </c>
      <c r="H255">
        <v>36</v>
      </c>
      <c r="I255" s="183">
        <v>32112</v>
      </c>
      <c r="J255" s="183">
        <v>1.4</v>
      </c>
      <c r="K255" s="183">
        <v>0</v>
      </c>
      <c r="L255" s="183">
        <v>0</v>
      </c>
      <c r="M255" s="182">
        <v>0</v>
      </c>
      <c r="N255" s="182">
        <v>0</v>
      </c>
      <c r="P255" s="189" t="s">
        <v>209</v>
      </c>
      <c r="Q255" s="190" t="s">
        <v>272</v>
      </c>
      <c r="S255" s="182">
        <v>0</v>
      </c>
    </row>
    <row r="256" spans="1:19" ht="21" customHeight="1" x14ac:dyDescent="0.25">
      <c r="A256" s="167" t="s">
        <v>858</v>
      </c>
      <c r="B256" t="s">
        <v>2109</v>
      </c>
      <c r="C256" s="200" t="s">
        <v>1849</v>
      </c>
      <c r="D256" s="200" t="s">
        <v>190</v>
      </c>
      <c r="E256" s="200">
        <v>23643</v>
      </c>
      <c r="F256" s="182" t="s">
        <v>1850</v>
      </c>
      <c r="G256" t="s">
        <v>1481</v>
      </c>
      <c r="H256">
        <v>36</v>
      </c>
      <c r="I256" s="183">
        <v>40179</v>
      </c>
      <c r="J256" s="183">
        <v>0.7</v>
      </c>
      <c r="K256" s="183">
        <v>0</v>
      </c>
      <c r="L256" s="183">
        <v>0</v>
      </c>
      <c r="M256" s="182">
        <v>0</v>
      </c>
      <c r="N256" s="182">
        <v>0</v>
      </c>
      <c r="P256" s="189" t="s">
        <v>209</v>
      </c>
      <c r="Q256" s="190" t="s">
        <v>272</v>
      </c>
      <c r="S256" s="182">
        <v>1.2</v>
      </c>
    </row>
    <row r="257" spans="1:19" ht="21" customHeight="1" x14ac:dyDescent="0.25">
      <c r="A257" s="167" t="s">
        <v>600</v>
      </c>
      <c r="B257" t="s">
        <v>1272</v>
      </c>
      <c r="C257" s="200" t="s">
        <v>2181</v>
      </c>
      <c r="D257" s="200" t="s">
        <v>192</v>
      </c>
      <c r="E257" s="200">
        <v>23767</v>
      </c>
      <c r="F257" s="182" t="s">
        <v>1308</v>
      </c>
      <c r="G257" t="s">
        <v>1309</v>
      </c>
      <c r="H257">
        <v>36</v>
      </c>
      <c r="I257" s="183">
        <v>33390</v>
      </c>
      <c r="J257" s="183">
        <v>9.6</v>
      </c>
      <c r="K257" s="183">
        <v>9.6</v>
      </c>
      <c r="L257" s="183">
        <v>9.6</v>
      </c>
      <c r="M257" s="182">
        <v>9.6</v>
      </c>
      <c r="N257" s="182">
        <v>9.6</v>
      </c>
      <c r="P257" s="189" t="s">
        <v>209</v>
      </c>
      <c r="Q257" s="190" t="s">
        <v>272</v>
      </c>
      <c r="S257" s="182">
        <v>6.4</v>
      </c>
    </row>
    <row r="258" spans="1:19" ht="21" customHeight="1" x14ac:dyDescent="0.25">
      <c r="A258" s="167" t="s">
        <v>893</v>
      </c>
      <c r="B258" t="s">
        <v>2109</v>
      </c>
      <c r="C258" s="200" t="s">
        <v>1922</v>
      </c>
      <c r="D258" s="200" t="s">
        <v>191</v>
      </c>
      <c r="E258" s="200">
        <v>23774</v>
      </c>
      <c r="F258" s="182" t="s">
        <v>1923</v>
      </c>
      <c r="G258" t="s">
        <v>1275</v>
      </c>
      <c r="H258">
        <v>36</v>
      </c>
      <c r="I258" s="183">
        <v>41699</v>
      </c>
      <c r="J258" s="183">
        <v>0.6</v>
      </c>
      <c r="K258" s="183">
        <v>0</v>
      </c>
      <c r="L258" s="183">
        <v>0</v>
      </c>
      <c r="M258" s="182">
        <v>0</v>
      </c>
      <c r="N258" s="182">
        <v>0</v>
      </c>
      <c r="P258" s="189" t="s">
        <v>209</v>
      </c>
      <c r="Q258" s="190" t="s">
        <v>272</v>
      </c>
      <c r="S258" s="182">
        <v>0.9</v>
      </c>
    </row>
    <row r="259" spans="1:19" ht="21" customHeight="1" x14ac:dyDescent="0.25">
      <c r="A259" s="167" t="s">
        <v>962</v>
      </c>
      <c r="B259" t="s">
        <v>1016</v>
      </c>
      <c r="C259" s="200" t="s">
        <v>1600</v>
      </c>
      <c r="D259" s="200" t="s">
        <v>192</v>
      </c>
      <c r="E259" s="200">
        <v>23797</v>
      </c>
      <c r="F259" s="182" t="s">
        <v>1601</v>
      </c>
      <c r="G259" t="s">
        <v>1602</v>
      </c>
      <c r="H259">
        <v>36</v>
      </c>
      <c r="I259" s="183">
        <v>35125</v>
      </c>
      <c r="J259" s="183">
        <v>8.8000000000000007</v>
      </c>
      <c r="K259" s="183">
        <v>8.8000000000000007</v>
      </c>
      <c r="L259" s="183">
        <v>8.8000000000000007</v>
      </c>
      <c r="M259" s="182">
        <v>8.8000000000000007</v>
      </c>
      <c r="N259" s="182">
        <v>8.8000000000000007</v>
      </c>
      <c r="P259" s="189" t="s">
        <v>209</v>
      </c>
      <c r="Q259" s="190" t="s">
        <v>272</v>
      </c>
      <c r="S259" s="182">
        <v>106.6</v>
      </c>
    </row>
    <row r="260" spans="1:19" ht="21" customHeight="1" x14ac:dyDescent="0.25">
      <c r="A260" s="167" t="s">
        <v>963</v>
      </c>
      <c r="B260" t="s">
        <v>1016</v>
      </c>
      <c r="C260" s="200" t="s">
        <v>1603</v>
      </c>
      <c r="D260" s="200" t="s">
        <v>192</v>
      </c>
      <c r="E260" s="200">
        <v>23797</v>
      </c>
      <c r="F260" s="182" t="s">
        <v>1601</v>
      </c>
      <c r="G260" t="s">
        <v>1602</v>
      </c>
      <c r="H260">
        <v>36</v>
      </c>
      <c r="I260" s="183">
        <v>35643</v>
      </c>
      <c r="J260" s="183">
        <v>8.8000000000000007</v>
      </c>
      <c r="K260" s="183">
        <v>8.8000000000000007</v>
      </c>
      <c r="L260" s="183">
        <v>8.8000000000000007</v>
      </c>
      <c r="M260" s="182">
        <v>8.8000000000000007</v>
      </c>
      <c r="N260" s="182">
        <v>8.8000000000000007</v>
      </c>
      <c r="P260" s="189" t="s">
        <v>209</v>
      </c>
      <c r="Q260" s="190" t="s">
        <v>272</v>
      </c>
      <c r="S260" s="182">
        <v>0</v>
      </c>
    </row>
    <row r="261" spans="1:19" ht="21" customHeight="1" x14ac:dyDescent="0.25">
      <c r="A261" s="167" t="s">
        <v>961</v>
      </c>
      <c r="B261" t="s">
        <v>1016</v>
      </c>
      <c r="C261" s="200" t="s">
        <v>1597</v>
      </c>
      <c r="D261" s="200" t="s">
        <v>192</v>
      </c>
      <c r="E261" s="200">
        <v>23819</v>
      </c>
      <c r="F261" s="203" t="s">
        <v>1598</v>
      </c>
      <c r="G261" t="s">
        <v>1599</v>
      </c>
      <c r="H261">
        <v>36</v>
      </c>
      <c r="I261" s="183">
        <v>37956</v>
      </c>
      <c r="J261" s="183">
        <v>11.2</v>
      </c>
      <c r="K261" s="183">
        <v>7.6</v>
      </c>
      <c r="L261" s="183">
        <v>7.6</v>
      </c>
      <c r="M261" s="182">
        <v>11.2</v>
      </c>
      <c r="N261" s="182">
        <v>11.2</v>
      </c>
      <c r="P261" s="189" t="s">
        <v>209</v>
      </c>
      <c r="Q261" s="190" t="s">
        <v>272</v>
      </c>
      <c r="S261" s="182">
        <v>71.7</v>
      </c>
    </row>
    <row r="262" spans="1:19" ht="21" customHeight="1" x14ac:dyDescent="0.25">
      <c r="A262" s="167" t="s">
        <v>724</v>
      </c>
      <c r="B262" t="s">
        <v>1592</v>
      </c>
      <c r="C262" s="200" t="s">
        <v>1593</v>
      </c>
      <c r="D262" s="200" t="s">
        <v>191</v>
      </c>
      <c r="E262" s="200">
        <v>24167</v>
      </c>
      <c r="F262" s="182" t="s">
        <v>1594</v>
      </c>
      <c r="G262" t="s">
        <v>1275</v>
      </c>
      <c r="H262">
        <v>36</v>
      </c>
      <c r="I262" s="183">
        <v>37043</v>
      </c>
      <c r="J262" s="183">
        <v>5.6</v>
      </c>
      <c r="K262" s="183">
        <v>5.6</v>
      </c>
      <c r="L262" s="183">
        <v>5.6</v>
      </c>
      <c r="M262" s="182">
        <v>5.6</v>
      </c>
      <c r="N262" s="182">
        <v>5.6</v>
      </c>
      <c r="P262" s="189" t="s">
        <v>209</v>
      </c>
      <c r="Q262" s="190" t="s">
        <v>272</v>
      </c>
      <c r="S262" s="182">
        <v>39.5</v>
      </c>
    </row>
    <row r="263" spans="1:19" ht="21" customHeight="1" x14ac:dyDescent="0.25">
      <c r="A263" s="167" t="s">
        <v>604</v>
      </c>
      <c r="B263" t="s">
        <v>1272</v>
      </c>
      <c r="C263" s="200" t="s">
        <v>1316</v>
      </c>
      <c r="D263" s="200" t="s">
        <v>196</v>
      </c>
      <c r="E263" s="200">
        <v>24207</v>
      </c>
      <c r="F263" s="182" t="s">
        <v>1317</v>
      </c>
      <c r="G263" t="s">
        <v>1315</v>
      </c>
      <c r="H263">
        <v>36</v>
      </c>
      <c r="I263" s="183">
        <v>32448</v>
      </c>
      <c r="J263" s="183">
        <v>2.4</v>
      </c>
      <c r="K263" s="183">
        <v>2.4</v>
      </c>
      <c r="L263" s="183">
        <v>2.4</v>
      </c>
      <c r="M263" s="182">
        <v>2.4</v>
      </c>
      <c r="N263" s="182">
        <v>2.4</v>
      </c>
      <c r="P263" s="189" t="s">
        <v>209</v>
      </c>
      <c r="Q263" s="190" t="s">
        <v>272</v>
      </c>
      <c r="S263" s="182">
        <v>7.7</v>
      </c>
    </row>
    <row r="264" spans="1:19" ht="21" customHeight="1" x14ac:dyDescent="0.25">
      <c r="A264" s="167" t="s">
        <v>639</v>
      </c>
      <c r="B264" t="s">
        <v>1576</v>
      </c>
      <c r="C264" s="200" t="s">
        <v>1582</v>
      </c>
      <c r="D264" s="200" t="s">
        <v>190</v>
      </c>
      <c r="E264" s="200">
        <v>323577</v>
      </c>
      <c r="F264" s="182" t="s">
        <v>1583</v>
      </c>
      <c r="G264" t="s">
        <v>1096</v>
      </c>
      <c r="H264">
        <v>36</v>
      </c>
      <c r="I264" s="183">
        <v>38777</v>
      </c>
      <c r="J264" s="183">
        <v>6.4</v>
      </c>
      <c r="K264" s="183">
        <v>6.4</v>
      </c>
      <c r="L264" s="183">
        <v>6.4</v>
      </c>
      <c r="M264" s="182">
        <v>6.4</v>
      </c>
      <c r="N264" s="182">
        <v>6.4</v>
      </c>
      <c r="P264" s="189" t="s">
        <v>209</v>
      </c>
      <c r="Q264" s="190" t="s">
        <v>272</v>
      </c>
      <c r="S264" s="182">
        <v>33.700000000000003</v>
      </c>
    </row>
    <row r="265" spans="1:19" ht="21" customHeight="1" x14ac:dyDescent="0.25">
      <c r="A265" s="167" t="s">
        <v>725</v>
      </c>
      <c r="B265" t="s">
        <v>1595</v>
      </c>
      <c r="C265" s="200" t="s">
        <v>1596</v>
      </c>
      <c r="D265" s="200" t="s">
        <v>191</v>
      </c>
      <c r="E265" s="200">
        <v>323580</v>
      </c>
      <c r="F265" s="182" t="s">
        <v>1594</v>
      </c>
      <c r="G265" t="s">
        <v>1275</v>
      </c>
      <c r="H265">
        <v>36</v>
      </c>
      <c r="I265" s="183">
        <v>38749</v>
      </c>
      <c r="J265" s="183">
        <v>6.4</v>
      </c>
      <c r="K265" s="183">
        <v>6.4</v>
      </c>
      <c r="L265" s="183">
        <v>6.4</v>
      </c>
      <c r="M265" s="182">
        <v>6.4</v>
      </c>
      <c r="N265" s="182">
        <v>6.4</v>
      </c>
      <c r="P265" s="189" t="s">
        <v>209</v>
      </c>
      <c r="Q265" s="190" t="s">
        <v>272</v>
      </c>
      <c r="S265" s="182">
        <v>19.899999999999999</v>
      </c>
    </row>
    <row r="266" spans="1:19" ht="21" customHeight="1" x14ac:dyDescent="0.25">
      <c r="A266" s="167" t="s">
        <v>775</v>
      </c>
      <c r="B266" t="s">
        <v>1756</v>
      </c>
      <c r="C266" s="200" t="s">
        <v>1787</v>
      </c>
      <c r="D266" s="200" t="s">
        <v>192</v>
      </c>
      <c r="E266" s="200">
        <v>323600</v>
      </c>
      <c r="F266" s="182" t="s">
        <v>1177</v>
      </c>
      <c r="G266" t="s">
        <v>1178</v>
      </c>
      <c r="H266">
        <v>36</v>
      </c>
      <c r="I266" s="183">
        <v>39326</v>
      </c>
      <c r="J266" s="183">
        <v>2.4</v>
      </c>
      <c r="K266" s="183">
        <v>2.1</v>
      </c>
      <c r="L266" s="183">
        <v>2.1</v>
      </c>
      <c r="M266" s="182">
        <v>2.1</v>
      </c>
      <c r="N266" s="182">
        <v>2.1</v>
      </c>
      <c r="P266" s="189" t="s">
        <v>209</v>
      </c>
      <c r="Q266" s="190" t="s">
        <v>272</v>
      </c>
      <c r="S266" s="182">
        <v>6.3</v>
      </c>
    </row>
    <row r="267" spans="1:19" ht="21" customHeight="1" x14ac:dyDescent="0.25">
      <c r="A267" s="167" t="s">
        <v>599</v>
      </c>
      <c r="B267" t="s">
        <v>1272</v>
      </c>
      <c r="C267" s="200" t="s">
        <v>1307</v>
      </c>
      <c r="D267" s="200" t="s">
        <v>191</v>
      </c>
      <c r="E267" s="200">
        <v>323603</v>
      </c>
      <c r="F267" s="182" t="s">
        <v>1307</v>
      </c>
      <c r="G267" t="s">
        <v>166</v>
      </c>
      <c r="H267">
        <v>36</v>
      </c>
      <c r="I267" s="183">
        <v>39303</v>
      </c>
      <c r="J267" s="183">
        <v>6.4</v>
      </c>
      <c r="K267" s="183">
        <v>6.4</v>
      </c>
      <c r="L267" s="183">
        <v>6.4</v>
      </c>
      <c r="M267" s="182">
        <v>6.4</v>
      </c>
      <c r="N267" s="182">
        <v>6.4</v>
      </c>
      <c r="P267" s="189" t="s">
        <v>209</v>
      </c>
      <c r="Q267" s="190" t="s">
        <v>272</v>
      </c>
      <c r="S267" s="182">
        <v>46.8</v>
      </c>
    </row>
    <row r="268" spans="1:19" ht="21" customHeight="1" x14ac:dyDescent="0.25">
      <c r="A268" s="167" t="s">
        <v>603</v>
      </c>
      <c r="B268" t="s">
        <v>1272</v>
      </c>
      <c r="C268" s="200" t="s">
        <v>1313</v>
      </c>
      <c r="D268" s="200" t="s">
        <v>196</v>
      </c>
      <c r="E268" s="200">
        <v>323607</v>
      </c>
      <c r="F268" s="182" t="s">
        <v>1314</v>
      </c>
      <c r="G268" t="s">
        <v>1315</v>
      </c>
      <c r="H268">
        <v>36</v>
      </c>
      <c r="I268" s="183">
        <v>39283</v>
      </c>
      <c r="J268" s="183">
        <v>6.4</v>
      </c>
      <c r="K268" s="183">
        <v>6.4</v>
      </c>
      <c r="L268" s="183">
        <v>6.4</v>
      </c>
      <c r="M268" s="182">
        <v>6.4</v>
      </c>
      <c r="N268" s="182">
        <v>6.4</v>
      </c>
      <c r="P268" s="189" t="s">
        <v>209</v>
      </c>
      <c r="Q268" s="190" t="s">
        <v>272</v>
      </c>
      <c r="S268" s="182">
        <v>52.8</v>
      </c>
    </row>
    <row r="269" spans="1:19" ht="21" customHeight="1" x14ac:dyDescent="0.25">
      <c r="A269" s="167" t="s">
        <v>387</v>
      </c>
      <c r="B269" t="s">
        <v>1252</v>
      </c>
      <c r="C269" s="200" t="s">
        <v>1095</v>
      </c>
      <c r="D269" s="200" t="s">
        <v>190</v>
      </c>
      <c r="E269" s="200">
        <v>323615</v>
      </c>
      <c r="F269" s="182" t="s">
        <v>204</v>
      </c>
      <c r="G269" t="s">
        <v>1096</v>
      </c>
      <c r="H269">
        <v>36</v>
      </c>
      <c r="I269" s="183">
        <v>35916</v>
      </c>
      <c r="J269" s="183">
        <v>5.6</v>
      </c>
      <c r="K269" s="183">
        <v>4.5</v>
      </c>
      <c r="L269" s="183">
        <v>4.5</v>
      </c>
      <c r="M269" s="182">
        <v>5.6</v>
      </c>
      <c r="N269" s="182">
        <v>5.6</v>
      </c>
      <c r="P269" s="189" t="s">
        <v>209</v>
      </c>
      <c r="Q269" s="190" t="s">
        <v>272</v>
      </c>
      <c r="S269" s="182">
        <v>28.7</v>
      </c>
    </row>
    <row r="270" spans="1:19" ht="21" customHeight="1" x14ac:dyDescent="0.25">
      <c r="A270" s="167" t="s">
        <v>638</v>
      </c>
      <c r="B270" t="s">
        <v>1576</v>
      </c>
      <c r="C270" s="200" t="s">
        <v>1579</v>
      </c>
      <c r="D270" s="200" t="s">
        <v>195</v>
      </c>
      <c r="E270" s="200">
        <v>323618</v>
      </c>
      <c r="F270" s="182" t="s">
        <v>1580</v>
      </c>
      <c r="G270" t="s">
        <v>1581</v>
      </c>
      <c r="H270">
        <v>36</v>
      </c>
      <c r="I270" s="183">
        <v>39722</v>
      </c>
      <c r="J270" s="183">
        <v>6.4</v>
      </c>
      <c r="K270" s="183">
        <v>6.4</v>
      </c>
      <c r="L270" s="183">
        <v>6.4</v>
      </c>
      <c r="M270" s="182">
        <v>6.4</v>
      </c>
      <c r="N270" s="182">
        <v>6.4</v>
      </c>
      <c r="P270" s="189" t="s">
        <v>209</v>
      </c>
      <c r="Q270" s="190" t="s">
        <v>272</v>
      </c>
      <c r="S270" s="182">
        <v>28.8</v>
      </c>
    </row>
    <row r="271" spans="1:19" ht="21" customHeight="1" x14ac:dyDescent="0.25">
      <c r="A271" s="167" t="s">
        <v>640</v>
      </c>
      <c r="B271" t="s">
        <v>1576</v>
      </c>
      <c r="C271" s="200" t="s">
        <v>1586</v>
      </c>
      <c r="D271" s="200" t="s">
        <v>193</v>
      </c>
      <c r="E271" s="200">
        <v>323619</v>
      </c>
      <c r="F271" s="182" t="s">
        <v>1416</v>
      </c>
      <c r="G271" t="s">
        <v>1298</v>
      </c>
      <c r="H271">
        <v>36</v>
      </c>
      <c r="I271" s="183">
        <v>39699</v>
      </c>
      <c r="J271" s="183">
        <v>6.4</v>
      </c>
      <c r="K271" s="183">
        <v>6.4</v>
      </c>
      <c r="L271" s="183">
        <v>6.4</v>
      </c>
      <c r="M271" s="182">
        <v>6.4</v>
      </c>
      <c r="N271" s="182">
        <v>6.4</v>
      </c>
      <c r="P271" s="189" t="s">
        <v>209</v>
      </c>
      <c r="Q271" s="190" t="s">
        <v>272</v>
      </c>
      <c r="S271" s="182">
        <v>33.4</v>
      </c>
    </row>
    <row r="272" spans="1:19" ht="21" customHeight="1" x14ac:dyDescent="0.25">
      <c r="A272" s="167" t="s">
        <v>642</v>
      </c>
      <c r="B272" t="s">
        <v>1576</v>
      </c>
      <c r="C272" s="200" t="s">
        <v>1589</v>
      </c>
      <c r="D272" s="200" t="s">
        <v>196</v>
      </c>
      <c r="E272" s="200">
        <v>323620</v>
      </c>
      <c r="F272" s="182" t="s">
        <v>1590</v>
      </c>
      <c r="G272" t="s">
        <v>1591</v>
      </c>
      <c r="H272">
        <v>36</v>
      </c>
      <c r="I272" s="183">
        <v>39699</v>
      </c>
      <c r="J272" s="183">
        <v>4.8</v>
      </c>
      <c r="K272" s="183">
        <v>4.8</v>
      </c>
      <c r="L272" s="183">
        <v>4.8</v>
      </c>
      <c r="M272" s="182">
        <v>4.8</v>
      </c>
      <c r="N272" s="182">
        <v>4.8</v>
      </c>
      <c r="P272" s="189" t="s">
        <v>209</v>
      </c>
      <c r="Q272" s="190" t="s">
        <v>272</v>
      </c>
      <c r="S272" s="182">
        <v>36.1</v>
      </c>
    </row>
    <row r="273" spans="1:19" customFormat="1" ht="21" customHeight="1" x14ac:dyDescent="0.25">
      <c r="A273" s="167" t="s">
        <v>602</v>
      </c>
      <c r="B273" t="s">
        <v>1272</v>
      </c>
      <c r="C273" s="200" t="s">
        <v>1310</v>
      </c>
      <c r="D273" s="200" t="s">
        <v>193</v>
      </c>
      <c r="E273" s="200">
        <v>323628</v>
      </c>
      <c r="F273" s="182" t="s">
        <v>1311</v>
      </c>
      <c r="G273" t="s">
        <v>1312</v>
      </c>
      <c r="H273">
        <v>36</v>
      </c>
      <c r="I273" s="183">
        <v>40238</v>
      </c>
      <c r="J273" s="183">
        <v>1.6</v>
      </c>
      <c r="K273" s="183">
        <v>1.6</v>
      </c>
      <c r="L273" s="183">
        <v>1.6</v>
      </c>
      <c r="M273" s="182">
        <v>1.6</v>
      </c>
      <c r="N273" s="182">
        <v>1.6</v>
      </c>
      <c r="O273" s="182"/>
      <c r="P273" s="189" t="s">
        <v>209</v>
      </c>
      <c r="Q273" s="190" t="s">
        <v>272</v>
      </c>
      <c r="R273" s="182"/>
      <c r="S273" s="182">
        <v>4.5</v>
      </c>
    </row>
    <row r="274" spans="1:19" customFormat="1" ht="21" customHeight="1" x14ac:dyDescent="0.25">
      <c r="A274" s="167" t="s">
        <v>637</v>
      </c>
      <c r="B274" t="s">
        <v>1576</v>
      </c>
      <c r="C274" s="200" t="s">
        <v>1577</v>
      </c>
      <c r="D274" s="200" t="s">
        <v>191</v>
      </c>
      <c r="E274" s="200">
        <v>323629</v>
      </c>
      <c r="F274" s="182" t="s">
        <v>1578</v>
      </c>
      <c r="G274" t="s">
        <v>162</v>
      </c>
      <c r="H274">
        <v>36</v>
      </c>
      <c r="I274" s="183">
        <v>40221</v>
      </c>
      <c r="J274" s="183">
        <v>9.6</v>
      </c>
      <c r="K274" s="183">
        <v>0</v>
      </c>
      <c r="L274" s="183">
        <v>0</v>
      </c>
      <c r="M274" s="182">
        <v>0</v>
      </c>
      <c r="N274" s="182">
        <v>0</v>
      </c>
      <c r="O274" s="182"/>
      <c r="P274" s="189" t="s">
        <v>209</v>
      </c>
      <c r="Q274" s="190" t="s">
        <v>272</v>
      </c>
      <c r="R274" s="182"/>
      <c r="S274" s="182">
        <v>43.5</v>
      </c>
    </row>
    <row r="275" spans="1:19" customFormat="1" ht="21" customHeight="1" x14ac:dyDescent="0.25">
      <c r="A275" s="167" t="s">
        <v>641</v>
      </c>
      <c r="B275" t="s">
        <v>1576</v>
      </c>
      <c r="C275" s="200" t="s">
        <v>1587</v>
      </c>
      <c r="D275" s="200" t="s">
        <v>190</v>
      </c>
      <c r="E275" s="200">
        <v>323630</v>
      </c>
      <c r="F275" s="182" t="s">
        <v>1588</v>
      </c>
      <c r="G275" t="s">
        <v>1481</v>
      </c>
      <c r="H275">
        <v>36</v>
      </c>
      <c r="I275" s="183">
        <v>40333</v>
      </c>
      <c r="J275" s="183">
        <v>3.2</v>
      </c>
      <c r="K275" s="183">
        <v>0</v>
      </c>
      <c r="L275" s="183">
        <v>0</v>
      </c>
      <c r="M275" s="182">
        <v>0</v>
      </c>
      <c r="N275" s="182">
        <v>0</v>
      </c>
      <c r="O275" s="182"/>
      <c r="P275" s="189" t="s">
        <v>209</v>
      </c>
      <c r="Q275" s="190" t="s">
        <v>272</v>
      </c>
      <c r="R275" s="182"/>
      <c r="S275" s="182">
        <v>13.8</v>
      </c>
    </row>
    <row r="276" spans="1:19" customFormat="1" ht="21" customHeight="1" x14ac:dyDescent="0.25">
      <c r="A276" s="167" t="s">
        <v>643</v>
      </c>
      <c r="B276" t="s">
        <v>1576</v>
      </c>
      <c r="C276" s="200" t="s">
        <v>1604</v>
      </c>
      <c r="D276" s="200" t="s">
        <v>192</v>
      </c>
      <c r="E276" s="200">
        <v>323667</v>
      </c>
      <c r="F276" s="182" t="s">
        <v>1605</v>
      </c>
      <c r="G276" t="s">
        <v>1606</v>
      </c>
      <c r="H276">
        <v>36</v>
      </c>
      <c r="I276" s="183">
        <v>41122</v>
      </c>
      <c r="J276" s="183">
        <v>3.2</v>
      </c>
      <c r="K276" s="183">
        <v>3.2</v>
      </c>
      <c r="L276" s="183">
        <v>3.2</v>
      </c>
      <c r="M276" s="182">
        <v>3.2</v>
      </c>
      <c r="N276" s="182">
        <v>3.2</v>
      </c>
      <c r="O276" s="182"/>
      <c r="P276" s="189" t="s">
        <v>209</v>
      </c>
      <c r="Q276" s="190" t="s">
        <v>272</v>
      </c>
      <c r="R276" s="182"/>
      <c r="S276" s="182">
        <v>16.600000000000001</v>
      </c>
    </row>
    <row r="277" spans="1:19" customFormat="1" ht="21" customHeight="1" x14ac:dyDescent="0.25">
      <c r="A277" s="167" t="s">
        <v>389</v>
      </c>
      <c r="B277" t="s">
        <v>1252</v>
      </c>
      <c r="C277" s="200" t="s">
        <v>1253</v>
      </c>
      <c r="D277" s="200" t="s">
        <v>192</v>
      </c>
      <c r="E277" s="200">
        <v>323671</v>
      </c>
      <c r="F277" s="182" t="s">
        <v>1177</v>
      </c>
      <c r="G277" t="s">
        <v>1178</v>
      </c>
      <c r="H277">
        <v>36</v>
      </c>
      <c r="I277" s="183">
        <v>41305</v>
      </c>
      <c r="J277" s="183">
        <v>2.1</v>
      </c>
      <c r="K277" s="183">
        <v>2</v>
      </c>
      <c r="L277" s="183">
        <v>2</v>
      </c>
      <c r="M277" s="182">
        <v>2</v>
      </c>
      <c r="N277" s="182">
        <v>2</v>
      </c>
      <c r="O277" s="182"/>
      <c r="P277" s="189" t="s">
        <v>209</v>
      </c>
      <c r="Q277" s="190" t="s">
        <v>272</v>
      </c>
      <c r="R277" s="182"/>
      <c r="S277" s="182">
        <v>18.600000000000001</v>
      </c>
    </row>
    <row r="278" spans="1:19" customFormat="1" ht="21" customHeight="1" x14ac:dyDescent="0.25">
      <c r="A278" s="167" t="s">
        <v>605</v>
      </c>
      <c r="B278" t="s">
        <v>1272</v>
      </c>
      <c r="C278" s="200" t="s">
        <v>1320</v>
      </c>
      <c r="D278" s="200" t="s">
        <v>193</v>
      </c>
      <c r="E278" s="200">
        <v>323681</v>
      </c>
      <c r="F278" s="182" t="s">
        <v>1321</v>
      </c>
      <c r="G278" t="s">
        <v>1322</v>
      </c>
      <c r="H278">
        <v>36</v>
      </c>
      <c r="I278" s="183">
        <v>41000</v>
      </c>
      <c r="J278" s="183">
        <v>3.2</v>
      </c>
      <c r="K278" s="183">
        <v>3.2</v>
      </c>
      <c r="L278" s="183">
        <v>3.2</v>
      </c>
      <c r="M278" s="182">
        <v>3.2</v>
      </c>
      <c r="N278" s="182">
        <v>3.2</v>
      </c>
      <c r="O278" s="182"/>
      <c r="P278" s="189" t="s">
        <v>209</v>
      </c>
      <c r="Q278" s="190" t="s">
        <v>272</v>
      </c>
      <c r="R278" s="182"/>
      <c r="S278" s="182">
        <v>27</v>
      </c>
    </row>
    <row r="279" spans="1:19" customFormat="1" ht="21" customHeight="1" x14ac:dyDescent="0.25">
      <c r="A279" s="167" t="s">
        <v>606</v>
      </c>
      <c r="B279" t="s">
        <v>1272</v>
      </c>
      <c r="C279" s="200" t="s">
        <v>1318</v>
      </c>
      <c r="D279" s="200" t="s">
        <v>196</v>
      </c>
      <c r="E279" s="200">
        <v>323694</v>
      </c>
      <c r="F279" s="182" t="s">
        <v>143</v>
      </c>
      <c r="G279" t="s">
        <v>1319</v>
      </c>
      <c r="H279">
        <v>36</v>
      </c>
      <c r="I279" s="183">
        <v>41153</v>
      </c>
      <c r="J279" s="183">
        <v>2</v>
      </c>
      <c r="K279" s="183">
        <v>2</v>
      </c>
      <c r="L279" s="183">
        <v>2</v>
      </c>
      <c r="M279" s="182">
        <v>0</v>
      </c>
      <c r="N279" s="182">
        <v>0</v>
      </c>
      <c r="O279" s="182"/>
      <c r="P279" s="189" t="s">
        <v>209</v>
      </c>
      <c r="Q279" s="190" t="s">
        <v>272</v>
      </c>
      <c r="R279" s="182"/>
      <c r="S279" s="182">
        <v>3.1</v>
      </c>
    </row>
    <row r="280" spans="1:19" customFormat="1" ht="21" customHeight="1" x14ac:dyDescent="0.25">
      <c r="A280" s="167" t="s">
        <v>713</v>
      </c>
      <c r="B280" t="s">
        <v>1007</v>
      </c>
      <c r="C280" s="199" t="s">
        <v>1701</v>
      </c>
      <c r="D280" s="199" t="s">
        <v>189</v>
      </c>
      <c r="E280" s="199">
        <v>5011</v>
      </c>
      <c r="F280" s="182" t="s">
        <v>1702</v>
      </c>
      <c r="G280" t="s">
        <v>1682</v>
      </c>
      <c r="H280">
        <v>36</v>
      </c>
      <c r="I280" s="183">
        <v>33025</v>
      </c>
      <c r="J280" s="183">
        <v>1</v>
      </c>
      <c r="K280" s="183">
        <v>0</v>
      </c>
      <c r="L280" s="183">
        <v>0</v>
      </c>
      <c r="M280" s="182">
        <v>0</v>
      </c>
      <c r="N280" s="182">
        <v>0</v>
      </c>
      <c r="O280" s="182"/>
      <c r="P280" s="189" t="s">
        <v>209</v>
      </c>
      <c r="Q280" s="185" t="s">
        <v>263</v>
      </c>
      <c r="R280" s="182"/>
      <c r="S280" s="182">
        <v>0</v>
      </c>
    </row>
    <row r="281" spans="1:19" customFormat="1" ht="21" customHeight="1" x14ac:dyDescent="0.25">
      <c r="A281" s="167" t="s">
        <v>941</v>
      </c>
      <c r="B281" t="s">
        <v>1980</v>
      </c>
      <c r="C281" s="199" t="s">
        <v>1983</v>
      </c>
      <c r="D281" s="199" t="s">
        <v>186</v>
      </c>
      <c r="E281" s="199">
        <v>5056</v>
      </c>
      <c r="F281" s="182" t="s">
        <v>1984</v>
      </c>
      <c r="G281" t="s">
        <v>1591</v>
      </c>
      <c r="H281">
        <v>34</v>
      </c>
      <c r="I281" s="183">
        <v>32112</v>
      </c>
      <c r="J281" s="183">
        <v>3</v>
      </c>
      <c r="K281" s="183">
        <v>0</v>
      </c>
      <c r="L281" s="183">
        <v>0</v>
      </c>
      <c r="M281" s="182">
        <v>0</v>
      </c>
      <c r="N281" s="182">
        <v>0</v>
      </c>
      <c r="O281" s="182" t="s">
        <v>993</v>
      </c>
      <c r="P281" s="189" t="s">
        <v>209</v>
      </c>
      <c r="Q281" s="185" t="s">
        <v>263</v>
      </c>
      <c r="R281" s="182" t="s">
        <v>2271</v>
      </c>
      <c r="S281" s="182">
        <v>0</v>
      </c>
    </row>
    <row r="282" spans="1:19" customFormat="1" ht="21" customHeight="1" x14ac:dyDescent="0.25">
      <c r="A282" s="167" t="s">
        <v>826</v>
      </c>
      <c r="B282" t="s">
        <v>2109</v>
      </c>
      <c r="C282" s="200" t="s">
        <v>2206</v>
      </c>
      <c r="D282" s="200" t="s">
        <v>193</v>
      </c>
      <c r="E282" s="200">
        <v>23633</v>
      </c>
      <c r="F282" s="182" t="s">
        <v>1842</v>
      </c>
      <c r="G282" t="s">
        <v>1322</v>
      </c>
      <c r="H282">
        <v>36</v>
      </c>
      <c r="I282" s="183">
        <v>40118</v>
      </c>
      <c r="J282" s="183">
        <v>1.1000000000000001</v>
      </c>
      <c r="K282" s="183">
        <v>0</v>
      </c>
      <c r="L282" s="183">
        <v>0</v>
      </c>
      <c r="M282" s="182">
        <v>0</v>
      </c>
      <c r="N282" s="182">
        <v>0</v>
      </c>
      <c r="O282" s="182"/>
      <c r="P282" s="189" t="s">
        <v>209</v>
      </c>
      <c r="Q282" s="185" t="s">
        <v>263</v>
      </c>
      <c r="R282" s="182"/>
      <c r="S282" s="182">
        <v>0.9</v>
      </c>
    </row>
    <row r="283" spans="1:19" customFormat="1" ht="21" customHeight="1" x14ac:dyDescent="0.25">
      <c r="A283" s="167" t="s">
        <v>827</v>
      </c>
      <c r="B283" t="s">
        <v>2109</v>
      </c>
      <c r="C283" s="200" t="s">
        <v>2207</v>
      </c>
      <c r="D283" s="200" t="s">
        <v>193</v>
      </c>
      <c r="E283" s="200">
        <v>23633</v>
      </c>
      <c r="F283" s="182" t="s">
        <v>1842</v>
      </c>
      <c r="G283" t="s">
        <v>1322</v>
      </c>
      <c r="H283">
        <v>36</v>
      </c>
      <c r="I283" s="183">
        <v>40118</v>
      </c>
      <c r="J283" s="183">
        <v>2.2000000000000002</v>
      </c>
      <c r="K283" s="183">
        <v>0</v>
      </c>
      <c r="L283" s="183">
        <v>0</v>
      </c>
      <c r="M283" s="182">
        <v>0</v>
      </c>
      <c r="N283" s="182">
        <v>0</v>
      </c>
      <c r="O283" s="182"/>
      <c r="P283" s="189" t="s">
        <v>209</v>
      </c>
      <c r="Q283" s="185" t="s">
        <v>263</v>
      </c>
      <c r="R283" s="182"/>
      <c r="S283" s="182">
        <v>0.1</v>
      </c>
    </row>
    <row r="284" spans="1:19" customFormat="1" ht="21" customHeight="1" x14ac:dyDescent="0.25">
      <c r="A284" s="167" t="s">
        <v>888</v>
      </c>
      <c r="B284" t="s">
        <v>2109</v>
      </c>
      <c r="C284" s="200" t="s">
        <v>1847</v>
      </c>
      <c r="D284" s="200" t="s">
        <v>193</v>
      </c>
      <c r="E284" s="200">
        <v>23633</v>
      </c>
      <c r="F284" s="182" t="s">
        <v>1842</v>
      </c>
      <c r="G284" t="s">
        <v>1322</v>
      </c>
      <c r="H284">
        <v>36</v>
      </c>
      <c r="I284" s="183">
        <v>40940</v>
      </c>
      <c r="J284" s="183">
        <v>0.6</v>
      </c>
      <c r="K284" s="183">
        <v>0</v>
      </c>
      <c r="L284" s="183">
        <v>0</v>
      </c>
      <c r="M284" s="182">
        <v>0</v>
      </c>
      <c r="N284" s="182">
        <v>0</v>
      </c>
      <c r="O284" s="182"/>
      <c r="P284" s="189" t="s">
        <v>209</v>
      </c>
      <c r="Q284" s="185" t="s">
        <v>263</v>
      </c>
      <c r="R284" s="182"/>
      <c r="S284" s="182">
        <v>0.4</v>
      </c>
    </row>
    <row r="285" spans="1:19" customFormat="1" ht="21" customHeight="1" x14ac:dyDescent="0.25">
      <c r="A285" s="167" t="s">
        <v>899</v>
      </c>
      <c r="B285" t="s">
        <v>2109</v>
      </c>
      <c r="C285" s="200" t="s">
        <v>1954</v>
      </c>
      <c r="D285" s="200" t="s">
        <v>190</v>
      </c>
      <c r="E285" s="200">
        <v>23643</v>
      </c>
      <c r="F285" s="182" t="s">
        <v>1955</v>
      </c>
      <c r="G285" t="s">
        <v>1096</v>
      </c>
      <c r="H285">
        <v>36</v>
      </c>
      <c r="I285" s="183">
        <v>40118</v>
      </c>
      <c r="J285" s="183">
        <v>0</v>
      </c>
      <c r="K285" s="183">
        <v>0</v>
      </c>
      <c r="L285" s="183">
        <v>0</v>
      </c>
      <c r="M285" s="182">
        <v>0</v>
      </c>
      <c r="N285" s="182">
        <v>0</v>
      </c>
      <c r="O285" s="182"/>
      <c r="P285" s="189" t="s">
        <v>209</v>
      </c>
      <c r="Q285" s="185" t="s">
        <v>263</v>
      </c>
      <c r="R285" s="182"/>
      <c r="S285" s="182">
        <v>0</v>
      </c>
    </row>
    <row r="286" spans="1:19" ht="21" customHeight="1" x14ac:dyDescent="0.25">
      <c r="A286" s="167" t="s">
        <v>817</v>
      </c>
      <c r="B286" t="s">
        <v>2109</v>
      </c>
      <c r="C286" s="200" t="s">
        <v>1840</v>
      </c>
      <c r="D286" s="200" t="s">
        <v>191</v>
      </c>
      <c r="E286" s="200">
        <v>23774</v>
      </c>
      <c r="F286" s="182" t="s">
        <v>1841</v>
      </c>
      <c r="G286" t="s">
        <v>166</v>
      </c>
      <c r="H286">
        <v>36</v>
      </c>
      <c r="I286" s="183">
        <v>39569</v>
      </c>
      <c r="J286" s="183">
        <v>0.1</v>
      </c>
      <c r="K286" s="183">
        <v>0</v>
      </c>
      <c r="L286" s="183">
        <v>0</v>
      </c>
      <c r="M286" s="182">
        <v>0</v>
      </c>
      <c r="N286" s="182">
        <v>0</v>
      </c>
      <c r="P286" s="189" t="s">
        <v>209</v>
      </c>
      <c r="Q286" s="185" t="s">
        <v>263</v>
      </c>
      <c r="S286" s="182">
        <v>0.1</v>
      </c>
    </row>
    <row r="287" spans="1:19" ht="21" customHeight="1" x14ac:dyDescent="0.25">
      <c r="A287" s="167" t="s">
        <v>836</v>
      </c>
      <c r="B287" t="s">
        <v>2109</v>
      </c>
      <c r="C287" s="200" t="s">
        <v>1950</v>
      </c>
      <c r="D287" s="200" t="s">
        <v>191</v>
      </c>
      <c r="E287" s="200">
        <v>23774</v>
      </c>
      <c r="F287" s="182" t="s">
        <v>29</v>
      </c>
      <c r="G287" t="s">
        <v>1591</v>
      </c>
      <c r="H287">
        <v>36</v>
      </c>
      <c r="I287" s="183">
        <v>34851</v>
      </c>
      <c r="J287" s="183">
        <v>0.1</v>
      </c>
      <c r="K287" s="183">
        <v>0</v>
      </c>
      <c r="L287" s="183">
        <v>0</v>
      </c>
      <c r="M287" s="182">
        <v>0</v>
      </c>
      <c r="N287" s="182">
        <v>0</v>
      </c>
      <c r="P287" s="189" t="s">
        <v>209</v>
      </c>
      <c r="Q287" s="185" t="s">
        <v>263</v>
      </c>
      <c r="S287" s="182">
        <v>0</v>
      </c>
    </row>
    <row r="288" spans="1:19" ht="21" customHeight="1" x14ac:dyDescent="0.25">
      <c r="A288" s="167" t="s">
        <v>866</v>
      </c>
      <c r="B288" t="s">
        <v>2109</v>
      </c>
      <c r="C288" s="200" t="s">
        <v>1947</v>
      </c>
      <c r="D288" s="200" t="s">
        <v>191</v>
      </c>
      <c r="E288" s="200">
        <v>23774</v>
      </c>
      <c r="F288" s="182" t="s">
        <v>29</v>
      </c>
      <c r="G288" t="s">
        <v>1591</v>
      </c>
      <c r="H288">
        <v>36</v>
      </c>
      <c r="I288" s="183">
        <v>33939</v>
      </c>
      <c r="J288" s="183">
        <v>0.2</v>
      </c>
      <c r="K288" s="183">
        <v>0</v>
      </c>
      <c r="L288" s="183">
        <v>0</v>
      </c>
      <c r="M288" s="182">
        <v>0</v>
      </c>
      <c r="N288" s="182">
        <v>0</v>
      </c>
      <c r="P288" s="189" t="s">
        <v>209</v>
      </c>
      <c r="Q288" s="185" t="s">
        <v>263</v>
      </c>
      <c r="S288" s="182">
        <v>0</v>
      </c>
    </row>
    <row r="289" spans="1:19" ht="21" customHeight="1" x14ac:dyDescent="0.25">
      <c r="A289" s="167" t="s">
        <v>408</v>
      </c>
      <c r="B289" t="s">
        <v>2168</v>
      </c>
      <c r="C289" s="200" t="s">
        <v>2169</v>
      </c>
      <c r="D289" s="200" t="s">
        <v>187</v>
      </c>
      <c r="E289" s="200">
        <v>323718</v>
      </c>
      <c r="F289" s="182" t="s">
        <v>1743</v>
      </c>
      <c r="G289" t="s">
        <v>1744</v>
      </c>
      <c r="H289">
        <v>36</v>
      </c>
      <c r="I289" s="183">
        <v>43242</v>
      </c>
      <c r="J289" s="183">
        <v>11.1</v>
      </c>
      <c r="K289" s="183">
        <v>11.1</v>
      </c>
      <c r="L289" s="183">
        <v>11.1</v>
      </c>
      <c r="M289" s="182">
        <v>0</v>
      </c>
      <c r="N289" s="182">
        <v>0</v>
      </c>
      <c r="P289" s="189" t="s">
        <v>209</v>
      </c>
      <c r="Q289" s="185" t="s">
        <v>263</v>
      </c>
      <c r="S289" s="182">
        <v>0.2</v>
      </c>
    </row>
    <row r="290" spans="1:19" ht="21" customHeight="1" x14ac:dyDescent="0.25">
      <c r="A290" s="167" t="s">
        <v>709</v>
      </c>
      <c r="B290" t="s">
        <v>1007</v>
      </c>
      <c r="C290" s="202" t="s">
        <v>1661</v>
      </c>
      <c r="D290" s="200" t="s">
        <v>189</v>
      </c>
      <c r="E290" s="200">
        <v>23716</v>
      </c>
      <c r="F290" s="182" t="s">
        <v>1660</v>
      </c>
      <c r="G290">
        <v>103</v>
      </c>
      <c r="H290">
        <v>36</v>
      </c>
      <c r="I290" s="183">
        <v>30773</v>
      </c>
      <c r="J290" s="183">
        <v>18.600000000000001</v>
      </c>
      <c r="K290" s="183">
        <v>18.5</v>
      </c>
      <c r="L290" s="183">
        <v>23.5</v>
      </c>
      <c r="M290" s="182">
        <v>16.600000000000001</v>
      </c>
      <c r="N290" s="182">
        <v>22.1</v>
      </c>
      <c r="P290" s="191" t="s">
        <v>265</v>
      </c>
      <c r="Q290" s="187" t="s">
        <v>2271</v>
      </c>
      <c r="S290" s="182">
        <v>0.6</v>
      </c>
    </row>
    <row r="291" spans="1:19" ht="21" customHeight="1" x14ac:dyDescent="0.25">
      <c r="A291" s="167" t="s">
        <v>669</v>
      </c>
      <c r="B291" t="s">
        <v>1007</v>
      </c>
      <c r="C291" s="200" t="s">
        <v>1625</v>
      </c>
      <c r="D291" s="200" t="s">
        <v>189</v>
      </c>
      <c r="E291" s="200">
        <v>23717</v>
      </c>
      <c r="F291" s="182" t="s">
        <v>1626</v>
      </c>
      <c r="G291">
        <v>103</v>
      </c>
      <c r="H291">
        <v>36</v>
      </c>
      <c r="I291" s="183">
        <v>25903</v>
      </c>
      <c r="J291" s="183">
        <v>21.3</v>
      </c>
      <c r="K291" s="183">
        <v>19.2</v>
      </c>
      <c r="L291" s="183">
        <v>24.4</v>
      </c>
      <c r="M291" s="182">
        <v>18.399999999999999</v>
      </c>
      <c r="N291" s="182">
        <v>23.4</v>
      </c>
      <c r="P291" s="191" t="s">
        <v>265</v>
      </c>
      <c r="Q291" s="187" t="s">
        <v>2271</v>
      </c>
      <c r="S291" s="182">
        <v>11.7</v>
      </c>
    </row>
    <row r="292" spans="1:19" ht="21" customHeight="1" x14ac:dyDescent="0.25">
      <c r="A292" s="167" t="s">
        <v>618</v>
      </c>
      <c r="B292" t="s">
        <v>2033</v>
      </c>
      <c r="C292" s="200" t="s">
        <v>2039</v>
      </c>
      <c r="D292" s="200" t="s">
        <v>187</v>
      </c>
      <c r="E292" s="200">
        <v>24258</v>
      </c>
      <c r="F292" s="182" t="s">
        <v>177</v>
      </c>
      <c r="G292" t="s">
        <v>161</v>
      </c>
      <c r="H292">
        <v>36</v>
      </c>
      <c r="I292" s="183">
        <v>25781</v>
      </c>
      <c r="J292" s="183">
        <v>25</v>
      </c>
      <c r="K292" s="183">
        <v>21.2</v>
      </c>
      <c r="L292" s="183">
        <v>27</v>
      </c>
      <c r="M292" s="182">
        <v>16.7</v>
      </c>
      <c r="N292" s="182">
        <v>23.7</v>
      </c>
      <c r="O292" s="182" t="s">
        <v>993</v>
      </c>
      <c r="P292" s="191" t="s">
        <v>265</v>
      </c>
      <c r="Q292" s="188" t="s">
        <v>257</v>
      </c>
      <c r="R292" s="182" t="s">
        <v>263</v>
      </c>
      <c r="S292" s="182">
        <v>2.1</v>
      </c>
    </row>
    <row r="293" spans="1:19" ht="21" customHeight="1" x14ac:dyDescent="0.25">
      <c r="A293" s="167" t="s">
        <v>619</v>
      </c>
      <c r="B293" t="s">
        <v>2033</v>
      </c>
      <c r="C293" s="200" t="s">
        <v>2040</v>
      </c>
      <c r="D293" s="200" t="s">
        <v>187</v>
      </c>
      <c r="E293" s="200">
        <v>24259</v>
      </c>
      <c r="F293" s="182" t="s">
        <v>177</v>
      </c>
      <c r="G293" t="s">
        <v>161</v>
      </c>
      <c r="H293">
        <v>36</v>
      </c>
      <c r="I293" s="183">
        <v>25781</v>
      </c>
      <c r="J293" s="183">
        <v>25</v>
      </c>
      <c r="K293" s="183">
        <v>20.2</v>
      </c>
      <c r="L293" s="183">
        <v>25.7</v>
      </c>
      <c r="M293" s="182">
        <v>16.7</v>
      </c>
      <c r="N293" s="182">
        <v>24.4</v>
      </c>
      <c r="O293" s="182" t="s">
        <v>993</v>
      </c>
      <c r="P293" s="191" t="s">
        <v>265</v>
      </c>
      <c r="Q293" s="188" t="s">
        <v>257</v>
      </c>
      <c r="R293" s="182" t="s">
        <v>263</v>
      </c>
      <c r="S293" s="182">
        <v>2.6</v>
      </c>
    </row>
    <row r="294" spans="1:19" ht="21" customHeight="1" x14ac:dyDescent="0.25">
      <c r="A294" s="167" t="s">
        <v>656</v>
      </c>
      <c r="B294" t="s">
        <v>1007</v>
      </c>
      <c r="C294" s="202" t="s">
        <v>1621</v>
      </c>
      <c r="D294" s="200" t="s">
        <v>189</v>
      </c>
      <c r="E294" s="200">
        <v>23700</v>
      </c>
      <c r="F294" s="182" t="s">
        <v>1612</v>
      </c>
      <c r="G294" t="s">
        <v>1194</v>
      </c>
      <c r="H294">
        <v>36</v>
      </c>
      <c r="I294" s="183">
        <v>26085</v>
      </c>
      <c r="J294" s="183">
        <v>41.8</v>
      </c>
      <c r="K294" s="183">
        <v>43.4</v>
      </c>
      <c r="L294" s="183">
        <v>55.2</v>
      </c>
      <c r="M294" s="182">
        <v>40.6</v>
      </c>
      <c r="N294" s="182">
        <v>48.6</v>
      </c>
      <c r="O294" s="182" t="s">
        <v>993</v>
      </c>
      <c r="P294" s="191" t="s">
        <v>265</v>
      </c>
      <c r="Q294" s="185" t="s">
        <v>263</v>
      </c>
      <c r="R294" s="182" t="s">
        <v>2271</v>
      </c>
      <c r="S294" s="182">
        <v>23</v>
      </c>
    </row>
    <row r="295" spans="1:19" ht="21" customHeight="1" x14ac:dyDescent="0.25">
      <c r="A295" s="167" t="s">
        <v>657</v>
      </c>
      <c r="B295" t="s">
        <v>1007</v>
      </c>
      <c r="C295" s="202" t="s">
        <v>1622</v>
      </c>
      <c r="D295" s="200" t="s">
        <v>189</v>
      </c>
      <c r="E295" s="200">
        <v>23701</v>
      </c>
      <c r="F295" s="182" t="s">
        <v>1612</v>
      </c>
      <c r="G295" t="s">
        <v>1194</v>
      </c>
      <c r="H295">
        <v>36</v>
      </c>
      <c r="I295" s="183">
        <v>26085</v>
      </c>
      <c r="J295" s="183">
        <v>41.8</v>
      </c>
      <c r="K295" s="183">
        <v>42.7</v>
      </c>
      <c r="L295" s="183">
        <v>54.3</v>
      </c>
      <c r="M295" s="182">
        <v>41.1</v>
      </c>
      <c r="N295" s="182">
        <v>52.2</v>
      </c>
      <c r="O295" s="182" t="s">
        <v>993</v>
      </c>
      <c r="P295" s="191" t="s">
        <v>265</v>
      </c>
      <c r="Q295" s="185" t="s">
        <v>263</v>
      </c>
      <c r="R295" s="182" t="s">
        <v>2271</v>
      </c>
      <c r="S295" s="182">
        <v>16.7</v>
      </c>
    </row>
    <row r="296" spans="1:19" ht="21" customHeight="1" x14ac:dyDescent="0.25">
      <c r="A296" s="167" t="s">
        <v>658</v>
      </c>
      <c r="B296" t="s">
        <v>1007</v>
      </c>
      <c r="C296" s="202" t="s">
        <v>1623</v>
      </c>
      <c r="D296" s="200" t="s">
        <v>189</v>
      </c>
      <c r="E296" s="200">
        <v>23702</v>
      </c>
      <c r="F296" s="182" t="s">
        <v>1612</v>
      </c>
      <c r="G296" t="s">
        <v>1194</v>
      </c>
      <c r="H296">
        <v>36</v>
      </c>
      <c r="I296" s="183">
        <v>26085</v>
      </c>
      <c r="J296" s="183">
        <v>41.8</v>
      </c>
      <c r="K296" s="183">
        <v>43.3</v>
      </c>
      <c r="L296" s="183">
        <v>55.1</v>
      </c>
      <c r="M296" s="182">
        <v>40.6</v>
      </c>
      <c r="N296" s="182">
        <v>49.3</v>
      </c>
      <c r="O296" s="182" t="s">
        <v>993</v>
      </c>
      <c r="P296" s="191" t="s">
        <v>265</v>
      </c>
      <c r="Q296" s="185" t="s">
        <v>263</v>
      </c>
      <c r="R296" s="182" t="s">
        <v>2271</v>
      </c>
      <c r="S296" s="182">
        <v>38.6</v>
      </c>
    </row>
    <row r="297" spans="1:19" ht="21" customHeight="1" x14ac:dyDescent="0.25">
      <c r="A297" s="167" t="s">
        <v>659</v>
      </c>
      <c r="B297" t="s">
        <v>1007</v>
      </c>
      <c r="C297" s="202" t="s">
        <v>1624</v>
      </c>
      <c r="D297" s="200" t="s">
        <v>189</v>
      </c>
      <c r="E297" s="200">
        <v>23703</v>
      </c>
      <c r="F297" s="182" t="s">
        <v>1612</v>
      </c>
      <c r="G297" t="s">
        <v>1194</v>
      </c>
      <c r="H297">
        <v>36</v>
      </c>
      <c r="I297" s="183">
        <v>26085</v>
      </c>
      <c r="J297" s="183">
        <v>41.8</v>
      </c>
      <c r="K297" s="183">
        <v>44</v>
      </c>
      <c r="L297" s="183">
        <v>56</v>
      </c>
      <c r="M297" s="182">
        <v>40.1</v>
      </c>
      <c r="N297" s="182">
        <v>49.4</v>
      </c>
      <c r="O297" s="182" t="s">
        <v>993</v>
      </c>
      <c r="P297" s="191" t="s">
        <v>265</v>
      </c>
      <c r="Q297" s="185" t="s">
        <v>263</v>
      </c>
      <c r="R297" s="182" t="s">
        <v>2271</v>
      </c>
      <c r="S297" s="182">
        <v>30</v>
      </c>
    </row>
    <row r="298" spans="1:19" ht="21" customHeight="1" x14ac:dyDescent="0.25">
      <c r="A298" s="167" t="s">
        <v>332</v>
      </c>
      <c r="B298" t="s">
        <v>1165</v>
      </c>
      <c r="C298" s="201" t="s">
        <v>1166</v>
      </c>
      <c r="D298" s="201" t="s">
        <v>187</v>
      </c>
      <c r="E298" s="201">
        <v>323682</v>
      </c>
      <c r="F298" s="201" t="s">
        <v>1167</v>
      </c>
      <c r="G298" t="s">
        <v>1168</v>
      </c>
      <c r="H298">
        <v>34</v>
      </c>
      <c r="I298" s="183">
        <v>41061</v>
      </c>
      <c r="J298" s="183">
        <v>64</v>
      </c>
      <c r="K298" s="183">
        <v>64</v>
      </c>
      <c r="L298" s="183">
        <v>66.5</v>
      </c>
      <c r="M298" s="182">
        <v>57.5</v>
      </c>
      <c r="N298" s="182">
        <v>62.9</v>
      </c>
      <c r="O298" s="182" t="s">
        <v>993</v>
      </c>
      <c r="P298" s="191" t="s">
        <v>265</v>
      </c>
      <c r="Q298" s="185" t="s">
        <v>263</v>
      </c>
      <c r="R298" s="182" t="s">
        <v>257</v>
      </c>
      <c r="S298" s="182">
        <v>78.099999999999994</v>
      </c>
    </row>
    <row r="299" spans="1:19" ht="21" customHeight="1" x14ac:dyDescent="0.25">
      <c r="A299" s="167" t="s">
        <v>333</v>
      </c>
      <c r="B299" t="s">
        <v>1165</v>
      </c>
      <c r="C299" s="201" t="s">
        <v>1169</v>
      </c>
      <c r="D299" s="201" t="s">
        <v>187</v>
      </c>
      <c r="E299" s="201">
        <v>323683</v>
      </c>
      <c r="F299" s="201" t="s">
        <v>1167</v>
      </c>
      <c r="G299" t="s">
        <v>1168</v>
      </c>
      <c r="H299">
        <v>34</v>
      </c>
      <c r="I299" s="183">
        <v>41061</v>
      </c>
      <c r="J299" s="183">
        <v>64</v>
      </c>
      <c r="K299" s="183">
        <v>64</v>
      </c>
      <c r="L299" s="183">
        <v>66.5</v>
      </c>
      <c r="M299" s="182">
        <v>57.9</v>
      </c>
      <c r="N299" s="182">
        <v>62.5</v>
      </c>
      <c r="O299" s="182" t="s">
        <v>993</v>
      </c>
      <c r="P299" s="191" t="s">
        <v>265</v>
      </c>
      <c r="Q299" s="185" t="s">
        <v>263</v>
      </c>
      <c r="R299" s="182" t="s">
        <v>257</v>
      </c>
      <c r="S299" s="182">
        <v>86.6</v>
      </c>
    </row>
    <row r="300" spans="1:19" ht="21" customHeight="1" x14ac:dyDescent="0.25">
      <c r="A300" s="167" t="s">
        <v>334</v>
      </c>
      <c r="B300" t="s">
        <v>1165</v>
      </c>
      <c r="C300" s="201" t="s">
        <v>1170</v>
      </c>
      <c r="D300" s="201" t="s">
        <v>187</v>
      </c>
      <c r="E300" s="201">
        <v>323684</v>
      </c>
      <c r="F300" s="201" t="s">
        <v>1167</v>
      </c>
      <c r="G300" t="s">
        <v>1168</v>
      </c>
      <c r="H300">
        <v>34</v>
      </c>
      <c r="I300" s="183">
        <v>41061</v>
      </c>
      <c r="J300" s="183">
        <v>64</v>
      </c>
      <c r="K300" s="183">
        <v>64</v>
      </c>
      <c r="L300" s="183">
        <v>66.5</v>
      </c>
      <c r="M300" s="182">
        <v>59.3</v>
      </c>
      <c r="N300" s="182">
        <v>62.3</v>
      </c>
      <c r="O300" s="182" t="s">
        <v>993</v>
      </c>
      <c r="P300" s="191" t="s">
        <v>265</v>
      </c>
      <c r="Q300" s="185" t="s">
        <v>263</v>
      </c>
      <c r="R300" s="182" t="s">
        <v>257</v>
      </c>
      <c r="S300" s="182">
        <v>72.400000000000006</v>
      </c>
    </row>
    <row r="301" spans="1:19" ht="21" customHeight="1" x14ac:dyDescent="0.25">
      <c r="A301" s="167" t="s">
        <v>335</v>
      </c>
      <c r="B301" t="s">
        <v>1165</v>
      </c>
      <c r="C301" s="201" t="s">
        <v>1171</v>
      </c>
      <c r="D301" s="201" t="s">
        <v>187</v>
      </c>
      <c r="E301" s="201">
        <v>323685</v>
      </c>
      <c r="F301" s="201" t="s">
        <v>1167</v>
      </c>
      <c r="G301" t="s">
        <v>1168</v>
      </c>
      <c r="H301">
        <v>34</v>
      </c>
      <c r="I301" s="183">
        <v>41061</v>
      </c>
      <c r="J301" s="183">
        <v>64</v>
      </c>
      <c r="K301" s="183">
        <v>64</v>
      </c>
      <c r="L301" s="183">
        <v>66.5</v>
      </c>
      <c r="M301" s="182">
        <v>56.5</v>
      </c>
      <c r="N301" s="182">
        <v>62.4</v>
      </c>
      <c r="O301" s="182" t="s">
        <v>993</v>
      </c>
      <c r="P301" s="191" t="s">
        <v>265</v>
      </c>
      <c r="Q301" s="185" t="s">
        <v>263</v>
      </c>
      <c r="R301" s="182" t="s">
        <v>257</v>
      </c>
      <c r="S301" s="182">
        <v>74.3</v>
      </c>
    </row>
    <row r="302" spans="1:19" ht="21" customHeight="1" x14ac:dyDescent="0.25">
      <c r="A302" s="167" t="s">
        <v>336</v>
      </c>
      <c r="B302" t="s">
        <v>1165</v>
      </c>
      <c r="C302" s="201" t="s">
        <v>1172</v>
      </c>
      <c r="D302" s="201" t="s">
        <v>187</v>
      </c>
      <c r="E302" s="201">
        <v>323686</v>
      </c>
      <c r="F302" s="201" t="s">
        <v>1167</v>
      </c>
      <c r="G302" t="s">
        <v>1168</v>
      </c>
      <c r="H302">
        <v>34</v>
      </c>
      <c r="I302" s="183">
        <v>41061</v>
      </c>
      <c r="J302" s="183">
        <v>64</v>
      </c>
      <c r="K302" s="183">
        <v>64</v>
      </c>
      <c r="L302" s="183">
        <v>66.5</v>
      </c>
      <c r="M302" s="182">
        <v>56.5</v>
      </c>
      <c r="N302" s="182">
        <v>62.4</v>
      </c>
      <c r="O302" s="182" t="s">
        <v>993</v>
      </c>
      <c r="P302" s="191" t="s">
        <v>265</v>
      </c>
      <c r="Q302" s="185" t="s">
        <v>263</v>
      </c>
      <c r="R302" s="182" t="s">
        <v>257</v>
      </c>
      <c r="S302" s="182">
        <v>79.8</v>
      </c>
    </row>
    <row r="303" spans="1:19" ht="21" customHeight="1" x14ac:dyDescent="0.25">
      <c r="A303" s="167" t="s">
        <v>337</v>
      </c>
      <c r="B303" t="s">
        <v>1165</v>
      </c>
      <c r="C303" s="201" t="s">
        <v>1173</v>
      </c>
      <c r="D303" s="201" t="s">
        <v>187</v>
      </c>
      <c r="E303" s="201">
        <v>323687</v>
      </c>
      <c r="F303" s="201" t="s">
        <v>1167</v>
      </c>
      <c r="G303" t="s">
        <v>1168</v>
      </c>
      <c r="H303">
        <v>34</v>
      </c>
      <c r="I303" s="183">
        <v>41061</v>
      </c>
      <c r="J303" s="183">
        <v>64</v>
      </c>
      <c r="K303" s="183">
        <v>64</v>
      </c>
      <c r="L303" s="183">
        <v>66.5</v>
      </c>
      <c r="M303" s="182">
        <v>57.7</v>
      </c>
      <c r="N303" s="182">
        <v>62.7</v>
      </c>
      <c r="O303" s="182" t="s">
        <v>993</v>
      </c>
      <c r="P303" s="191" t="s">
        <v>265</v>
      </c>
      <c r="Q303" s="185" t="s">
        <v>263</v>
      </c>
      <c r="R303" s="182" t="s">
        <v>257</v>
      </c>
      <c r="S303" s="182">
        <v>72.099999999999994</v>
      </c>
    </row>
    <row r="304" spans="1:19" ht="21" customHeight="1" x14ac:dyDescent="0.25">
      <c r="A304" s="167" t="s">
        <v>338</v>
      </c>
      <c r="B304" t="s">
        <v>1165</v>
      </c>
      <c r="C304" s="201" t="s">
        <v>1174</v>
      </c>
      <c r="D304" s="201" t="s">
        <v>187</v>
      </c>
      <c r="E304" s="201">
        <v>323688</v>
      </c>
      <c r="F304" s="201" t="s">
        <v>1167</v>
      </c>
      <c r="G304" t="s">
        <v>1168</v>
      </c>
      <c r="H304">
        <v>34</v>
      </c>
      <c r="I304" s="183">
        <v>41061</v>
      </c>
      <c r="J304" s="183">
        <v>64</v>
      </c>
      <c r="K304" s="183">
        <v>64</v>
      </c>
      <c r="L304" s="183">
        <v>66.5</v>
      </c>
      <c r="M304" s="182">
        <v>59.7</v>
      </c>
      <c r="N304" s="182">
        <v>63.1</v>
      </c>
      <c r="O304" s="182" t="s">
        <v>993</v>
      </c>
      <c r="P304" s="191" t="s">
        <v>265</v>
      </c>
      <c r="Q304" s="185" t="s">
        <v>263</v>
      </c>
      <c r="R304" s="182" t="s">
        <v>257</v>
      </c>
      <c r="S304" s="182">
        <v>89.9</v>
      </c>
    </row>
    <row r="305" spans="1:19" ht="21" customHeight="1" x14ac:dyDescent="0.25">
      <c r="A305" s="167" t="s">
        <v>339</v>
      </c>
      <c r="B305" t="s">
        <v>1165</v>
      </c>
      <c r="C305" s="201" t="s">
        <v>1175</v>
      </c>
      <c r="D305" s="201" t="s">
        <v>187</v>
      </c>
      <c r="E305" s="201">
        <v>323689</v>
      </c>
      <c r="F305" s="201" t="s">
        <v>1167</v>
      </c>
      <c r="G305" t="s">
        <v>1168</v>
      </c>
      <c r="H305">
        <v>34</v>
      </c>
      <c r="I305" s="183">
        <v>41061</v>
      </c>
      <c r="J305" s="183">
        <v>64</v>
      </c>
      <c r="K305" s="183">
        <v>64</v>
      </c>
      <c r="L305" s="183">
        <v>66.5</v>
      </c>
      <c r="M305" s="182">
        <v>58.5</v>
      </c>
      <c r="N305" s="182">
        <v>62.9</v>
      </c>
      <c r="O305" s="182" t="s">
        <v>993</v>
      </c>
      <c r="P305" s="191" t="s">
        <v>265</v>
      </c>
      <c r="Q305" s="185" t="s">
        <v>263</v>
      </c>
      <c r="R305" s="182" t="s">
        <v>257</v>
      </c>
      <c r="S305" s="182">
        <v>80.7</v>
      </c>
    </row>
    <row r="306" spans="1:19" ht="21" customHeight="1" x14ac:dyDescent="0.25">
      <c r="A306" s="167" t="s">
        <v>340</v>
      </c>
      <c r="B306" t="s">
        <v>1165</v>
      </c>
      <c r="C306" s="201" t="s">
        <v>2153</v>
      </c>
      <c r="D306" s="201" t="s">
        <v>187</v>
      </c>
      <c r="E306" s="201">
        <v>323749</v>
      </c>
      <c r="F306" s="201" t="s">
        <v>1167</v>
      </c>
      <c r="G306" t="s">
        <v>1168</v>
      </c>
      <c r="H306">
        <v>34</v>
      </c>
      <c r="I306" s="183">
        <v>43252</v>
      </c>
      <c r="J306" s="183">
        <v>64</v>
      </c>
      <c r="K306" s="183">
        <v>60.2</v>
      </c>
      <c r="L306" s="183">
        <v>64.7</v>
      </c>
      <c r="M306" s="182">
        <v>61.3</v>
      </c>
      <c r="N306" s="182">
        <v>65.599999999999994</v>
      </c>
      <c r="O306" s="182" t="s">
        <v>993</v>
      </c>
      <c r="P306" s="191" t="s">
        <v>265</v>
      </c>
      <c r="Q306" s="185" t="s">
        <v>263</v>
      </c>
      <c r="R306" s="182" t="s">
        <v>257</v>
      </c>
      <c r="S306" s="182">
        <v>65.7</v>
      </c>
    </row>
    <row r="307" spans="1:19" ht="21" customHeight="1" x14ac:dyDescent="0.25">
      <c r="A307" s="167" t="s">
        <v>341</v>
      </c>
      <c r="B307" t="s">
        <v>1165</v>
      </c>
      <c r="C307" s="201" t="s">
        <v>2155</v>
      </c>
      <c r="D307" s="201" t="s">
        <v>187</v>
      </c>
      <c r="E307" s="201">
        <v>323750</v>
      </c>
      <c r="F307" s="201" t="s">
        <v>1167</v>
      </c>
      <c r="G307" t="s">
        <v>1168</v>
      </c>
      <c r="H307">
        <v>34</v>
      </c>
      <c r="I307" s="183">
        <v>43252</v>
      </c>
      <c r="J307" s="183">
        <v>64</v>
      </c>
      <c r="K307" s="183">
        <v>60.2</v>
      </c>
      <c r="L307" s="183">
        <v>64.7</v>
      </c>
      <c r="M307" s="182">
        <v>60.8</v>
      </c>
      <c r="N307" s="182">
        <v>65.3</v>
      </c>
      <c r="O307" s="182" t="s">
        <v>993</v>
      </c>
      <c r="P307" s="191" t="s">
        <v>265</v>
      </c>
      <c r="Q307" s="185" t="s">
        <v>263</v>
      </c>
      <c r="R307" s="182" t="s">
        <v>257</v>
      </c>
      <c r="S307" s="182">
        <v>62.5</v>
      </c>
    </row>
    <row r="308" spans="1:19" ht="21" customHeight="1" x14ac:dyDescent="0.25">
      <c r="A308" s="167" t="s">
        <v>644</v>
      </c>
      <c r="B308" t="s">
        <v>1607</v>
      </c>
      <c r="C308" s="199" t="s">
        <v>1608</v>
      </c>
      <c r="D308" s="199" t="s">
        <v>191</v>
      </c>
      <c r="E308" s="199">
        <v>1658</v>
      </c>
      <c r="F308" s="182" t="s">
        <v>1578</v>
      </c>
      <c r="G308" t="s">
        <v>162</v>
      </c>
      <c r="H308">
        <v>36</v>
      </c>
      <c r="I308" s="183">
        <v>18841</v>
      </c>
      <c r="J308" s="183">
        <v>28.7</v>
      </c>
      <c r="K308" s="183">
        <v>23</v>
      </c>
      <c r="L308" s="183">
        <v>23</v>
      </c>
      <c r="M308" s="182">
        <v>22</v>
      </c>
      <c r="N308" s="182">
        <v>21.6</v>
      </c>
      <c r="P308" s="192" t="s">
        <v>2274</v>
      </c>
      <c r="Q308" s="185" t="s">
        <v>263</v>
      </c>
      <c r="R308" s="182" t="s">
        <v>2273</v>
      </c>
      <c r="S308" s="182">
        <v>0.8</v>
      </c>
    </row>
    <row r="309" spans="1:19" ht="21" customHeight="1" x14ac:dyDescent="0.25">
      <c r="A309" s="167" t="s">
        <v>645</v>
      </c>
      <c r="B309" t="s">
        <v>1607</v>
      </c>
      <c r="C309" s="199" t="s">
        <v>1609</v>
      </c>
      <c r="D309" s="199" t="s">
        <v>191</v>
      </c>
      <c r="E309" s="199">
        <v>1658</v>
      </c>
      <c r="F309" s="182" t="s">
        <v>1578</v>
      </c>
      <c r="G309" t="s">
        <v>162</v>
      </c>
      <c r="H309">
        <v>36</v>
      </c>
      <c r="I309" s="183">
        <v>25051</v>
      </c>
      <c r="J309" s="183">
        <v>25</v>
      </c>
      <c r="K309" s="183">
        <v>22.4</v>
      </c>
      <c r="L309" s="183">
        <v>22.4</v>
      </c>
      <c r="M309" s="182">
        <v>19</v>
      </c>
      <c r="N309" s="182">
        <v>18.8</v>
      </c>
      <c r="P309" s="192" t="s">
        <v>2274</v>
      </c>
      <c r="Q309" s="185" t="s">
        <v>263</v>
      </c>
      <c r="R309" s="182" t="s">
        <v>2273</v>
      </c>
      <c r="S309" s="182">
        <v>23.7</v>
      </c>
    </row>
    <row r="310" spans="1:19" ht="21" customHeight="1" x14ac:dyDescent="0.25">
      <c r="A310" s="167" t="s">
        <v>871</v>
      </c>
      <c r="B310" t="s">
        <v>2109</v>
      </c>
      <c r="C310" s="200" t="s">
        <v>1942</v>
      </c>
      <c r="D310" s="200" t="s">
        <v>191</v>
      </c>
      <c r="E310" s="200">
        <v>23774</v>
      </c>
      <c r="F310" s="182" t="s">
        <v>1943</v>
      </c>
      <c r="G310" t="s">
        <v>1568</v>
      </c>
      <c r="H310">
        <v>36</v>
      </c>
      <c r="I310" s="183">
        <v>33420</v>
      </c>
      <c r="J310" s="183">
        <v>2.4</v>
      </c>
      <c r="K310" s="183">
        <v>0</v>
      </c>
      <c r="L310" s="183">
        <v>0</v>
      </c>
      <c r="M310" s="182">
        <v>0</v>
      </c>
      <c r="N310" s="182">
        <v>0</v>
      </c>
      <c r="P310" s="192" t="s">
        <v>2274</v>
      </c>
      <c r="Q310" s="185" t="s">
        <v>263</v>
      </c>
      <c r="S310" s="182">
        <v>0</v>
      </c>
    </row>
    <row r="311" spans="1:19" ht="21" customHeight="1" x14ac:dyDescent="0.25">
      <c r="A311" s="167" t="s">
        <v>883</v>
      </c>
      <c r="B311" t="s">
        <v>2109</v>
      </c>
      <c r="C311" s="200" t="s">
        <v>1829</v>
      </c>
      <c r="D311" s="200" t="s">
        <v>192</v>
      </c>
      <c r="E311" s="200">
        <v>23634</v>
      </c>
      <c r="F311" s="182" t="s">
        <v>184</v>
      </c>
      <c r="G311" t="s">
        <v>1269</v>
      </c>
      <c r="H311">
        <v>36</v>
      </c>
      <c r="I311" s="183">
        <v>31472</v>
      </c>
      <c r="J311" s="183">
        <v>3.6</v>
      </c>
      <c r="K311" s="183">
        <v>0</v>
      </c>
      <c r="L311" s="183">
        <v>0</v>
      </c>
      <c r="M311" s="182">
        <v>0</v>
      </c>
      <c r="N311" s="182">
        <v>0</v>
      </c>
      <c r="P311" s="192" t="s">
        <v>2274</v>
      </c>
      <c r="Q311" s="194" t="s">
        <v>2</v>
      </c>
      <c r="S311" s="182">
        <v>4.3</v>
      </c>
    </row>
    <row r="312" spans="1:19" ht="21" customHeight="1" x14ac:dyDescent="0.25">
      <c r="A312" s="167" t="s">
        <v>678</v>
      </c>
      <c r="B312" t="s">
        <v>1007</v>
      </c>
      <c r="C312" s="200" t="s">
        <v>1689</v>
      </c>
      <c r="D312" s="200" t="s">
        <v>189</v>
      </c>
      <c r="E312" s="200">
        <v>23647</v>
      </c>
      <c r="F312" s="182" t="s">
        <v>1690</v>
      </c>
      <c r="G312" t="s">
        <v>1194</v>
      </c>
      <c r="H312">
        <v>36</v>
      </c>
      <c r="I312" s="183">
        <v>32782</v>
      </c>
      <c r="J312" s="183">
        <v>78.599999999999994</v>
      </c>
      <c r="K312" s="183">
        <v>73.7</v>
      </c>
      <c r="L312" s="183">
        <v>73.7</v>
      </c>
      <c r="M312" s="182">
        <v>72.8</v>
      </c>
      <c r="N312" s="182">
        <v>74.7</v>
      </c>
      <c r="P312" s="192" t="s">
        <v>2274</v>
      </c>
      <c r="Q312" s="194" t="s">
        <v>2</v>
      </c>
      <c r="S312" s="182">
        <v>594.1</v>
      </c>
    </row>
    <row r="313" spans="1:19" ht="21" customHeight="1" x14ac:dyDescent="0.25">
      <c r="A313" s="167" t="s">
        <v>2222</v>
      </c>
      <c r="B313" t="s">
        <v>2047</v>
      </c>
      <c r="C313" s="200" t="s">
        <v>2048</v>
      </c>
      <c r="D313" s="200" t="s">
        <v>188</v>
      </c>
      <c r="E313" s="200">
        <v>23653</v>
      </c>
      <c r="F313" s="182" t="s">
        <v>2049</v>
      </c>
      <c r="G313" t="s">
        <v>1795</v>
      </c>
      <c r="H313">
        <v>36</v>
      </c>
      <c r="I313" s="183">
        <v>30773</v>
      </c>
      <c r="J313" s="183">
        <v>59.7</v>
      </c>
      <c r="K313" s="183">
        <v>53.5</v>
      </c>
      <c r="L313" s="183">
        <v>53.5</v>
      </c>
      <c r="M313" s="182">
        <v>52</v>
      </c>
      <c r="N313" s="182">
        <v>51.6</v>
      </c>
      <c r="P313" s="192" t="s">
        <v>2274</v>
      </c>
      <c r="Q313" s="194" t="s">
        <v>2</v>
      </c>
      <c r="S313" s="182">
        <v>392</v>
      </c>
    </row>
    <row r="314" spans="1:19" ht="21" customHeight="1" x14ac:dyDescent="0.25">
      <c r="A314" s="167" t="s">
        <v>364</v>
      </c>
      <c r="B314" t="s">
        <v>1211</v>
      </c>
      <c r="C314" s="200" t="s">
        <v>1224</v>
      </c>
      <c r="D314" s="200" t="s">
        <v>186</v>
      </c>
      <c r="E314" s="200">
        <v>23765</v>
      </c>
      <c r="F314" s="182" t="s">
        <v>1225</v>
      </c>
      <c r="G314" t="s">
        <v>1226</v>
      </c>
      <c r="H314">
        <v>36</v>
      </c>
      <c r="I314" s="183">
        <v>32021</v>
      </c>
      <c r="J314" s="183">
        <v>9.1999999999999993</v>
      </c>
      <c r="K314" s="183">
        <v>8.8000000000000007</v>
      </c>
      <c r="L314" s="183">
        <v>8.8000000000000007</v>
      </c>
      <c r="M314" s="182">
        <v>6.2</v>
      </c>
      <c r="N314" s="182">
        <v>6.9</v>
      </c>
      <c r="P314" s="192" t="s">
        <v>2274</v>
      </c>
      <c r="Q314" s="194" t="s">
        <v>2</v>
      </c>
      <c r="S314" s="182">
        <v>23.4</v>
      </c>
    </row>
    <row r="315" spans="1:19" ht="21" customHeight="1" x14ac:dyDescent="0.25">
      <c r="A315" s="167" t="s">
        <v>2221</v>
      </c>
      <c r="B315" t="s">
        <v>2045</v>
      </c>
      <c r="C315" s="200" t="s">
        <v>2046</v>
      </c>
      <c r="D315" s="200" t="s">
        <v>190</v>
      </c>
      <c r="E315" s="200">
        <v>23798</v>
      </c>
      <c r="F315" s="182" t="s">
        <v>1805</v>
      </c>
      <c r="G315" t="s">
        <v>1806</v>
      </c>
      <c r="H315">
        <v>36</v>
      </c>
      <c r="I315" s="183">
        <v>33512</v>
      </c>
      <c r="J315" s="183">
        <v>14.4</v>
      </c>
      <c r="K315" s="183">
        <v>12.7</v>
      </c>
      <c r="L315" s="183">
        <v>12.7</v>
      </c>
      <c r="M315" s="182">
        <v>10.5</v>
      </c>
      <c r="N315" s="182">
        <v>11</v>
      </c>
      <c r="P315" s="192" t="s">
        <v>2274</v>
      </c>
      <c r="Q315" s="194" t="s">
        <v>2</v>
      </c>
      <c r="S315" s="182">
        <v>76.8</v>
      </c>
    </row>
    <row r="316" spans="1:19" ht="21" customHeight="1" x14ac:dyDescent="0.25">
      <c r="A316" s="167" t="s">
        <v>812</v>
      </c>
      <c r="B316" t="s">
        <v>2109</v>
      </c>
      <c r="C316" s="200" t="s">
        <v>1818</v>
      </c>
      <c r="D316" s="200" t="s">
        <v>192</v>
      </c>
      <c r="E316" s="200">
        <v>23987</v>
      </c>
      <c r="F316" s="182" t="s">
        <v>1819</v>
      </c>
      <c r="G316" t="s">
        <v>1203</v>
      </c>
      <c r="H316">
        <v>36</v>
      </c>
      <c r="I316" s="183">
        <v>34669</v>
      </c>
      <c r="J316" s="183">
        <v>39.5</v>
      </c>
      <c r="K316" s="183">
        <v>32.6</v>
      </c>
      <c r="L316" s="183">
        <v>32.6</v>
      </c>
      <c r="M316" s="182">
        <v>0</v>
      </c>
      <c r="N316" s="182">
        <v>0</v>
      </c>
      <c r="P316" s="192" t="s">
        <v>2274</v>
      </c>
      <c r="Q316" s="194" t="s">
        <v>2</v>
      </c>
      <c r="S316" s="182">
        <v>216.8</v>
      </c>
    </row>
    <row r="317" spans="1:19" ht="21" customHeight="1" x14ac:dyDescent="0.25">
      <c r="A317" s="167" t="s">
        <v>690</v>
      </c>
      <c r="B317" t="s">
        <v>1007</v>
      </c>
      <c r="C317" s="200" t="s">
        <v>1694</v>
      </c>
      <c r="D317" s="200" t="s">
        <v>189</v>
      </c>
      <c r="E317" s="200">
        <v>323679</v>
      </c>
      <c r="F317" s="182" t="s">
        <v>1695</v>
      </c>
      <c r="G317" t="s">
        <v>1682</v>
      </c>
      <c r="H317">
        <v>36</v>
      </c>
      <c r="I317" s="183">
        <v>32933</v>
      </c>
      <c r="J317" s="183">
        <v>12.5</v>
      </c>
      <c r="K317" s="183">
        <v>11.2</v>
      </c>
      <c r="L317" s="183">
        <v>11.2</v>
      </c>
      <c r="M317" s="182">
        <v>8.3000000000000007</v>
      </c>
      <c r="N317" s="182">
        <v>8.5</v>
      </c>
      <c r="P317" s="192" t="s">
        <v>2274</v>
      </c>
      <c r="Q317" s="194" t="s">
        <v>2</v>
      </c>
      <c r="S317" s="182">
        <v>55.7</v>
      </c>
    </row>
    <row r="318" spans="1:19" ht="21" customHeight="1" x14ac:dyDescent="0.25">
      <c r="A318" s="167" t="s">
        <v>650</v>
      </c>
      <c r="B318" t="s">
        <v>1007</v>
      </c>
      <c r="C318" s="200" t="s">
        <v>1691</v>
      </c>
      <c r="D318" s="200" t="s">
        <v>189</v>
      </c>
      <c r="E318" s="200">
        <v>323704</v>
      </c>
      <c r="F318" s="182" t="s">
        <v>1681</v>
      </c>
      <c r="G318" t="s">
        <v>1682</v>
      </c>
      <c r="H318">
        <v>36</v>
      </c>
      <c r="I318" s="183">
        <v>32599</v>
      </c>
      <c r="J318" s="183">
        <v>17</v>
      </c>
      <c r="K318" s="183">
        <v>15.5</v>
      </c>
      <c r="L318" s="183">
        <v>15.5</v>
      </c>
      <c r="M318" s="182">
        <v>14.6</v>
      </c>
      <c r="N318" s="182">
        <v>14.6</v>
      </c>
      <c r="P318" s="192" t="s">
        <v>2274</v>
      </c>
      <c r="Q318" s="194" t="s">
        <v>2</v>
      </c>
      <c r="S318" s="182">
        <v>112.1</v>
      </c>
    </row>
    <row r="319" spans="1:19" ht="21" customHeight="1" x14ac:dyDescent="0.25">
      <c r="A319" s="167" t="s">
        <v>689</v>
      </c>
      <c r="B319" t="s">
        <v>1007</v>
      </c>
      <c r="C319" s="200" t="s">
        <v>1692</v>
      </c>
      <c r="D319" s="200" t="s">
        <v>189</v>
      </c>
      <c r="E319" s="200">
        <v>323705</v>
      </c>
      <c r="F319" s="182" t="s">
        <v>1693</v>
      </c>
      <c r="G319" t="s">
        <v>1682</v>
      </c>
      <c r="H319">
        <v>36</v>
      </c>
      <c r="I319" s="183">
        <v>33573</v>
      </c>
      <c r="J319" s="183">
        <v>28</v>
      </c>
      <c r="K319" s="183">
        <v>24.7</v>
      </c>
      <c r="L319" s="183">
        <v>24.7</v>
      </c>
      <c r="M319" s="182">
        <v>24</v>
      </c>
      <c r="N319" s="182">
        <v>24.1</v>
      </c>
      <c r="P319" s="192" t="s">
        <v>2274</v>
      </c>
      <c r="Q319" s="194" t="s">
        <v>2</v>
      </c>
      <c r="S319" s="182">
        <v>188.8</v>
      </c>
    </row>
    <row r="320" spans="1:19" ht="21" customHeight="1" x14ac:dyDescent="0.25">
      <c r="A320" s="167" t="s">
        <v>720</v>
      </c>
      <c r="B320" t="s">
        <v>1705</v>
      </c>
      <c r="C320" s="200" t="s">
        <v>2199</v>
      </c>
      <c r="D320" s="200" t="s">
        <v>193</v>
      </c>
      <c r="E320" s="200">
        <v>23803</v>
      </c>
      <c r="F320" s="182" t="s">
        <v>1706</v>
      </c>
      <c r="G320" t="s">
        <v>1438</v>
      </c>
      <c r="H320">
        <v>36</v>
      </c>
      <c r="I320" s="183">
        <v>33817</v>
      </c>
      <c r="J320" s="183">
        <v>21.1</v>
      </c>
      <c r="K320" s="183">
        <v>20.2</v>
      </c>
      <c r="L320" s="183">
        <v>20.2</v>
      </c>
      <c r="M320" s="182">
        <v>0</v>
      </c>
      <c r="N320" s="182">
        <v>0</v>
      </c>
      <c r="P320" s="192" t="s">
        <v>2274</v>
      </c>
      <c r="Q320" s="182" t="s">
        <v>2272</v>
      </c>
      <c r="S320" s="182">
        <v>0</v>
      </c>
    </row>
    <row r="321" spans="1:19" ht="21" customHeight="1" x14ac:dyDescent="0.25">
      <c r="A321" s="167"/>
      <c r="I321" s="183"/>
      <c r="J321" s="183"/>
      <c r="K321" s="183"/>
      <c r="L321" s="183"/>
    </row>
    <row r="322" spans="1:19" ht="21" customHeight="1" x14ac:dyDescent="0.25">
      <c r="A322" s="167"/>
      <c r="B322" s="167"/>
      <c r="D322" s="182" t="s">
        <v>2288</v>
      </c>
      <c r="E322" s="182">
        <f>COUNTA(E2:E320)</f>
        <v>319</v>
      </c>
      <c r="F322" s="182" t="s">
        <v>2277</v>
      </c>
      <c r="I322" s="182" t="s">
        <v>200</v>
      </c>
      <c r="J322" s="182">
        <v>45091.7</v>
      </c>
      <c r="K322" s="182">
        <v>41127.4</v>
      </c>
      <c r="L322" s="182">
        <v>44177.8</v>
      </c>
      <c r="M322" s="182">
        <v>39294.5</v>
      </c>
      <c r="N322" s="182">
        <v>41790.400000000001</v>
      </c>
      <c r="S322" s="182">
        <v>135585.20000000001</v>
      </c>
    </row>
  </sheetData>
  <autoFilter ref="A1:S320" xr:uid="{F1BEEA74-6E3A-48E8-A69A-9B779278CC1B}">
    <sortState xmlns:xlrd2="http://schemas.microsoft.com/office/spreadsheetml/2017/richdata2" ref="A2:S320">
      <sortCondition sortBy="cellColor" ref="C1:C320" dxfId="4"/>
    </sortState>
  </autoFilter>
  <sortState xmlns:xlrd2="http://schemas.microsoft.com/office/spreadsheetml/2017/richdata2" ref="A2:S320">
    <sortCondition ref="P2:P320"/>
    <sortCondition ref="Q2:Q320"/>
    <sortCondition ref="R2:R320"/>
  </sortState>
  <printOptions horizontalCentered="1"/>
  <pageMargins left="0.3" right="0.3" top="0.75" bottom="0.75" header="0.5" footer="0.5"/>
  <pageSetup scale="58" firstPageNumber="2" orientation="landscape" useFirstPageNumber="1" r:id="rId1"/>
  <rowBreaks count="8" manualBreakCount="8">
    <brk id="39" min="1" max="26" man="1"/>
    <brk id="77" min="1" max="26" man="1"/>
    <brk id="115" min="1" max="26" man="1"/>
    <brk id="152" min="1" max="26" man="1"/>
    <brk id="184" min="1" max="26" man="1"/>
    <brk id="221" min="1" max="26" man="1"/>
    <brk id="242" min="1" max="26" man="1"/>
    <brk id="278" min="1" max="26"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6FFA4-912F-4558-8E13-8BC5FF34AD5C}">
  <dimension ref="A1:AI156"/>
  <sheetViews>
    <sheetView zoomScale="85" zoomScaleNormal="85" workbookViewId="0">
      <pane xSplit="2" ySplit="1" topLeftCell="P11" activePane="bottomRight" state="frozen"/>
      <selection activeCell="C1" sqref="C1"/>
      <selection pane="topRight" activeCell="D1" sqref="D1"/>
      <selection pane="bottomLeft" activeCell="C2" sqref="C2"/>
      <selection pane="bottomRight" activeCell="V27" sqref="V27"/>
    </sheetView>
  </sheetViews>
  <sheetFormatPr defaultColWidth="8.88671875" defaultRowHeight="15.75" x14ac:dyDescent="0.25"/>
  <cols>
    <col min="1" max="1" width="7.88671875" customWidth="1"/>
    <col min="2" max="2" width="22.6640625" style="182" customWidth="1"/>
    <col min="3" max="3" width="5.5546875" style="182" customWidth="1"/>
    <col min="4" max="4" width="7" style="182" bestFit="1" customWidth="1"/>
    <col min="5" max="5" width="12.109375" style="182" customWidth="1"/>
    <col min="6" max="6" width="5.77734375" hidden="1" customWidth="1"/>
    <col min="7" max="7" width="5.109375" hidden="1" customWidth="1"/>
    <col min="8" max="8" width="12" style="182" hidden="1" customWidth="1"/>
    <col min="9" max="13" width="10.77734375" style="182" customWidth="1"/>
    <col min="14" max="14" width="10.77734375" style="182" hidden="1" customWidth="1"/>
    <col min="15" max="15" width="17.88671875" style="182" customWidth="1"/>
    <col min="16" max="18" width="10.77734375" style="182" customWidth="1"/>
    <col min="19" max="19" width="8.88671875" style="182"/>
    <col min="20" max="20" width="16.109375" style="182" customWidth="1"/>
    <col min="21" max="21" width="15.6640625" style="182" customWidth="1"/>
    <col min="22" max="16384" width="8.88671875" style="182"/>
  </cols>
  <sheetData>
    <row r="1" spans="1:28" s="181" customFormat="1" ht="60" customHeight="1" x14ac:dyDescent="0.25">
      <c r="A1" s="214" t="s">
        <v>2289</v>
      </c>
      <c r="B1" s="181" t="s">
        <v>2279</v>
      </c>
      <c r="C1" s="181" t="s">
        <v>185</v>
      </c>
      <c r="D1" s="181" t="s">
        <v>174</v>
      </c>
      <c r="E1" s="181" t="s">
        <v>2263</v>
      </c>
      <c r="F1" s="168" t="s">
        <v>2262</v>
      </c>
      <c r="G1" s="168" t="s">
        <v>2264</v>
      </c>
      <c r="H1" s="181" t="s">
        <v>2256</v>
      </c>
      <c r="I1" s="181" t="s">
        <v>2257</v>
      </c>
      <c r="J1" s="181" t="s">
        <v>2261</v>
      </c>
      <c r="K1" s="181" t="s">
        <v>2260</v>
      </c>
      <c r="L1" s="181" t="s">
        <v>2259</v>
      </c>
      <c r="M1" s="181" t="s">
        <v>2258</v>
      </c>
      <c r="N1" s="181" t="s">
        <v>2266</v>
      </c>
      <c r="O1" s="181" t="s">
        <v>2265</v>
      </c>
      <c r="P1" s="181" t="s">
        <v>2267</v>
      </c>
      <c r="Q1" s="181" t="s">
        <v>2268</v>
      </c>
      <c r="R1" s="181" t="s">
        <v>2269</v>
      </c>
    </row>
    <row r="2" spans="1:28" ht="21" customHeight="1" x14ac:dyDescent="0.25">
      <c r="A2" s="167" t="s">
        <v>746</v>
      </c>
      <c r="B2" s="198" t="s">
        <v>1610</v>
      </c>
      <c r="C2" s="198" t="s">
        <v>191</v>
      </c>
      <c r="D2" s="198">
        <v>1659</v>
      </c>
      <c r="E2" s="182" t="s">
        <v>1578</v>
      </c>
      <c r="F2" t="s">
        <v>162</v>
      </c>
      <c r="G2">
        <v>36</v>
      </c>
      <c r="H2" s="183">
        <v>37257</v>
      </c>
      <c r="I2" s="183">
        <v>47.3</v>
      </c>
      <c r="J2" s="183">
        <v>40</v>
      </c>
      <c r="K2" s="183">
        <v>40</v>
      </c>
      <c r="L2" s="182">
        <v>40.9</v>
      </c>
      <c r="M2" s="182">
        <v>46.2</v>
      </c>
      <c r="O2" s="186" t="s">
        <v>252</v>
      </c>
      <c r="P2" s="185" t="s">
        <v>263</v>
      </c>
      <c r="R2" s="182">
        <v>109.8</v>
      </c>
      <c r="W2" s="182" t="s">
        <v>2278</v>
      </c>
    </row>
    <row r="3" spans="1:28" ht="21" customHeight="1" x14ac:dyDescent="0.25">
      <c r="A3" s="167" t="s">
        <v>747</v>
      </c>
      <c r="B3" s="198" t="s">
        <v>1960</v>
      </c>
      <c r="C3" s="198" t="s">
        <v>187</v>
      </c>
      <c r="D3" s="198">
        <v>23512</v>
      </c>
      <c r="E3" s="182" t="s">
        <v>1743</v>
      </c>
      <c r="F3" t="s">
        <v>1744</v>
      </c>
      <c r="G3">
        <v>36</v>
      </c>
      <c r="H3" s="183">
        <v>21763</v>
      </c>
      <c r="I3" s="183">
        <v>376.2</v>
      </c>
      <c r="J3" s="183">
        <v>357.7</v>
      </c>
      <c r="K3" s="183">
        <v>357.7</v>
      </c>
      <c r="L3" s="182">
        <v>335.4</v>
      </c>
      <c r="M3" s="182">
        <v>341.8</v>
      </c>
      <c r="O3" s="192" t="s">
        <v>2274</v>
      </c>
      <c r="P3" s="185" t="s">
        <v>263</v>
      </c>
      <c r="R3" s="182">
        <v>454.4</v>
      </c>
      <c r="T3" s="182" t="s">
        <v>2265</v>
      </c>
      <c r="U3" s="182" t="s">
        <v>2275</v>
      </c>
      <c r="V3" s="182" t="s">
        <v>2276</v>
      </c>
      <c r="W3" s="195" t="s">
        <v>2257</v>
      </c>
      <c r="X3" s="195" t="s">
        <v>2261</v>
      </c>
      <c r="Y3" s="195" t="s">
        <v>2260</v>
      </c>
      <c r="Z3" s="195" t="s">
        <v>2259</v>
      </c>
      <c r="AA3" s="195" t="s">
        <v>2258</v>
      </c>
      <c r="AB3" s="195" t="s">
        <v>2269</v>
      </c>
    </row>
    <row r="4" spans="1:28" ht="21" customHeight="1" x14ac:dyDescent="0.25">
      <c r="A4" s="167" t="s">
        <v>748</v>
      </c>
      <c r="B4" s="198" t="s">
        <v>1961</v>
      </c>
      <c r="C4" s="198" t="s">
        <v>187</v>
      </c>
      <c r="D4" s="198">
        <v>23513</v>
      </c>
      <c r="E4" s="182" t="s">
        <v>1743</v>
      </c>
      <c r="F4" t="s">
        <v>1744</v>
      </c>
      <c r="G4">
        <v>36</v>
      </c>
      <c r="H4" s="183">
        <v>25355</v>
      </c>
      <c r="I4" s="183">
        <v>535.5</v>
      </c>
      <c r="J4" s="183">
        <v>518</v>
      </c>
      <c r="K4" s="183">
        <v>518</v>
      </c>
      <c r="L4" s="182">
        <v>519.4</v>
      </c>
      <c r="M4" s="182">
        <v>522.9</v>
      </c>
      <c r="O4" s="192" t="s">
        <v>2274</v>
      </c>
      <c r="P4" s="185" t="s">
        <v>263</v>
      </c>
      <c r="R4" s="182">
        <v>534.29999999999995</v>
      </c>
      <c r="T4" s="170" t="s">
        <v>208</v>
      </c>
      <c r="U4" s="175" t="s">
        <v>263</v>
      </c>
      <c r="V4" s="182">
        <f t="shared" ref="V4:V18" si="0">COUNTIFS($O$2:$O$154,$T4,$P$2:$P$154,$U4)</f>
        <v>47</v>
      </c>
      <c r="W4" s="182">
        <f>AVERAGEIFS($I$2:$I$154,$O$2:$O$154,T4,$P$2:$P$154,U4)</f>
        <v>234.26382978723407</v>
      </c>
      <c r="X4" s="182">
        <f>AVERAGEIFS($J$2:$J$154,$O$2:$O$154,T4,$P$2:$P$154,U4)</f>
        <v>198.15319148936169</v>
      </c>
      <c r="Y4" s="182">
        <f>AVERAGEIFS($K$2:$K$154,$O$2:$O$154,T4,$P$2:$P$154,U4)</f>
        <v>237.28510638297868</v>
      </c>
      <c r="Z4" s="182">
        <f>AVERAGEIFS($L$2:$L$154,$O$2:$O$154,T4,$P$2:$P$154,U4)</f>
        <v>195.70638297872347</v>
      </c>
      <c r="AA4" s="182">
        <f>AVERAGEIFS($M$2:$M$154,$O$2:$O$154,T4,$P$2:$P$154,U4)</f>
        <v>225.78510638297868</v>
      </c>
      <c r="AB4" s="182">
        <f>AVERAGEIFS($R$2:$R$154,$O$2:$O$154,T4,$P$2:$P$154,U4)</f>
        <v>814.25957446808525</v>
      </c>
    </row>
    <row r="5" spans="1:28" ht="21" customHeight="1" x14ac:dyDescent="0.25">
      <c r="A5" s="167" t="s">
        <v>644</v>
      </c>
      <c r="B5" s="198" t="s">
        <v>29</v>
      </c>
      <c r="C5" s="198" t="s">
        <v>196</v>
      </c>
      <c r="D5" s="198">
        <v>23514</v>
      </c>
      <c r="E5" s="182" t="s">
        <v>2019</v>
      </c>
      <c r="F5" t="s">
        <v>1591</v>
      </c>
      <c r="G5">
        <v>36</v>
      </c>
      <c r="H5" s="183">
        <v>34759</v>
      </c>
      <c r="I5" s="183">
        <v>67</v>
      </c>
      <c r="J5" s="183">
        <v>62.9</v>
      </c>
      <c r="K5" s="183">
        <v>82.2</v>
      </c>
      <c r="L5" s="182">
        <v>61.4</v>
      </c>
      <c r="M5" s="182">
        <v>63.4</v>
      </c>
      <c r="O5" s="184" t="s">
        <v>208</v>
      </c>
      <c r="P5" s="185" t="s">
        <v>263</v>
      </c>
      <c r="R5" s="182">
        <v>35.700000000000003</v>
      </c>
      <c r="T5" s="171" t="s">
        <v>252</v>
      </c>
      <c r="U5" s="176" t="s">
        <v>2271</v>
      </c>
      <c r="V5" s="182">
        <f t="shared" si="0"/>
        <v>8</v>
      </c>
      <c r="W5" s="182">
        <f>AVERAGEIFS($I$2:$I$154,$O$2:$O$154,T5,$P$2:$P$154,U5)</f>
        <v>62.612499999999997</v>
      </c>
      <c r="X5" s="182">
        <f>AVERAGEIFS($J$2:$J$154,$O$2:$O$154,T5,$P$2:$P$154,U5)</f>
        <v>61.187499999999993</v>
      </c>
      <c r="Y5" s="182">
        <f>AVERAGEIFS($K$2:$K$154,$O$2:$O$154,T5,$P$2:$P$154,U5)</f>
        <v>76.512499999999989</v>
      </c>
      <c r="Z5" s="182">
        <f>AVERAGEIFS($L$2:$L$154,$O$2:$O$154,T5,$P$2:$P$154,U5)</f>
        <v>58.962499999999991</v>
      </c>
      <c r="AA5" s="182">
        <f>AVERAGEIFS($M$2:$M$154,$O$2:$O$154,T5,$P$2:$P$154,U5)</f>
        <v>73.012500000000003</v>
      </c>
      <c r="AB5" s="182">
        <f>AVERAGEIFS($R$2:$R$154,$O$2:$O$154,T5,$P$2:$P$154,U5)</f>
        <v>3.4375</v>
      </c>
    </row>
    <row r="6" spans="1:28" ht="21" customHeight="1" x14ac:dyDescent="0.25">
      <c r="A6" s="167" t="s">
        <v>645</v>
      </c>
      <c r="B6" s="197" t="s">
        <v>1251</v>
      </c>
      <c r="C6" s="197" t="s">
        <v>187</v>
      </c>
      <c r="D6" s="197">
        <v>23515</v>
      </c>
      <c r="E6" s="182" t="s">
        <v>1110</v>
      </c>
      <c r="F6" t="s">
        <v>1111</v>
      </c>
      <c r="G6">
        <v>36</v>
      </c>
      <c r="H6" s="183">
        <v>35370</v>
      </c>
      <c r="I6" s="183">
        <v>322</v>
      </c>
      <c r="J6" s="183">
        <v>266.89999999999998</v>
      </c>
      <c r="K6" s="183">
        <v>348.6</v>
      </c>
      <c r="L6" s="182">
        <v>266.8</v>
      </c>
      <c r="M6" s="182">
        <v>311.3</v>
      </c>
      <c r="N6" s="182" t="s">
        <v>993</v>
      </c>
      <c r="O6" s="184" t="s">
        <v>208</v>
      </c>
      <c r="P6" s="185" t="s">
        <v>263</v>
      </c>
      <c r="Q6" s="182" t="s">
        <v>2271</v>
      </c>
      <c r="R6" s="182">
        <v>1964.7</v>
      </c>
      <c r="T6" s="171" t="s">
        <v>252</v>
      </c>
      <c r="U6" s="177" t="s">
        <v>257</v>
      </c>
      <c r="V6" s="182">
        <f t="shared" si="0"/>
        <v>0</v>
      </c>
      <c r="W6" s="182">
        <v>0</v>
      </c>
      <c r="X6" s="182">
        <v>0</v>
      </c>
      <c r="Y6" s="182">
        <v>0</v>
      </c>
      <c r="Z6" s="182">
        <v>0</v>
      </c>
      <c r="AA6" s="182">
        <v>0</v>
      </c>
      <c r="AB6" s="182">
        <v>0</v>
      </c>
    </row>
    <row r="7" spans="1:28" ht="21" customHeight="1" x14ac:dyDescent="0.25">
      <c r="A7" s="167" t="s">
        <v>646</v>
      </c>
      <c r="B7" s="197" t="s">
        <v>1106</v>
      </c>
      <c r="C7" s="197" t="s">
        <v>187</v>
      </c>
      <c r="D7" s="197">
        <v>23516</v>
      </c>
      <c r="E7" s="182" t="s">
        <v>177</v>
      </c>
      <c r="F7" t="s">
        <v>161</v>
      </c>
      <c r="G7">
        <v>36</v>
      </c>
      <c r="H7" s="183">
        <v>21429</v>
      </c>
      <c r="I7" s="183">
        <v>376</v>
      </c>
      <c r="J7" s="183">
        <v>369.9</v>
      </c>
      <c r="K7" s="183">
        <v>369.9</v>
      </c>
      <c r="L7" s="182">
        <v>370.2</v>
      </c>
      <c r="M7" s="182">
        <v>373.2</v>
      </c>
      <c r="N7" s="182" t="s">
        <v>993</v>
      </c>
      <c r="O7" s="192" t="s">
        <v>2274</v>
      </c>
      <c r="P7" s="187" t="s">
        <v>2271</v>
      </c>
      <c r="Q7" s="182" t="s">
        <v>263</v>
      </c>
      <c r="R7" s="182">
        <v>307.3</v>
      </c>
      <c r="T7" s="171" t="s">
        <v>252</v>
      </c>
      <c r="U7" s="175" t="s">
        <v>263</v>
      </c>
      <c r="V7" s="182">
        <f t="shared" si="0"/>
        <v>29</v>
      </c>
      <c r="W7" s="182">
        <f>AVERAGEIFS($I$2:$I$154,$O$2:$O$154,T7,$P$2:$P$154,U7)</f>
        <v>42.406896551724138</v>
      </c>
      <c r="X7" s="182">
        <f>AVERAGEIFS($J$2:$J$154,$O$2:$O$154,T7,$P$2:$P$154,U7)</f>
        <v>37.496551724137944</v>
      </c>
      <c r="Y7" s="182">
        <f>AVERAGEIFS($K$2:$K$154,$O$2:$O$154,T7,$P$2:$P$154,U7)</f>
        <v>40.08620689655173</v>
      </c>
      <c r="Z7" s="182">
        <f>AVERAGEIFS($L$2:$L$154,$O$2:$O$154,T7,$P$2:$P$154,U7)</f>
        <v>34.731034482758616</v>
      </c>
      <c r="AA7" s="182">
        <f>AVERAGEIFS($M$2:$M$154,$O$2:$O$154,T7,$P$2:$P$154,U7)</f>
        <v>36.720689655172407</v>
      </c>
      <c r="AB7" s="182">
        <f>AVERAGEIFS($R$2:$R$154,$O$2:$O$154,T7,$P$2:$P$154,U7)</f>
        <v>37.003448275862084</v>
      </c>
    </row>
    <row r="8" spans="1:28" ht="21" customHeight="1" x14ac:dyDescent="0.25">
      <c r="A8" s="167" t="s">
        <v>609</v>
      </c>
      <c r="B8" s="197" t="s">
        <v>1107</v>
      </c>
      <c r="C8" s="197" t="s">
        <v>187</v>
      </c>
      <c r="D8" s="197">
        <v>23518</v>
      </c>
      <c r="E8" s="182" t="s">
        <v>177</v>
      </c>
      <c r="F8" t="s">
        <v>161</v>
      </c>
      <c r="G8">
        <v>36</v>
      </c>
      <c r="H8" s="183">
        <v>22767</v>
      </c>
      <c r="I8" s="183">
        <v>387</v>
      </c>
      <c r="J8" s="183">
        <v>376.3</v>
      </c>
      <c r="K8" s="183">
        <v>376.3</v>
      </c>
      <c r="L8" s="182">
        <v>376.9</v>
      </c>
      <c r="M8" s="182">
        <v>384.2</v>
      </c>
      <c r="N8" s="182" t="s">
        <v>993</v>
      </c>
      <c r="O8" s="192" t="s">
        <v>2274</v>
      </c>
      <c r="P8" s="187" t="s">
        <v>2271</v>
      </c>
      <c r="Q8" s="182" t="s">
        <v>263</v>
      </c>
      <c r="R8" s="182">
        <v>757.8</v>
      </c>
      <c r="T8" s="172" t="s">
        <v>209</v>
      </c>
      <c r="U8" s="176" t="s">
        <v>2271</v>
      </c>
      <c r="V8" s="182">
        <f t="shared" si="0"/>
        <v>0</v>
      </c>
      <c r="W8" s="182">
        <v>0</v>
      </c>
      <c r="X8" s="182">
        <v>0</v>
      </c>
      <c r="Y8" s="182">
        <v>0</v>
      </c>
      <c r="Z8" s="182">
        <v>0</v>
      </c>
      <c r="AA8" s="182">
        <v>0</v>
      </c>
      <c r="AB8" s="182">
        <v>0</v>
      </c>
    </row>
    <row r="9" spans="1:28" ht="21" customHeight="1" x14ac:dyDescent="0.25">
      <c r="A9" s="167" t="s">
        <v>610</v>
      </c>
      <c r="B9" s="197" t="s">
        <v>1662</v>
      </c>
      <c r="C9" s="197" t="s">
        <v>189</v>
      </c>
      <c r="D9" s="197">
        <v>23522</v>
      </c>
      <c r="E9" s="182" t="s">
        <v>1660</v>
      </c>
      <c r="F9">
        <v>103</v>
      </c>
      <c r="G9">
        <v>36</v>
      </c>
      <c r="H9" s="183">
        <v>32721</v>
      </c>
      <c r="I9" s="183">
        <v>79.5</v>
      </c>
      <c r="J9" s="183">
        <v>81.2</v>
      </c>
      <c r="K9" s="183">
        <v>106.1</v>
      </c>
      <c r="L9" s="182">
        <v>78.099999999999994</v>
      </c>
      <c r="M9" s="182">
        <v>99.9</v>
      </c>
      <c r="O9" s="186" t="s">
        <v>252</v>
      </c>
      <c r="P9" s="187" t="s">
        <v>2271</v>
      </c>
      <c r="R9" s="182">
        <v>4.2</v>
      </c>
      <c r="T9" s="172" t="s">
        <v>209</v>
      </c>
      <c r="U9" s="178" t="s">
        <v>272</v>
      </c>
      <c r="V9" s="182">
        <f t="shared" si="0"/>
        <v>0</v>
      </c>
      <c r="W9" s="182">
        <v>0</v>
      </c>
      <c r="X9" s="182">
        <v>0</v>
      </c>
      <c r="Y9" s="182">
        <v>0</v>
      </c>
      <c r="Z9" s="182">
        <v>0</v>
      </c>
      <c r="AA9" s="182">
        <v>0</v>
      </c>
      <c r="AB9" s="182">
        <v>0</v>
      </c>
    </row>
    <row r="10" spans="1:28" ht="21" customHeight="1" x14ac:dyDescent="0.25">
      <c r="A10" s="167" t="s">
        <v>611</v>
      </c>
      <c r="B10" s="197" t="s">
        <v>1247</v>
      </c>
      <c r="C10" s="197" t="s">
        <v>187</v>
      </c>
      <c r="D10" s="197">
        <v>23524</v>
      </c>
      <c r="E10" s="182" t="s">
        <v>1242</v>
      </c>
      <c r="F10" t="s">
        <v>1243</v>
      </c>
      <c r="G10">
        <v>36</v>
      </c>
      <c r="H10" s="183">
        <v>20241</v>
      </c>
      <c r="I10" s="183">
        <v>200</v>
      </c>
      <c r="J10" s="183">
        <v>186.7</v>
      </c>
      <c r="K10" s="183">
        <v>186.7</v>
      </c>
      <c r="L10" s="182">
        <v>182.5</v>
      </c>
      <c r="M10" s="182">
        <v>188.4</v>
      </c>
      <c r="N10" s="182" t="s">
        <v>993</v>
      </c>
      <c r="O10" s="192" t="s">
        <v>2274</v>
      </c>
      <c r="P10" s="185" t="s">
        <v>263</v>
      </c>
      <c r="Q10" s="182" t="s">
        <v>2271</v>
      </c>
      <c r="R10" s="182">
        <v>209.6</v>
      </c>
      <c r="T10" s="172" t="s">
        <v>209</v>
      </c>
      <c r="U10" s="175" t="s">
        <v>263</v>
      </c>
      <c r="V10" s="182">
        <f t="shared" si="0"/>
        <v>0</v>
      </c>
      <c r="W10" s="182">
        <v>0</v>
      </c>
      <c r="X10" s="182">
        <v>0</v>
      </c>
      <c r="Y10" s="182">
        <v>0</v>
      </c>
      <c r="Z10" s="182">
        <v>0</v>
      </c>
      <c r="AA10" s="182">
        <v>0</v>
      </c>
      <c r="AB10" s="182">
        <v>0</v>
      </c>
    </row>
    <row r="11" spans="1:28" ht="21" customHeight="1" x14ac:dyDescent="0.25">
      <c r="A11" s="167" t="s">
        <v>612</v>
      </c>
      <c r="B11" s="197" t="s">
        <v>1558</v>
      </c>
      <c r="C11" s="197" t="s">
        <v>186</v>
      </c>
      <c r="D11" s="197">
        <v>23526</v>
      </c>
      <c r="E11" s="182" t="s">
        <v>1559</v>
      </c>
      <c r="F11" t="s">
        <v>1560</v>
      </c>
      <c r="G11">
        <v>36</v>
      </c>
      <c r="H11" s="183">
        <v>26543</v>
      </c>
      <c r="I11" s="183">
        <v>621</v>
      </c>
      <c r="J11" s="183">
        <v>577.70000000000005</v>
      </c>
      <c r="K11" s="183">
        <v>577.70000000000005</v>
      </c>
      <c r="L11" s="182">
        <v>556.79999999999995</v>
      </c>
      <c r="M11" s="182">
        <v>549.5</v>
      </c>
      <c r="N11" s="182" t="s">
        <v>993</v>
      </c>
      <c r="O11" s="192" t="s">
        <v>2274</v>
      </c>
      <c r="P11" s="185" t="s">
        <v>263</v>
      </c>
      <c r="Q11" s="182" t="s">
        <v>2271</v>
      </c>
      <c r="R11" s="182">
        <v>238.4</v>
      </c>
      <c r="T11" s="173" t="s">
        <v>265</v>
      </c>
      <c r="U11" s="176" t="s">
        <v>2271</v>
      </c>
      <c r="V11" s="182">
        <f t="shared" si="0"/>
        <v>11</v>
      </c>
      <c r="W11" s="182">
        <f t="shared" ref="W11:W18" si="1">AVERAGEIFS($I$2:$I$154,$O$2:$O$154,T11,$P$2:$P$154,U11)</f>
        <v>56.454545454545453</v>
      </c>
      <c r="X11" s="182">
        <f t="shared" ref="X11:X18" si="2">AVERAGEIFS($J$2:$J$154,$O$2:$O$154,T11,$P$2:$P$154,U11)</f>
        <v>54.736363636363642</v>
      </c>
      <c r="Y11" s="182">
        <f t="shared" ref="Y11:Y18" si="3">AVERAGEIFS($K$2:$K$154,$O$2:$O$154,T11,$P$2:$P$154,U11)</f>
        <v>68.372727272727275</v>
      </c>
      <c r="Z11" s="182">
        <f t="shared" ref="Z11:Z18" si="4">AVERAGEIFS($L$2:$L$154,$O$2:$O$154,T11,$P$2:$P$154,U11)</f>
        <v>53.145454545454548</v>
      </c>
      <c r="AA11" s="182">
        <f t="shared" ref="AA11:AA18" si="5">AVERAGEIFS($M$2:$M$154,$O$2:$O$154,T11,$P$2:$P$154,U11)</f>
        <v>63.227272727272741</v>
      </c>
      <c r="AB11" s="182">
        <f t="shared" ref="AB11:AB18" si="6">AVERAGEIFS($R$2:$R$154,$O$2:$O$154,T11,$P$2:$P$154,U11)</f>
        <v>6.1090909090909085</v>
      </c>
    </row>
    <row r="12" spans="1:28" ht="21" customHeight="1" x14ac:dyDescent="0.25">
      <c r="A12" s="167" t="s">
        <v>954</v>
      </c>
      <c r="B12" s="197" t="s">
        <v>2034</v>
      </c>
      <c r="C12" s="197" t="s">
        <v>187</v>
      </c>
      <c r="D12" s="197">
        <v>23533</v>
      </c>
      <c r="E12" s="182" t="s">
        <v>177</v>
      </c>
      <c r="F12" t="s">
        <v>161</v>
      </c>
      <c r="G12">
        <v>36</v>
      </c>
      <c r="H12" s="183">
        <v>23043</v>
      </c>
      <c r="I12" s="183">
        <v>400</v>
      </c>
      <c r="J12" s="183">
        <v>365.1</v>
      </c>
      <c r="K12" s="183">
        <v>365.1</v>
      </c>
      <c r="L12" s="182">
        <v>368</v>
      </c>
      <c r="M12" s="182">
        <v>370.2</v>
      </c>
      <c r="N12" s="182" t="s">
        <v>993</v>
      </c>
      <c r="O12" s="192" t="s">
        <v>2274</v>
      </c>
      <c r="P12" s="187" t="s">
        <v>2271</v>
      </c>
      <c r="Q12" s="182" t="s">
        <v>263</v>
      </c>
      <c r="R12" s="182">
        <v>598.70000000000005</v>
      </c>
      <c r="T12" s="173" t="s">
        <v>265</v>
      </c>
      <c r="U12" s="177" t="s">
        <v>257</v>
      </c>
      <c r="V12" s="182">
        <f t="shared" si="0"/>
        <v>13</v>
      </c>
      <c r="W12" s="182">
        <f t="shared" si="1"/>
        <v>47.57692307692308</v>
      </c>
      <c r="X12" s="182">
        <f t="shared" si="2"/>
        <v>43.061538461538461</v>
      </c>
      <c r="Y12" s="182">
        <f t="shared" si="3"/>
        <v>53.57692307692308</v>
      </c>
      <c r="Z12" s="182">
        <f t="shared" si="4"/>
        <v>36.699999999999996</v>
      </c>
      <c r="AA12" s="182">
        <f t="shared" si="5"/>
        <v>46.153846153846153</v>
      </c>
      <c r="AB12" s="182">
        <f t="shared" si="6"/>
        <v>3.8</v>
      </c>
    </row>
    <row r="13" spans="1:28" ht="21" customHeight="1" x14ac:dyDescent="0.25">
      <c r="A13" s="167" t="s">
        <v>955</v>
      </c>
      <c r="B13" s="197" t="s">
        <v>2035</v>
      </c>
      <c r="C13" s="197" t="s">
        <v>187</v>
      </c>
      <c r="D13" s="197">
        <v>23534</v>
      </c>
      <c r="E13" s="182" t="s">
        <v>177</v>
      </c>
      <c r="F13" t="s">
        <v>161</v>
      </c>
      <c r="G13">
        <v>36</v>
      </c>
      <c r="H13" s="183">
        <v>23132</v>
      </c>
      <c r="I13" s="183">
        <v>400</v>
      </c>
      <c r="J13" s="183">
        <v>391.6</v>
      </c>
      <c r="K13" s="183">
        <v>391.6</v>
      </c>
      <c r="L13" s="182">
        <v>374</v>
      </c>
      <c r="M13" s="182">
        <v>375.7</v>
      </c>
      <c r="N13" s="182" t="s">
        <v>993</v>
      </c>
      <c r="O13" s="192" t="s">
        <v>2274</v>
      </c>
      <c r="P13" s="187" t="s">
        <v>2271</v>
      </c>
      <c r="Q13" s="182" t="s">
        <v>263</v>
      </c>
      <c r="R13" s="182">
        <v>579</v>
      </c>
      <c r="T13" s="173" t="s">
        <v>265</v>
      </c>
      <c r="U13" s="175" t="s">
        <v>263</v>
      </c>
      <c r="V13" s="182">
        <f t="shared" si="0"/>
        <v>10</v>
      </c>
      <c r="W13" s="182">
        <f t="shared" si="1"/>
        <v>44.919999999999995</v>
      </c>
      <c r="X13" s="182">
        <f t="shared" si="2"/>
        <v>39.590000000000003</v>
      </c>
      <c r="Y13" s="182">
        <f t="shared" si="3"/>
        <v>51.529999999999994</v>
      </c>
      <c r="Z13" s="182">
        <f t="shared" si="4"/>
        <v>12.319999999999999</v>
      </c>
      <c r="AA13" s="182">
        <f t="shared" si="5"/>
        <v>14.45</v>
      </c>
      <c r="AB13" s="182">
        <f t="shared" si="6"/>
        <v>14.180000000000001</v>
      </c>
    </row>
    <row r="14" spans="1:28" ht="21" customHeight="1" x14ac:dyDescent="0.25">
      <c r="A14" s="167" t="s">
        <v>956</v>
      </c>
      <c r="B14" s="197" t="s">
        <v>2036</v>
      </c>
      <c r="C14" s="197" t="s">
        <v>187</v>
      </c>
      <c r="D14" s="197">
        <v>23535</v>
      </c>
      <c r="E14" s="182" t="s">
        <v>177</v>
      </c>
      <c r="F14" t="s">
        <v>161</v>
      </c>
      <c r="G14">
        <v>36</v>
      </c>
      <c r="H14" s="183">
        <v>23894</v>
      </c>
      <c r="I14" s="183">
        <v>1027</v>
      </c>
      <c r="J14" s="183">
        <v>986.8</v>
      </c>
      <c r="K14" s="183">
        <v>986.8</v>
      </c>
      <c r="L14" s="182">
        <v>975</v>
      </c>
      <c r="M14" s="182">
        <v>976.2</v>
      </c>
      <c r="N14" s="182" t="s">
        <v>993</v>
      </c>
      <c r="O14" s="192" t="s">
        <v>2274</v>
      </c>
      <c r="P14" s="187" t="s">
        <v>2271</v>
      </c>
      <c r="Q14" s="182" t="s">
        <v>263</v>
      </c>
      <c r="R14" s="182">
        <v>797.2</v>
      </c>
      <c r="T14" s="174" t="s">
        <v>2274</v>
      </c>
      <c r="U14" s="179" t="s">
        <v>2273</v>
      </c>
      <c r="V14" s="182">
        <f t="shared" si="0"/>
        <v>3</v>
      </c>
      <c r="W14" s="182">
        <f t="shared" si="1"/>
        <v>325.86666666666673</v>
      </c>
      <c r="X14" s="182">
        <f t="shared" si="2"/>
        <v>331.76666666666665</v>
      </c>
      <c r="Y14" s="182">
        <f t="shared" si="3"/>
        <v>331.76666666666665</v>
      </c>
      <c r="Z14" s="182">
        <f t="shared" si="4"/>
        <v>278.96666666666664</v>
      </c>
      <c r="AA14" s="182">
        <f t="shared" si="5"/>
        <v>281.16666666666669</v>
      </c>
      <c r="AB14" s="182">
        <f t="shared" si="6"/>
        <v>230.66666666666666</v>
      </c>
    </row>
    <row r="15" spans="1:28" ht="21" customHeight="1" x14ac:dyDescent="0.25">
      <c r="A15" s="167" t="s">
        <v>957</v>
      </c>
      <c r="B15" s="197" t="s">
        <v>179</v>
      </c>
      <c r="C15" s="197" t="s">
        <v>191</v>
      </c>
      <c r="D15" s="197">
        <v>23543</v>
      </c>
      <c r="E15" s="182" t="s">
        <v>179</v>
      </c>
      <c r="F15" t="s">
        <v>1275</v>
      </c>
      <c r="G15">
        <v>36</v>
      </c>
      <c r="H15" s="183">
        <v>30895</v>
      </c>
      <c r="I15" s="183">
        <v>655.1</v>
      </c>
      <c r="J15" s="183">
        <v>686.5</v>
      </c>
      <c r="K15" s="183">
        <v>686.5</v>
      </c>
      <c r="L15" s="182">
        <v>685.9</v>
      </c>
      <c r="M15" s="182">
        <v>692.5</v>
      </c>
      <c r="O15" s="192" t="s">
        <v>2274</v>
      </c>
      <c r="P15" s="193" t="s">
        <v>2273</v>
      </c>
      <c r="R15" s="182">
        <v>593</v>
      </c>
      <c r="T15" s="174" t="s">
        <v>2274</v>
      </c>
      <c r="U15" s="176" t="s">
        <v>2271</v>
      </c>
      <c r="V15" s="182">
        <f t="shared" si="0"/>
        <v>11</v>
      </c>
      <c r="W15" s="182">
        <f t="shared" si="1"/>
        <v>546.5090909090909</v>
      </c>
      <c r="X15" s="182">
        <f t="shared" si="2"/>
        <v>526.26363636363635</v>
      </c>
      <c r="Y15" s="182">
        <f t="shared" si="3"/>
        <v>526.26363636363635</v>
      </c>
      <c r="Z15" s="182">
        <f t="shared" si="4"/>
        <v>513.0454545454545</v>
      </c>
      <c r="AA15" s="182">
        <f t="shared" si="5"/>
        <v>521.10909090909092</v>
      </c>
      <c r="AB15" s="182">
        <f t="shared" si="6"/>
        <v>357.60909090909087</v>
      </c>
    </row>
    <row r="16" spans="1:28" ht="21" customHeight="1" x14ac:dyDescent="0.25">
      <c r="A16" s="167" t="s">
        <v>958</v>
      </c>
      <c r="B16" s="197" t="s">
        <v>1611</v>
      </c>
      <c r="C16" s="197" t="s">
        <v>189</v>
      </c>
      <c r="D16" s="197">
        <v>23545</v>
      </c>
      <c r="E16" s="182" t="s">
        <v>1612</v>
      </c>
      <c r="F16" t="s">
        <v>1194</v>
      </c>
      <c r="G16">
        <v>36</v>
      </c>
      <c r="H16" s="183">
        <v>20760</v>
      </c>
      <c r="I16" s="183">
        <v>188</v>
      </c>
      <c r="J16" s="183">
        <v>200.2</v>
      </c>
      <c r="K16" s="183">
        <v>200.2</v>
      </c>
      <c r="L16" s="182">
        <v>197.2</v>
      </c>
      <c r="M16" s="182">
        <v>197.2</v>
      </c>
      <c r="N16" s="182" t="s">
        <v>993</v>
      </c>
      <c r="O16" s="192" t="s">
        <v>2274</v>
      </c>
      <c r="P16" s="185" t="s">
        <v>263</v>
      </c>
      <c r="Q16" s="182" t="s">
        <v>2271</v>
      </c>
      <c r="R16" s="182">
        <v>566.9</v>
      </c>
      <c r="T16" s="174" t="s">
        <v>2274</v>
      </c>
      <c r="U16" s="175" t="s">
        <v>263</v>
      </c>
      <c r="V16" s="182">
        <f t="shared" si="0"/>
        <v>18</v>
      </c>
      <c r="W16" s="182">
        <f t="shared" si="1"/>
        <v>292.13333333333333</v>
      </c>
      <c r="X16" s="182">
        <f t="shared" si="2"/>
        <v>285.18333333333328</v>
      </c>
      <c r="Y16" s="182">
        <f t="shared" si="3"/>
        <v>285.18333333333328</v>
      </c>
      <c r="Z16" s="182">
        <f t="shared" si="4"/>
        <v>278.78888888888883</v>
      </c>
      <c r="AA16" s="182">
        <f t="shared" si="5"/>
        <v>280.48888888888888</v>
      </c>
      <c r="AB16" s="182">
        <f t="shared" si="6"/>
        <v>355.29444444444448</v>
      </c>
    </row>
    <row r="17" spans="1:35" ht="21" customHeight="1" x14ac:dyDescent="0.25">
      <c r="A17" s="167" t="s">
        <v>959</v>
      </c>
      <c r="B17" s="197" t="s">
        <v>1613</v>
      </c>
      <c r="C17" s="197" t="s">
        <v>189</v>
      </c>
      <c r="D17" s="197">
        <v>23546</v>
      </c>
      <c r="E17" s="182" t="s">
        <v>1612</v>
      </c>
      <c r="F17" t="s">
        <v>1194</v>
      </c>
      <c r="G17">
        <v>36</v>
      </c>
      <c r="H17" s="183">
        <v>23285</v>
      </c>
      <c r="I17" s="183">
        <v>188</v>
      </c>
      <c r="J17" s="183">
        <v>197.5</v>
      </c>
      <c r="K17" s="183">
        <v>197.5</v>
      </c>
      <c r="L17" s="182">
        <v>187.7</v>
      </c>
      <c r="M17" s="182">
        <v>193</v>
      </c>
      <c r="N17" s="182" t="s">
        <v>993</v>
      </c>
      <c r="O17" s="192" t="s">
        <v>2274</v>
      </c>
      <c r="P17" s="185" t="s">
        <v>263</v>
      </c>
      <c r="Q17" s="182" t="s">
        <v>2271</v>
      </c>
      <c r="R17" s="182">
        <v>721.4</v>
      </c>
      <c r="T17" s="174" t="s">
        <v>2274</v>
      </c>
      <c r="U17" s="180" t="s">
        <v>2</v>
      </c>
      <c r="V17" s="182">
        <f t="shared" si="0"/>
        <v>2</v>
      </c>
      <c r="W17" s="182">
        <f t="shared" si="1"/>
        <v>25</v>
      </c>
      <c r="X17" s="182">
        <f t="shared" si="2"/>
        <v>19.600000000000001</v>
      </c>
      <c r="Y17" s="182">
        <f t="shared" si="3"/>
        <v>19.600000000000001</v>
      </c>
      <c r="Z17" s="182">
        <f t="shared" si="4"/>
        <v>15.6</v>
      </c>
      <c r="AA17" s="182">
        <f t="shared" si="5"/>
        <v>16.100000000000001</v>
      </c>
      <c r="AB17" s="182">
        <f t="shared" si="6"/>
        <v>107.2</v>
      </c>
    </row>
    <row r="18" spans="1:35" ht="21" customHeight="1" x14ac:dyDescent="0.25">
      <c r="A18" s="167" t="s">
        <v>960</v>
      </c>
      <c r="B18" s="197" t="s">
        <v>1663</v>
      </c>
      <c r="C18" s="197" t="s">
        <v>189</v>
      </c>
      <c r="D18" s="197">
        <v>23547</v>
      </c>
      <c r="E18" s="182" t="s">
        <v>1660</v>
      </c>
      <c r="F18">
        <v>103</v>
      </c>
      <c r="G18">
        <v>36</v>
      </c>
      <c r="H18" s="183">
        <v>32721</v>
      </c>
      <c r="I18" s="183">
        <v>79.5</v>
      </c>
      <c r="J18" s="183">
        <v>81.3</v>
      </c>
      <c r="K18" s="183">
        <v>106.2</v>
      </c>
      <c r="L18" s="182">
        <v>75.8</v>
      </c>
      <c r="M18" s="182">
        <v>98</v>
      </c>
      <c r="O18" s="186" t="s">
        <v>252</v>
      </c>
      <c r="P18" s="187" t="s">
        <v>2271</v>
      </c>
      <c r="R18" s="182">
        <v>1.3</v>
      </c>
      <c r="T18" s="174" t="s">
        <v>2274</v>
      </c>
      <c r="U18" s="182" t="s">
        <v>2272</v>
      </c>
      <c r="V18" s="182">
        <f t="shared" si="0"/>
        <v>1</v>
      </c>
      <c r="W18" s="182">
        <f t="shared" si="1"/>
        <v>55.5</v>
      </c>
      <c r="X18" s="182">
        <f t="shared" si="2"/>
        <v>55.6</v>
      </c>
      <c r="Y18" s="182">
        <f t="shared" si="3"/>
        <v>55.6</v>
      </c>
      <c r="Z18" s="182">
        <f t="shared" si="4"/>
        <v>0</v>
      </c>
      <c r="AA18" s="182">
        <f t="shared" si="5"/>
        <v>0</v>
      </c>
      <c r="AB18" s="182">
        <f t="shared" si="6"/>
        <v>203.4</v>
      </c>
    </row>
    <row r="19" spans="1:35" ht="21" customHeight="1" x14ac:dyDescent="0.25">
      <c r="A19" s="167" t="s">
        <v>697</v>
      </c>
      <c r="B19" s="197" t="s">
        <v>1647</v>
      </c>
      <c r="C19" s="197" t="s">
        <v>189</v>
      </c>
      <c r="D19" s="197">
        <v>23551</v>
      </c>
      <c r="E19" s="182" t="s">
        <v>1646</v>
      </c>
      <c r="F19">
        <v>103</v>
      </c>
      <c r="G19">
        <v>36</v>
      </c>
      <c r="H19" s="183">
        <v>24654</v>
      </c>
      <c r="I19" s="183">
        <v>387</v>
      </c>
      <c r="J19" s="183">
        <v>395</v>
      </c>
      <c r="K19" s="183">
        <v>395</v>
      </c>
      <c r="L19" s="182">
        <v>397.2</v>
      </c>
      <c r="M19" s="182">
        <v>395</v>
      </c>
      <c r="N19" s="182" t="s">
        <v>993</v>
      </c>
      <c r="O19" s="192" t="s">
        <v>2274</v>
      </c>
      <c r="P19" s="185" t="s">
        <v>263</v>
      </c>
      <c r="Q19" s="182" t="s">
        <v>2271</v>
      </c>
      <c r="R19" s="182">
        <v>340.3</v>
      </c>
      <c r="U19" s="182" t="s">
        <v>2277</v>
      </c>
      <c r="V19" s="182">
        <f>SUM(V4:V18)</f>
        <v>153</v>
      </c>
    </row>
    <row r="20" spans="1:35" ht="21" customHeight="1" x14ac:dyDescent="0.25">
      <c r="A20" s="167" t="s">
        <v>698</v>
      </c>
      <c r="B20" s="197" t="s">
        <v>1648</v>
      </c>
      <c r="C20" s="197" t="s">
        <v>189</v>
      </c>
      <c r="D20" s="197">
        <v>23552</v>
      </c>
      <c r="E20" s="182" t="s">
        <v>1646</v>
      </c>
      <c r="F20">
        <v>103</v>
      </c>
      <c r="G20">
        <v>36</v>
      </c>
      <c r="H20" s="183">
        <v>24990</v>
      </c>
      <c r="I20" s="183">
        <v>387</v>
      </c>
      <c r="J20" s="183">
        <v>396</v>
      </c>
      <c r="K20" s="183">
        <v>396</v>
      </c>
      <c r="L20" s="182">
        <v>399.7</v>
      </c>
      <c r="M20" s="182">
        <v>397.5</v>
      </c>
      <c r="N20" s="182" t="s">
        <v>993</v>
      </c>
      <c r="O20" s="192" t="s">
        <v>2274</v>
      </c>
      <c r="P20" s="185" t="s">
        <v>263</v>
      </c>
      <c r="Q20" s="182" t="s">
        <v>2271</v>
      </c>
      <c r="R20" s="182">
        <v>665.4</v>
      </c>
      <c r="W20" s="196"/>
      <c r="AC20" s="203"/>
      <c r="AD20" s="208"/>
      <c r="AE20" s="203"/>
      <c r="AF20" s="203"/>
      <c r="AG20" s="203"/>
      <c r="AH20" s="203"/>
      <c r="AI20" s="203"/>
    </row>
    <row r="21" spans="1:35" ht="21" customHeight="1" x14ac:dyDescent="0.25">
      <c r="A21" s="167" t="s">
        <v>712</v>
      </c>
      <c r="B21" s="197" t="s">
        <v>1649</v>
      </c>
      <c r="C21" s="197" t="s">
        <v>189</v>
      </c>
      <c r="D21" s="197">
        <v>23553</v>
      </c>
      <c r="E21" s="182" t="s">
        <v>1646</v>
      </c>
      <c r="F21">
        <v>103</v>
      </c>
      <c r="G21">
        <v>36</v>
      </c>
      <c r="H21" s="183">
        <v>26481</v>
      </c>
      <c r="I21" s="183">
        <v>387</v>
      </c>
      <c r="J21" s="183">
        <v>399.2</v>
      </c>
      <c r="K21" s="183">
        <v>399.2</v>
      </c>
      <c r="L21" s="182">
        <v>397.7</v>
      </c>
      <c r="M21" s="182">
        <v>395</v>
      </c>
      <c r="N21" s="182" t="s">
        <v>993</v>
      </c>
      <c r="O21" s="192" t="s">
        <v>2274</v>
      </c>
      <c r="P21" s="185" t="s">
        <v>263</v>
      </c>
      <c r="Q21" s="182" t="s">
        <v>2271</v>
      </c>
      <c r="R21" s="182">
        <v>932.1</v>
      </c>
      <c r="T21" s="182" t="s">
        <v>2296</v>
      </c>
      <c r="U21" s="182" t="s">
        <v>2265</v>
      </c>
      <c r="V21" s="182" t="s">
        <v>2276</v>
      </c>
      <c r="W21" s="195" t="s">
        <v>2257</v>
      </c>
      <c r="X21" s="195" t="s">
        <v>2261</v>
      </c>
      <c r="Y21" s="195" t="s">
        <v>2260</v>
      </c>
      <c r="Z21" s="195" t="s">
        <v>2259</v>
      </c>
      <c r="AA21" s="195" t="s">
        <v>2258</v>
      </c>
      <c r="AB21" s="195" t="s">
        <v>2269</v>
      </c>
      <c r="AC21" s="203"/>
      <c r="AD21" s="207"/>
      <c r="AE21" s="207"/>
      <c r="AF21" s="207"/>
      <c r="AG21" s="207"/>
      <c r="AH21" s="207"/>
      <c r="AI21" s="207"/>
    </row>
    <row r="22" spans="1:35" ht="21" customHeight="1" x14ac:dyDescent="0.25">
      <c r="A22" s="167" t="s">
        <v>713</v>
      </c>
      <c r="B22" s="197" t="s">
        <v>1653</v>
      </c>
      <c r="C22" s="197" t="s">
        <v>189</v>
      </c>
      <c r="D22" s="197">
        <v>23555</v>
      </c>
      <c r="E22" s="182" t="s">
        <v>1652</v>
      </c>
      <c r="F22">
        <v>103</v>
      </c>
      <c r="G22">
        <v>36</v>
      </c>
      <c r="H22" s="183">
        <v>21490</v>
      </c>
      <c r="I22" s="183">
        <v>188</v>
      </c>
      <c r="J22" s="183">
        <v>194.5</v>
      </c>
      <c r="K22" s="183">
        <v>194.5</v>
      </c>
      <c r="L22" s="182">
        <v>189</v>
      </c>
      <c r="M22" s="182">
        <v>195</v>
      </c>
      <c r="N22" s="182" t="s">
        <v>993</v>
      </c>
      <c r="O22" s="192" t="s">
        <v>2274</v>
      </c>
      <c r="P22" s="187" t="s">
        <v>2271</v>
      </c>
      <c r="Q22" s="182" t="s">
        <v>263</v>
      </c>
      <c r="R22" s="182">
        <v>172.7</v>
      </c>
      <c r="T22" s="218">
        <f>V22/153</f>
        <v>0.30718954248366015</v>
      </c>
      <c r="U22" s="170" t="s">
        <v>208</v>
      </c>
      <c r="V22" s="182">
        <f>COUNTIFS($O$2:$O$154,U22)</f>
        <v>47</v>
      </c>
      <c r="W22" s="182">
        <f>AVERAGEIFS($I$2:$I$154,$O$2:$O$154,U22)</f>
        <v>234.26382978723407</v>
      </c>
      <c r="X22" s="182">
        <f>AVERAGEIFS($J$2:$J$154,$O$2:$O$154,U22)</f>
        <v>198.15319148936169</v>
      </c>
      <c r="Y22" s="182">
        <f>AVERAGEIFS($K$2:$K$154,$O$2:$O$154,U22)</f>
        <v>237.28510638297868</v>
      </c>
      <c r="Z22" s="182">
        <f>AVERAGEIFS($L$2:$L$154,$O$2:$O$154,U22)</f>
        <v>195.70638297872347</v>
      </c>
      <c r="AA22" s="182">
        <f>AVERAGEIFS($M$2:$M$154,$O$2:$O$154,U22)</f>
        <v>225.78510638297868</v>
      </c>
      <c r="AB22" s="182">
        <f>AVERAGEIFS($R$2:$R$154,$O$2:$O$154,U22)</f>
        <v>814.25957446808525</v>
      </c>
      <c r="AC22" s="203"/>
      <c r="AD22" s="203"/>
      <c r="AE22" s="203"/>
      <c r="AF22" s="203"/>
      <c r="AG22" s="203"/>
      <c r="AH22" s="203"/>
      <c r="AI22" s="203"/>
    </row>
    <row r="23" spans="1:35" ht="21" customHeight="1" x14ac:dyDescent="0.25">
      <c r="A23" s="167" t="s">
        <v>719</v>
      </c>
      <c r="B23" s="197" t="s">
        <v>2121</v>
      </c>
      <c r="C23" s="197" t="s">
        <v>192</v>
      </c>
      <c r="D23" s="197">
        <v>23583</v>
      </c>
      <c r="E23" s="182" t="s">
        <v>1018</v>
      </c>
      <c r="F23">
        <v>123</v>
      </c>
      <c r="G23">
        <v>36</v>
      </c>
      <c r="H23" s="183">
        <v>19694</v>
      </c>
      <c r="I23" s="183">
        <v>112.5</v>
      </c>
      <c r="J23" s="183">
        <v>106.3</v>
      </c>
      <c r="K23" s="183">
        <v>106.3</v>
      </c>
      <c r="L23" s="182">
        <v>104</v>
      </c>
      <c r="M23" s="182">
        <v>104</v>
      </c>
      <c r="O23" s="192" t="s">
        <v>2274</v>
      </c>
      <c r="P23" s="185" t="s">
        <v>263</v>
      </c>
      <c r="Q23" s="182" t="s">
        <v>2272</v>
      </c>
      <c r="R23" s="182">
        <v>202.4</v>
      </c>
      <c r="T23" s="218">
        <f t="shared" ref="T23:T26" si="7">V23/153</f>
        <v>0.24183006535947713</v>
      </c>
      <c r="U23" s="171" t="s">
        <v>252</v>
      </c>
      <c r="V23" s="182">
        <f>COUNTIFS($O$2:$O$154,U23)</f>
        <v>37</v>
      </c>
      <c r="W23" s="182">
        <f>AVERAGEIFS($I$2:$I$154,$O$2:$O$154,U23)</f>
        <v>46.775675675675672</v>
      </c>
      <c r="X23" s="182">
        <f>AVERAGEIFS($J$2:$J$154,$O$2:$O$154,U23)</f>
        <v>42.618918918918915</v>
      </c>
      <c r="Y23" s="182">
        <f>AVERAGEIFS($K$2:$K$154,$O$2:$O$154,U23)</f>
        <v>47.962162162162166</v>
      </c>
      <c r="Z23" s="182">
        <f>AVERAGEIFS($L$2:$L$154,$O$2:$O$154,U23)</f>
        <v>39.970270270270269</v>
      </c>
      <c r="AA23" s="182">
        <f>AVERAGEIFS($M$2:$M$154,$O$2:$O$154,U23)</f>
        <v>44.567567567567565</v>
      </c>
      <c r="AB23" s="182">
        <f>AVERAGEIFS($R$2:$R$154,$O$2:$O$154,U23)</f>
        <v>29.745945945945955</v>
      </c>
      <c r="AC23" s="203"/>
      <c r="AD23" s="203"/>
      <c r="AE23" s="203"/>
      <c r="AF23" s="203"/>
      <c r="AG23" s="203"/>
      <c r="AH23" s="203"/>
      <c r="AI23" s="203"/>
    </row>
    <row r="24" spans="1:35" ht="21" customHeight="1" x14ac:dyDescent="0.25">
      <c r="A24" s="167" t="s">
        <v>767</v>
      </c>
      <c r="B24" s="197" t="s">
        <v>274</v>
      </c>
      <c r="C24" s="197" t="s">
        <v>192</v>
      </c>
      <c r="D24" s="197">
        <v>23584</v>
      </c>
      <c r="E24" s="182" t="s">
        <v>1208</v>
      </c>
      <c r="F24">
        <v>109</v>
      </c>
      <c r="G24">
        <v>36</v>
      </c>
      <c r="H24" s="183">
        <v>20333</v>
      </c>
      <c r="I24" s="183">
        <v>155.30000000000001</v>
      </c>
      <c r="J24" s="183">
        <v>154.1</v>
      </c>
      <c r="K24" s="183">
        <v>154.1</v>
      </c>
      <c r="L24" s="182">
        <v>151</v>
      </c>
      <c r="M24" s="182">
        <v>151</v>
      </c>
      <c r="O24" s="192" t="s">
        <v>2274</v>
      </c>
      <c r="P24" s="193" t="s">
        <v>2273</v>
      </c>
      <c r="R24" s="182">
        <v>81.599999999999994</v>
      </c>
      <c r="T24" s="218">
        <f t="shared" si="7"/>
        <v>0</v>
      </c>
      <c r="U24" s="172" t="s">
        <v>209</v>
      </c>
      <c r="V24" s="182">
        <f>COUNTIFS($O$2:$O$154,U24)</f>
        <v>0</v>
      </c>
      <c r="W24" s="182">
        <v>0</v>
      </c>
      <c r="X24" s="182">
        <v>0</v>
      </c>
      <c r="Y24" s="182">
        <v>0</v>
      </c>
      <c r="Z24" s="182">
        <v>0</v>
      </c>
      <c r="AA24" s="182">
        <v>0</v>
      </c>
      <c r="AB24" s="182">
        <v>0</v>
      </c>
      <c r="AC24" s="203"/>
      <c r="AD24" s="203"/>
      <c r="AE24" s="203"/>
      <c r="AF24" s="203"/>
      <c r="AG24" s="203"/>
      <c r="AH24" s="203"/>
      <c r="AI24" s="203"/>
    </row>
    <row r="25" spans="1:35" ht="21" customHeight="1" x14ac:dyDescent="0.25">
      <c r="A25" s="167" t="s">
        <v>781</v>
      </c>
      <c r="B25" s="197" t="s">
        <v>2161</v>
      </c>
      <c r="C25" s="197" t="s">
        <v>192</v>
      </c>
      <c r="D25" s="197">
        <v>23585</v>
      </c>
      <c r="E25" s="182" t="s">
        <v>1208</v>
      </c>
      <c r="F25">
        <v>109</v>
      </c>
      <c r="G25">
        <v>36</v>
      </c>
      <c r="H25" s="183">
        <v>21459</v>
      </c>
      <c r="I25" s="183">
        <v>167.2</v>
      </c>
      <c r="J25" s="183">
        <v>154.69999999999999</v>
      </c>
      <c r="K25" s="183">
        <v>154.69999999999999</v>
      </c>
      <c r="L25" s="182">
        <v>0</v>
      </c>
      <c r="M25" s="182">
        <v>0</v>
      </c>
      <c r="O25" s="192" t="s">
        <v>2274</v>
      </c>
      <c r="P25" s="193" t="s">
        <v>2273</v>
      </c>
      <c r="R25" s="182">
        <v>17.399999999999999</v>
      </c>
      <c r="T25" s="218">
        <f t="shared" si="7"/>
        <v>0.22222222222222221</v>
      </c>
      <c r="U25" s="173" t="s">
        <v>265</v>
      </c>
      <c r="V25" s="182">
        <f>COUNTIFS($O$2:$O$154,U25)</f>
        <v>34</v>
      </c>
      <c r="W25" s="182">
        <f>AVERAGEIFS($I$2:$I$154,$O$2:$O$154,U25)</f>
        <v>49.667647058823547</v>
      </c>
      <c r="X25" s="182">
        <f>AVERAGEIFS($J$2:$J$154,$O$2:$O$154,U25)</f>
        <v>45.817647058823525</v>
      </c>
      <c r="Y25" s="182">
        <f>AVERAGEIFS($K$2:$K$154,$O$2:$O$154,U25)</f>
        <v>57.761764705882364</v>
      </c>
      <c r="Z25" s="182">
        <f>AVERAGEIFS($L$2:$L$154,$O$2:$O$154,U25)</f>
        <v>34.849999999999987</v>
      </c>
      <c r="AA25" s="182">
        <f>AVERAGEIFS($M$2:$M$154,$O$2:$O$154,U25)</f>
        <v>42.352941176470587</v>
      </c>
      <c r="AB25" s="182">
        <f>AVERAGEIFS($R$2:$R$154,$O$2:$O$154,U25)</f>
        <v>7.6</v>
      </c>
      <c r="AC25" s="203"/>
      <c r="AD25" s="203"/>
      <c r="AE25" s="203"/>
      <c r="AF25" s="203"/>
      <c r="AG25" s="203"/>
      <c r="AH25" s="203"/>
      <c r="AI25" s="203"/>
    </row>
    <row r="26" spans="1:35" ht="21" customHeight="1" x14ac:dyDescent="0.25">
      <c r="A26" s="167" t="s">
        <v>937</v>
      </c>
      <c r="B26" s="197" t="s">
        <v>1277</v>
      </c>
      <c r="C26" s="197" t="s">
        <v>186</v>
      </c>
      <c r="D26" s="197">
        <v>23586</v>
      </c>
      <c r="E26" s="182" t="s">
        <v>1258</v>
      </c>
      <c r="F26" t="s">
        <v>1232</v>
      </c>
      <c r="G26">
        <v>36</v>
      </c>
      <c r="H26" s="183">
        <v>18963</v>
      </c>
      <c r="I26" s="183">
        <v>72</v>
      </c>
      <c r="J26" s="183">
        <v>69</v>
      </c>
      <c r="K26" s="183">
        <v>69</v>
      </c>
      <c r="L26" s="182">
        <v>69.599999999999994</v>
      </c>
      <c r="M26" s="182">
        <v>69</v>
      </c>
      <c r="N26" s="182" t="s">
        <v>993</v>
      </c>
      <c r="O26" s="192" t="s">
        <v>2274</v>
      </c>
      <c r="P26" s="185" t="s">
        <v>263</v>
      </c>
      <c r="Q26" s="182" t="s">
        <v>2271</v>
      </c>
      <c r="R26" s="182">
        <v>2.7</v>
      </c>
      <c r="T26" s="218">
        <f t="shared" si="7"/>
        <v>0.22875816993464052</v>
      </c>
      <c r="U26" s="174" t="s">
        <v>2274</v>
      </c>
      <c r="V26" s="182">
        <f>COUNTIFS($O$2:$O$154,U26)</f>
        <v>35</v>
      </c>
      <c r="W26" s="182">
        <f>AVERAGEIFS($I$2:$I$154,$O$2:$O$154,U26)</f>
        <v>352.94571428571425</v>
      </c>
      <c r="X26" s="182">
        <f>AVERAGEIFS($J$2:$J$154,$O$2:$O$154,U26)</f>
        <v>343.20857142857159</v>
      </c>
      <c r="Y26" s="182">
        <f>AVERAGEIFS($K$2:$K$154,$O$2:$O$154,U26)</f>
        <v>343.20857142857159</v>
      </c>
      <c r="Z26" s="182">
        <f>AVERAGEIFS($L$2:$L$154,$O$2:$O$154,U26)</f>
        <v>329.42285714285714</v>
      </c>
      <c r="AA26" s="182">
        <f>AVERAGEIFS($M$2:$M$154,$O$2:$O$154,U26)</f>
        <v>333.04857142857151</v>
      </c>
      <c r="AB26" s="182">
        <f>AVERAGEIFS($R$2:$R$154,$O$2:$O$154,U26)</f>
        <v>326.82285714285723</v>
      </c>
      <c r="AC26" s="203"/>
      <c r="AD26" s="203"/>
      <c r="AE26" s="203"/>
      <c r="AF26" s="203"/>
      <c r="AG26" s="203"/>
      <c r="AH26" s="203"/>
      <c r="AI26" s="203"/>
    </row>
    <row r="27" spans="1:35" ht="21" customHeight="1" x14ac:dyDescent="0.25">
      <c r="A27" s="167" t="s">
        <v>938</v>
      </c>
      <c r="B27" s="197" t="s">
        <v>1257</v>
      </c>
      <c r="C27" s="197" t="s">
        <v>186</v>
      </c>
      <c r="D27" s="197">
        <v>23587</v>
      </c>
      <c r="E27" s="182" t="s">
        <v>1258</v>
      </c>
      <c r="F27" t="s">
        <v>1232</v>
      </c>
      <c r="G27">
        <v>36</v>
      </c>
      <c r="H27" s="183">
        <v>27364</v>
      </c>
      <c r="I27" s="183">
        <v>621</v>
      </c>
      <c r="J27" s="183">
        <v>614.79999999999995</v>
      </c>
      <c r="K27" s="183">
        <v>614.79999999999995</v>
      </c>
      <c r="L27" s="182">
        <v>584.20000000000005</v>
      </c>
      <c r="M27" s="182">
        <v>608</v>
      </c>
      <c r="N27" s="182" t="s">
        <v>993</v>
      </c>
      <c r="O27" s="192" t="s">
        <v>2274</v>
      </c>
      <c r="P27" s="187" t="s">
        <v>2271</v>
      </c>
      <c r="Q27" s="182" t="s">
        <v>263</v>
      </c>
      <c r="R27" s="182">
        <v>264.8</v>
      </c>
      <c r="T27"/>
      <c r="U27"/>
      <c r="AC27" s="203"/>
      <c r="AD27" s="206"/>
      <c r="AE27" s="206"/>
      <c r="AF27" s="206"/>
      <c r="AG27" s="206"/>
      <c r="AH27" s="206"/>
      <c r="AI27" s="206"/>
    </row>
    <row r="28" spans="1:35" ht="21" customHeight="1" x14ac:dyDescent="0.25">
      <c r="A28" s="167" t="s">
        <v>939</v>
      </c>
      <c r="B28" s="197" t="s">
        <v>1259</v>
      </c>
      <c r="C28" s="197" t="s">
        <v>186</v>
      </c>
      <c r="D28" s="197">
        <v>23588</v>
      </c>
      <c r="E28" s="182" t="s">
        <v>1258</v>
      </c>
      <c r="F28" t="s">
        <v>1232</v>
      </c>
      <c r="G28">
        <v>36</v>
      </c>
      <c r="H28" s="183">
        <v>27273</v>
      </c>
      <c r="I28" s="183">
        <v>621</v>
      </c>
      <c r="J28" s="183">
        <v>605.70000000000005</v>
      </c>
      <c r="K28" s="183">
        <v>605.70000000000005</v>
      </c>
      <c r="L28" s="182">
        <v>600</v>
      </c>
      <c r="M28" s="182">
        <v>603.5</v>
      </c>
      <c r="N28" s="182" t="s">
        <v>993</v>
      </c>
      <c r="O28" s="192" t="s">
        <v>2274</v>
      </c>
      <c r="P28" s="187" t="s">
        <v>2271</v>
      </c>
      <c r="Q28" s="182" t="s">
        <v>263</v>
      </c>
      <c r="R28" s="182">
        <v>251.7</v>
      </c>
      <c r="T28" s="182" t="s">
        <v>2296</v>
      </c>
      <c r="U28" s="182" t="s">
        <v>2275</v>
      </c>
      <c r="V28" s="182" t="s">
        <v>2276</v>
      </c>
      <c r="W28" s="195" t="s">
        <v>2257</v>
      </c>
      <c r="X28" s="195" t="s">
        <v>2261</v>
      </c>
      <c r="Y28" s="195" t="s">
        <v>2260</v>
      </c>
      <c r="Z28" s="195" t="s">
        <v>2259</v>
      </c>
      <c r="AA28" s="195" t="s">
        <v>2258</v>
      </c>
      <c r="AB28" s="195" t="s">
        <v>2269</v>
      </c>
      <c r="AC28" s="203"/>
      <c r="AD28" s="207"/>
      <c r="AE28" s="207"/>
      <c r="AF28" s="207"/>
      <c r="AG28" s="207"/>
      <c r="AH28" s="207"/>
      <c r="AI28" s="207"/>
    </row>
    <row r="29" spans="1:35" ht="21" customHeight="1" x14ac:dyDescent="0.25">
      <c r="A29" s="167" t="s">
        <v>941</v>
      </c>
      <c r="B29" s="197" t="s">
        <v>1278</v>
      </c>
      <c r="C29" s="197" t="s">
        <v>186</v>
      </c>
      <c r="D29" s="197">
        <v>23589</v>
      </c>
      <c r="E29" s="182" t="s">
        <v>1258</v>
      </c>
      <c r="F29" t="s">
        <v>1232</v>
      </c>
      <c r="G29">
        <v>36</v>
      </c>
      <c r="H29" s="183">
        <v>19968</v>
      </c>
      <c r="I29" s="183">
        <v>73.5</v>
      </c>
      <c r="J29" s="183">
        <v>64.7</v>
      </c>
      <c r="K29" s="183">
        <v>64.7</v>
      </c>
      <c r="L29" s="182">
        <v>65.099999999999994</v>
      </c>
      <c r="M29" s="182">
        <v>67</v>
      </c>
      <c r="N29" s="182" t="s">
        <v>993</v>
      </c>
      <c r="O29" s="192" t="s">
        <v>2274</v>
      </c>
      <c r="P29" s="185" t="s">
        <v>263</v>
      </c>
      <c r="Q29" s="182" t="s">
        <v>2271</v>
      </c>
      <c r="R29" s="182">
        <v>2.7</v>
      </c>
      <c r="T29" s="216">
        <f>V29/153</f>
        <v>0.6797385620915033</v>
      </c>
      <c r="U29" s="175" t="s">
        <v>263</v>
      </c>
      <c r="V29" s="182">
        <f t="shared" ref="V29:V35" si="8">COUNTIFS($P$2:$P$154,U29)</f>
        <v>104</v>
      </c>
      <c r="W29" s="182">
        <f>AVERAGEIFS($I$2:$I$154,$P$2:$P$154,U29)</f>
        <v>172.57499999999999</v>
      </c>
      <c r="X29" s="182">
        <f>AVERAGEIFS($J$2:$J$154,$P$2:$P$154,U29)</f>
        <v>153.17115384615391</v>
      </c>
      <c r="Y29" s="182">
        <f>AVERAGEIFS($K$2:$K$154,$P$2:$P$154,U29)</f>
        <v>172.72596153846155</v>
      </c>
      <c r="Z29" s="182">
        <f>AVERAGEIFS($L$2:$L$154,$P$2:$P$154,U29)</f>
        <v>147.56538461538457</v>
      </c>
      <c r="AA29" s="182">
        <f>AVERAGEIFS($M$2:$M$154,$P$2:$P$154,U29)</f>
        <v>162.21249999999998</v>
      </c>
      <c r="AB29" s="182">
        <f>AVERAGEIFS($R$2:$R$154,$P$2:$P$154,U29)</f>
        <v>441.15769230769246</v>
      </c>
      <c r="AC29" s="203"/>
      <c r="AD29" s="203"/>
      <c r="AE29" s="203"/>
      <c r="AF29" s="203"/>
      <c r="AG29" s="203"/>
      <c r="AH29" s="203"/>
      <c r="AI29" s="203"/>
    </row>
    <row r="30" spans="1:35" ht="21" customHeight="1" x14ac:dyDescent="0.25">
      <c r="A30" s="167" t="s">
        <v>942</v>
      </c>
      <c r="B30" s="197" t="s">
        <v>1279</v>
      </c>
      <c r="C30" s="197" t="s">
        <v>186</v>
      </c>
      <c r="D30" s="197">
        <v>23590</v>
      </c>
      <c r="E30" s="182" t="s">
        <v>1258</v>
      </c>
      <c r="F30" t="s">
        <v>1232</v>
      </c>
      <c r="G30">
        <v>36</v>
      </c>
      <c r="H30" s="183">
        <v>21824</v>
      </c>
      <c r="I30" s="183">
        <v>147.1</v>
      </c>
      <c r="J30" s="183">
        <v>139.19999999999999</v>
      </c>
      <c r="K30" s="183">
        <v>139.19999999999999</v>
      </c>
      <c r="L30" s="182">
        <v>136.69999999999999</v>
      </c>
      <c r="M30" s="182">
        <v>140.6</v>
      </c>
      <c r="O30" s="192" t="s">
        <v>2274</v>
      </c>
      <c r="P30" s="185" t="s">
        <v>263</v>
      </c>
      <c r="R30" s="182">
        <v>14.2</v>
      </c>
      <c r="T30" s="216">
        <f t="shared" ref="T30:T35" si="9">V30/153</f>
        <v>0.19607843137254902</v>
      </c>
      <c r="U30" s="176" t="s">
        <v>2271</v>
      </c>
      <c r="V30" s="182">
        <f t="shared" si="8"/>
        <v>30</v>
      </c>
      <c r="W30" s="182">
        <f>AVERAGEIFS($I$2:$I$154,$P$2:$P$154,U30)</f>
        <v>237.78333333333327</v>
      </c>
      <c r="X30" s="182">
        <f>AVERAGEIFS($J$2:$J$154,$P$2:$P$154,U30)</f>
        <v>229.34999999999997</v>
      </c>
      <c r="Y30" s="182">
        <f>AVERAGEIFS($K$2:$K$154,$P$2:$P$154,U30)</f>
        <v>238.43666666666667</v>
      </c>
      <c r="Z30" s="182">
        <f>AVERAGEIFS($L$2:$L$154,$P$2:$P$154,U30)</f>
        <v>223.32666666666665</v>
      </c>
      <c r="AA30" s="182">
        <f>AVERAGEIFS($M$2:$M$154,$P$2:$P$154,U30)</f>
        <v>233.72666666666677</v>
      </c>
      <c r="AB30" s="182">
        <f>AVERAGEIFS($R$2:$R$154,$P$2:$P$154,U30)</f>
        <v>134.28</v>
      </c>
      <c r="AC30" s="203"/>
      <c r="AD30" s="203"/>
      <c r="AE30" s="203"/>
      <c r="AF30" s="203"/>
      <c r="AG30" s="203"/>
      <c r="AH30" s="203"/>
      <c r="AI30" s="203"/>
    </row>
    <row r="31" spans="1:35" ht="21" customHeight="1" x14ac:dyDescent="0.25">
      <c r="A31" s="167" t="s">
        <v>943</v>
      </c>
      <c r="B31" s="197" t="s">
        <v>1280</v>
      </c>
      <c r="C31" s="197" t="s">
        <v>186</v>
      </c>
      <c r="D31" s="197">
        <v>23591</v>
      </c>
      <c r="E31" s="182" t="s">
        <v>1258</v>
      </c>
      <c r="F31" t="s">
        <v>1232</v>
      </c>
      <c r="G31">
        <v>36</v>
      </c>
      <c r="H31" s="183">
        <v>24716</v>
      </c>
      <c r="I31" s="183">
        <v>239.4</v>
      </c>
      <c r="J31" s="183">
        <v>238.2</v>
      </c>
      <c r="K31" s="183">
        <v>238.2</v>
      </c>
      <c r="L31" s="182">
        <v>224</v>
      </c>
      <c r="M31" s="182">
        <v>228.7</v>
      </c>
      <c r="O31" s="192" t="s">
        <v>2274</v>
      </c>
      <c r="P31" s="185" t="s">
        <v>263</v>
      </c>
      <c r="R31" s="182">
        <v>10.9</v>
      </c>
      <c r="T31" s="216">
        <f t="shared" si="9"/>
        <v>8.4967320261437912E-2</v>
      </c>
      <c r="U31" s="177" t="s">
        <v>257</v>
      </c>
      <c r="V31" s="182">
        <f t="shared" si="8"/>
        <v>13</v>
      </c>
      <c r="W31" s="182">
        <f>AVERAGEIFS($I$2:$I$154,$P$2:$P$154,U31)</f>
        <v>47.57692307692308</v>
      </c>
      <c r="X31" s="182">
        <f>AVERAGEIFS($J$2:$J$154,$P$2:$P$154,U31)</f>
        <v>43.061538461538461</v>
      </c>
      <c r="Y31" s="182">
        <f>AVERAGEIFS($K$2:$K$154,$P$2:$P$154,U31)</f>
        <v>53.57692307692308</v>
      </c>
      <c r="Z31" s="182">
        <f>AVERAGEIFS($L$2:$L$154,$P$2:$P$154,U31)</f>
        <v>36.699999999999996</v>
      </c>
      <c r="AA31" s="182">
        <f>AVERAGEIFS($M$2:$M$154,$P$2:$P$154,U31)</f>
        <v>46.153846153846153</v>
      </c>
      <c r="AB31" s="182">
        <f>AVERAGEIFS($R$2:$R$154,$P$2:$P$154,U31)</f>
        <v>3.8</v>
      </c>
      <c r="AC31" s="203"/>
      <c r="AD31" s="203"/>
      <c r="AE31" s="203"/>
      <c r="AF31" s="203"/>
      <c r="AG31" s="203"/>
      <c r="AH31" s="203"/>
      <c r="AI31" s="203"/>
    </row>
    <row r="32" spans="1:35" ht="21" customHeight="1" x14ac:dyDescent="0.25">
      <c r="A32" s="167" t="s">
        <v>921</v>
      </c>
      <c r="B32" s="197" t="s">
        <v>1561</v>
      </c>
      <c r="C32" s="197" t="s">
        <v>186</v>
      </c>
      <c r="D32" s="197">
        <v>23595</v>
      </c>
      <c r="E32" s="182" t="s">
        <v>1559</v>
      </c>
      <c r="F32" t="s">
        <v>1560</v>
      </c>
      <c r="G32">
        <v>36</v>
      </c>
      <c r="H32" s="183">
        <v>27150</v>
      </c>
      <c r="I32" s="183">
        <v>621</v>
      </c>
      <c r="J32" s="183">
        <v>567.4</v>
      </c>
      <c r="K32" s="183">
        <v>567.4</v>
      </c>
      <c r="L32" s="182">
        <v>547.5</v>
      </c>
      <c r="M32" s="182">
        <v>567.9</v>
      </c>
      <c r="N32" s="182" t="s">
        <v>993</v>
      </c>
      <c r="O32" s="192" t="s">
        <v>2274</v>
      </c>
      <c r="P32" s="185" t="s">
        <v>263</v>
      </c>
      <c r="Q32" s="182" t="s">
        <v>2271</v>
      </c>
      <c r="R32" s="182">
        <v>229.3</v>
      </c>
      <c r="T32" s="216">
        <f t="shared" si="9"/>
        <v>0</v>
      </c>
      <c r="U32" s="178" t="s">
        <v>272</v>
      </c>
      <c r="V32" s="182">
        <f t="shared" si="8"/>
        <v>0</v>
      </c>
      <c r="W32" s="182">
        <v>0</v>
      </c>
      <c r="X32" s="182">
        <v>0</v>
      </c>
      <c r="Y32" s="182">
        <v>0</v>
      </c>
      <c r="Z32" s="182">
        <v>0</v>
      </c>
      <c r="AA32" s="182">
        <v>0</v>
      </c>
      <c r="AB32" s="182">
        <v>0</v>
      </c>
      <c r="AC32" s="203"/>
      <c r="AD32" s="203"/>
      <c r="AE32" s="203"/>
      <c r="AF32" s="203"/>
      <c r="AG32" s="203"/>
      <c r="AH32" s="203"/>
      <c r="AI32" s="203"/>
    </row>
    <row r="33" spans="1:35" ht="21" customHeight="1" x14ac:dyDescent="0.25">
      <c r="A33" s="167" t="s">
        <v>922</v>
      </c>
      <c r="B33" s="197" t="s">
        <v>1664</v>
      </c>
      <c r="C33" s="197" t="s">
        <v>189</v>
      </c>
      <c r="D33" s="197">
        <v>23601</v>
      </c>
      <c r="E33" s="182" t="s">
        <v>1660</v>
      </c>
      <c r="F33">
        <v>103</v>
      </c>
      <c r="G33">
        <v>36</v>
      </c>
      <c r="H33" s="183">
        <v>32721</v>
      </c>
      <c r="I33" s="183">
        <v>79.5</v>
      </c>
      <c r="J33" s="183">
        <v>81.3</v>
      </c>
      <c r="K33" s="183">
        <v>106.2</v>
      </c>
      <c r="L33" s="182">
        <v>78.599999999999994</v>
      </c>
      <c r="M33" s="182">
        <v>99.4</v>
      </c>
      <c r="O33" s="186" t="s">
        <v>252</v>
      </c>
      <c r="P33" s="187" t="s">
        <v>2271</v>
      </c>
      <c r="R33" s="182">
        <v>7.4</v>
      </c>
      <c r="T33" s="216">
        <f t="shared" si="9"/>
        <v>1.9607843137254902E-2</v>
      </c>
      <c r="U33" s="179" t="s">
        <v>2273</v>
      </c>
      <c r="V33" s="182">
        <f t="shared" si="8"/>
        <v>3</v>
      </c>
      <c r="W33" s="182">
        <f>AVERAGEIFS($I$2:$I$154,$P$2:$P$154,U33)</f>
        <v>325.86666666666673</v>
      </c>
      <c r="X33" s="182">
        <f>AVERAGEIFS($J$2:$J$154,$P$2:$P$154,U33)</f>
        <v>331.76666666666665</v>
      </c>
      <c r="Y33" s="182">
        <f>AVERAGEIFS($K$2:$K$154,$P$2:$P$154,U33)</f>
        <v>331.76666666666665</v>
      </c>
      <c r="Z33" s="182">
        <f>AVERAGEIFS($L$2:$L$154,$P$2:$P$154,U33)</f>
        <v>278.96666666666664</v>
      </c>
      <c r="AA33" s="182">
        <f>AVERAGEIFS($M$2:$M$154,$P$2:$P$154,U33)</f>
        <v>281.16666666666669</v>
      </c>
      <c r="AB33" s="182">
        <f>AVERAGEIFS($R$2:$R$154,$P$2:$P$154,U33)</f>
        <v>230.66666666666666</v>
      </c>
      <c r="AC33" s="203"/>
      <c r="AD33" s="203"/>
      <c r="AE33" s="203"/>
      <c r="AF33" s="203"/>
      <c r="AG33" s="203"/>
      <c r="AH33" s="203"/>
      <c r="AI33" s="203"/>
    </row>
    <row r="34" spans="1:35" ht="21" customHeight="1" x14ac:dyDescent="0.25">
      <c r="A34" s="167" t="s">
        <v>967</v>
      </c>
      <c r="B34" s="197" t="s">
        <v>1975</v>
      </c>
      <c r="C34" s="197" t="s">
        <v>192</v>
      </c>
      <c r="D34" s="197">
        <v>23606</v>
      </c>
      <c r="E34" s="182" t="s">
        <v>184</v>
      </c>
      <c r="F34" t="s">
        <v>1269</v>
      </c>
      <c r="G34">
        <v>36</v>
      </c>
      <c r="H34" s="183">
        <v>27791</v>
      </c>
      <c r="I34" s="183">
        <v>901.8</v>
      </c>
      <c r="J34" s="183">
        <v>850.3</v>
      </c>
      <c r="K34" s="183">
        <v>850.3</v>
      </c>
      <c r="L34" s="182">
        <v>801.7</v>
      </c>
      <c r="M34" s="182">
        <v>827</v>
      </c>
      <c r="O34" s="192" t="s">
        <v>2274</v>
      </c>
      <c r="P34" s="187" t="s">
        <v>2271</v>
      </c>
      <c r="R34" s="182">
        <v>24.4</v>
      </c>
      <c r="T34" s="216">
        <f t="shared" si="9"/>
        <v>1.3071895424836602E-2</v>
      </c>
      <c r="U34" s="180" t="s">
        <v>2</v>
      </c>
      <c r="V34" s="182">
        <f t="shared" si="8"/>
        <v>2</v>
      </c>
      <c r="W34" s="182">
        <f>AVERAGEIFS($I$2:$I$154,$P$2:$P$154,U34)</f>
        <v>25</v>
      </c>
      <c r="X34" s="182">
        <f>AVERAGEIFS($J$2:$J$154,$P$2:$P$154,U34)</f>
        <v>19.600000000000001</v>
      </c>
      <c r="Y34" s="182">
        <f>AVERAGEIFS($K$2:$K$154,$P$2:$P$154,U34)</f>
        <v>19.600000000000001</v>
      </c>
      <c r="Z34" s="182">
        <f>AVERAGEIFS($L$2:$L$154,$P$2:$P$154,U34)</f>
        <v>15.6</v>
      </c>
      <c r="AA34" s="182">
        <f>AVERAGEIFS($M$2:$M$154,$P$2:$P$154,U34)</f>
        <v>16.100000000000001</v>
      </c>
      <c r="AB34" s="182">
        <f>AVERAGEIFS($R$2:$R$154,$P$2:$P$154,U34)</f>
        <v>107.2</v>
      </c>
      <c r="AC34" s="203"/>
      <c r="AD34" s="203"/>
      <c r="AE34" s="203"/>
      <c r="AF34" s="203"/>
      <c r="AG34" s="203"/>
      <c r="AH34" s="203"/>
      <c r="AI34" s="203"/>
    </row>
    <row r="35" spans="1:35" ht="21" customHeight="1" x14ac:dyDescent="0.25">
      <c r="A35" s="167" t="s">
        <v>379</v>
      </c>
      <c r="B35" s="197" t="s">
        <v>1976</v>
      </c>
      <c r="C35" s="197" t="s">
        <v>192</v>
      </c>
      <c r="D35" s="197">
        <v>23613</v>
      </c>
      <c r="E35" s="182" t="s">
        <v>184</v>
      </c>
      <c r="F35" t="s">
        <v>1269</v>
      </c>
      <c r="G35">
        <v>36</v>
      </c>
      <c r="H35" s="183">
        <v>29403</v>
      </c>
      <c r="I35" s="183">
        <v>901.8</v>
      </c>
      <c r="J35" s="183">
        <v>835.2</v>
      </c>
      <c r="K35" s="183">
        <v>835.2</v>
      </c>
      <c r="L35" s="182">
        <v>815</v>
      </c>
      <c r="M35" s="182">
        <v>827.5</v>
      </c>
      <c r="N35" s="182" t="s">
        <v>993</v>
      </c>
      <c r="O35" s="192" t="s">
        <v>2274</v>
      </c>
      <c r="P35" s="187" t="s">
        <v>2271</v>
      </c>
      <c r="Q35" s="182" t="s">
        <v>263</v>
      </c>
      <c r="R35" s="182">
        <v>24.9</v>
      </c>
      <c r="T35" s="216">
        <f t="shared" si="9"/>
        <v>6.5359477124183009E-3</v>
      </c>
      <c r="U35" s="182" t="s">
        <v>2272</v>
      </c>
      <c r="V35" s="182">
        <f t="shared" si="8"/>
        <v>1</v>
      </c>
      <c r="W35" s="182">
        <f>AVERAGEIFS($I$2:$I$154,$P$2:$P$154,U35)</f>
        <v>55.5</v>
      </c>
      <c r="X35" s="182">
        <f>AVERAGEIFS($J$2:$J$154,$P$2:$P$154,U35)</f>
        <v>55.6</v>
      </c>
      <c r="Y35" s="182">
        <f>AVERAGEIFS($K$2:$K$154,$P$2:$P$154,U35)</f>
        <v>55.6</v>
      </c>
      <c r="Z35" s="182">
        <f>AVERAGEIFS($L$2:$L$154,$P$2:$P$154,U35)</f>
        <v>0</v>
      </c>
      <c r="AA35" s="182">
        <f>AVERAGEIFS($M$2:$M$154,$P$2:$P$154,U35)</f>
        <v>0</v>
      </c>
      <c r="AB35" s="182">
        <f>AVERAGEIFS($R$2:$R$154,$P$2:$P$154,U35)</f>
        <v>203.4</v>
      </c>
      <c r="AC35" s="203"/>
      <c r="AD35" s="203"/>
      <c r="AE35" s="203"/>
      <c r="AF35" s="203"/>
      <c r="AG35" s="203"/>
      <c r="AH35" s="203"/>
      <c r="AI35" s="203"/>
    </row>
    <row r="36" spans="1:35" ht="21" customHeight="1" x14ac:dyDescent="0.25">
      <c r="A36" s="167" t="s">
        <v>281</v>
      </c>
      <c r="B36" s="197" t="s">
        <v>1654</v>
      </c>
      <c r="C36" s="197" t="s">
        <v>189</v>
      </c>
      <c r="D36" s="197">
        <v>23616</v>
      </c>
      <c r="E36" s="182" t="s">
        <v>1652</v>
      </c>
      <c r="F36">
        <v>103</v>
      </c>
      <c r="G36">
        <v>36</v>
      </c>
      <c r="H36" s="183">
        <v>22221</v>
      </c>
      <c r="I36" s="183">
        <v>188</v>
      </c>
      <c r="J36" s="183">
        <v>198.7</v>
      </c>
      <c r="K36" s="183">
        <v>198.7</v>
      </c>
      <c r="L36" s="182">
        <v>189.5</v>
      </c>
      <c r="M36" s="182">
        <v>191.7</v>
      </c>
      <c r="N36" s="182" t="s">
        <v>993</v>
      </c>
      <c r="O36" s="192" t="s">
        <v>2274</v>
      </c>
      <c r="P36" s="187" t="s">
        <v>2271</v>
      </c>
      <c r="Q36" s="182" t="s">
        <v>263</v>
      </c>
      <c r="R36" s="182">
        <v>155.19999999999999</v>
      </c>
      <c r="T36"/>
      <c r="U36"/>
      <c r="AC36" s="203"/>
      <c r="AD36" s="206"/>
      <c r="AE36" s="206"/>
      <c r="AF36" s="206"/>
      <c r="AG36" s="206"/>
      <c r="AH36" s="206"/>
      <c r="AI36" s="206"/>
    </row>
    <row r="37" spans="1:35" ht="21" customHeight="1" x14ac:dyDescent="0.25">
      <c r="A37" s="167" t="s">
        <v>282</v>
      </c>
      <c r="B37" s="197" t="s">
        <v>2021</v>
      </c>
      <c r="C37" s="197" t="s">
        <v>186</v>
      </c>
      <c r="D37" s="197">
        <v>23639</v>
      </c>
      <c r="E37" s="182" t="s">
        <v>2022</v>
      </c>
      <c r="F37" t="s">
        <v>1560</v>
      </c>
      <c r="G37">
        <v>36</v>
      </c>
      <c r="H37" s="183">
        <v>26024</v>
      </c>
      <c r="I37" s="183">
        <v>46.5</v>
      </c>
      <c r="J37" s="183">
        <v>37.9</v>
      </c>
      <c r="K37" s="183">
        <v>51.8</v>
      </c>
      <c r="L37" s="182">
        <v>35.4</v>
      </c>
      <c r="M37" s="182">
        <v>45.1</v>
      </c>
      <c r="N37" s="182" t="s">
        <v>993</v>
      </c>
      <c r="O37" s="191" t="s">
        <v>265</v>
      </c>
      <c r="P37" s="185" t="s">
        <v>263</v>
      </c>
      <c r="Q37" s="182" t="s">
        <v>257</v>
      </c>
      <c r="R37" s="182">
        <v>0.4</v>
      </c>
      <c r="AC37" s="203"/>
      <c r="AD37" s="203"/>
      <c r="AE37" s="203"/>
      <c r="AF37" s="203"/>
      <c r="AG37" s="203"/>
      <c r="AH37" s="203"/>
      <c r="AI37" s="203"/>
    </row>
    <row r="38" spans="1:35" ht="21" customHeight="1" x14ac:dyDescent="0.25">
      <c r="A38" s="167" t="s">
        <v>920</v>
      </c>
      <c r="B38" s="197" t="s">
        <v>2023</v>
      </c>
      <c r="C38" s="197" t="s">
        <v>186</v>
      </c>
      <c r="D38" s="197">
        <v>23640</v>
      </c>
      <c r="E38" s="182" t="s">
        <v>2024</v>
      </c>
      <c r="F38" t="s">
        <v>1232</v>
      </c>
      <c r="G38">
        <v>36</v>
      </c>
      <c r="H38" s="183">
        <v>26054</v>
      </c>
      <c r="I38" s="183">
        <v>41.9</v>
      </c>
      <c r="J38" s="183">
        <v>33.1</v>
      </c>
      <c r="K38" s="183">
        <v>45.2</v>
      </c>
      <c r="L38" s="182">
        <v>32.700000000000003</v>
      </c>
      <c r="M38" s="182">
        <v>40.799999999999997</v>
      </c>
      <c r="N38" s="182" t="s">
        <v>993</v>
      </c>
      <c r="O38" s="191" t="s">
        <v>265</v>
      </c>
      <c r="P38" s="185" t="s">
        <v>263</v>
      </c>
      <c r="Q38" s="182" t="s">
        <v>257</v>
      </c>
      <c r="R38" s="182">
        <v>0.4</v>
      </c>
    </row>
    <row r="39" spans="1:35" ht="21" customHeight="1" x14ac:dyDescent="0.25">
      <c r="A39" s="167" t="s">
        <v>715</v>
      </c>
      <c r="B39" s="197" t="s">
        <v>1650</v>
      </c>
      <c r="C39" s="197" t="s">
        <v>189</v>
      </c>
      <c r="D39" s="197">
        <v>23650</v>
      </c>
      <c r="E39" s="182" t="s">
        <v>1646</v>
      </c>
      <c r="F39">
        <v>103</v>
      </c>
      <c r="G39">
        <v>36</v>
      </c>
      <c r="H39" s="183">
        <v>28460</v>
      </c>
      <c r="I39" s="183">
        <v>387</v>
      </c>
      <c r="J39" s="183">
        <v>399.2</v>
      </c>
      <c r="K39" s="183">
        <v>399.2</v>
      </c>
      <c r="L39" s="182">
        <v>380</v>
      </c>
      <c r="M39" s="182">
        <v>373.7</v>
      </c>
      <c r="N39" s="182" t="s">
        <v>993</v>
      </c>
      <c r="O39" s="192" t="s">
        <v>2274</v>
      </c>
      <c r="P39" s="185" t="s">
        <v>263</v>
      </c>
      <c r="Q39" s="182" t="s">
        <v>2271</v>
      </c>
      <c r="R39" s="182">
        <v>746.1</v>
      </c>
    </row>
    <row r="40" spans="1:35" ht="21" customHeight="1" x14ac:dyDescent="0.25">
      <c r="A40" s="167" t="s">
        <v>283</v>
      </c>
      <c r="B40" s="197" t="s">
        <v>1246</v>
      </c>
      <c r="C40" s="197" t="s">
        <v>187</v>
      </c>
      <c r="D40" s="197">
        <v>23660</v>
      </c>
      <c r="E40" s="182" t="s">
        <v>1242</v>
      </c>
      <c r="F40" t="s">
        <v>1243</v>
      </c>
      <c r="G40">
        <v>36</v>
      </c>
      <c r="H40" s="183">
        <v>18933</v>
      </c>
      <c r="I40" s="183">
        <v>156.19999999999999</v>
      </c>
      <c r="J40" s="183">
        <v>144.30000000000001</v>
      </c>
      <c r="K40" s="183">
        <v>144.30000000000001</v>
      </c>
      <c r="L40" s="182">
        <v>145.30000000000001</v>
      </c>
      <c r="M40" s="182">
        <v>147.1</v>
      </c>
      <c r="N40" s="182" t="s">
        <v>993</v>
      </c>
      <c r="O40" s="192" t="s">
        <v>2274</v>
      </c>
      <c r="P40" s="185" t="s">
        <v>263</v>
      </c>
      <c r="Q40" s="182" t="s">
        <v>2271</v>
      </c>
      <c r="R40" s="182">
        <v>511.6</v>
      </c>
    </row>
    <row r="41" spans="1:35" ht="21" customHeight="1" x14ac:dyDescent="0.25">
      <c r="A41" s="167" t="s">
        <v>383</v>
      </c>
      <c r="B41" s="197" t="s">
        <v>1160</v>
      </c>
      <c r="C41" s="197" t="s">
        <v>190</v>
      </c>
      <c r="D41" s="197">
        <v>23668</v>
      </c>
      <c r="E41" s="182" t="s">
        <v>1161</v>
      </c>
      <c r="F41" t="s">
        <v>1162</v>
      </c>
      <c r="G41">
        <v>36</v>
      </c>
      <c r="H41" s="183">
        <v>38108</v>
      </c>
      <c r="I41" s="183">
        <v>441</v>
      </c>
      <c r="J41" s="183">
        <v>316.60000000000002</v>
      </c>
      <c r="K41" s="183">
        <v>399.9</v>
      </c>
      <c r="L41" s="182">
        <v>331</v>
      </c>
      <c r="M41" s="182">
        <v>395.1</v>
      </c>
      <c r="N41" s="182" t="s">
        <v>993</v>
      </c>
      <c r="O41" s="184" t="s">
        <v>208</v>
      </c>
      <c r="P41" s="185" t="s">
        <v>263</v>
      </c>
      <c r="Q41" s="182" t="s">
        <v>2271</v>
      </c>
      <c r="R41" s="182">
        <v>1450.1</v>
      </c>
    </row>
    <row r="42" spans="1:35" ht="21" customHeight="1" x14ac:dyDescent="0.25">
      <c r="A42" s="167" t="s">
        <v>614</v>
      </c>
      <c r="B42" s="197" t="s">
        <v>1163</v>
      </c>
      <c r="C42" s="197" t="s">
        <v>190</v>
      </c>
      <c r="D42" s="197">
        <v>23670</v>
      </c>
      <c r="E42" s="182" t="s">
        <v>1161</v>
      </c>
      <c r="F42" t="s">
        <v>1162</v>
      </c>
      <c r="G42">
        <v>36</v>
      </c>
      <c r="H42" s="183">
        <v>38108</v>
      </c>
      <c r="I42" s="183">
        <v>441</v>
      </c>
      <c r="J42" s="183">
        <v>315.60000000000002</v>
      </c>
      <c r="K42" s="183">
        <v>398.6</v>
      </c>
      <c r="L42" s="182">
        <v>328.8</v>
      </c>
      <c r="M42" s="182">
        <v>399</v>
      </c>
      <c r="N42" s="182" t="s">
        <v>993</v>
      </c>
      <c r="O42" s="184" t="s">
        <v>208</v>
      </c>
      <c r="P42" s="185" t="s">
        <v>263</v>
      </c>
      <c r="Q42" s="182" t="s">
        <v>2271</v>
      </c>
      <c r="R42" s="182">
        <v>879.8</v>
      </c>
    </row>
    <row r="43" spans="1:35" ht="21" customHeight="1" x14ac:dyDescent="0.25">
      <c r="A43" s="167" t="s">
        <v>628</v>
      </c>
      <c r="B43" s="197" t="s">
        <v>1164</v>
      </c>
      <c r="C43" s="197" t="s">
        <v>190</v>
      </c>
      <c r="D43" s="197">
        <v>23677</v>
      </c>
      <c r="E43" s="182" t="s">
        <v>1161</v>
      </c>
      <c r="F43" t="s">
        <v>1162</v>
      </c>
      <c r="G43">
        <v>36</v>
      </c>
      <c r="H43" s="183">
        <v>38108</v>
      </c>
      <c r="I43" s="183">
        <v>441</v>
      </c>
      <c r="J43" s="183">
        <v>312.8</v>
      </c>
      <c r="K43" s="183">
        <v>395.1</v>
      </c>
      <c r="L43" s="182">
        <v>329</v>
      </c>
      <c r="M43" s="182">
        <v>395</v>
      </c>
      <c r="N43" s="182" t="s">
        <v>993</v>
      </c>
      <c r="O43" s="184" t="s">
        <v>208</v>
      </c>
      <c r="P43" s="185" t="s">
        <v>263</v>
      </c>
      <c r="Q43" s="182" t="s">
        <v>2271</v>
      </c>
      <c r="R43" s="182">
        <v>1292.0999999999999</v>
      </c>
    </row>
    <row r="44" spans="1:35" ht="21" customHeight="1" x14ac:dyDescent="0.25">
      <c r="A44" s="167" t="s">
        <v>629</v>
      </c>
      <c r="B44" s="197" t="s">
        <v>1632</v>
      </c>
      <c r="C44" s="197" t="s">
        <v>189</v>
      </c>
      <c r="D44" s="197">
        <v>23688</v>
      </c>
      <c r="E44" s="182" t="s">
        <v>1631</v>
      </c>
      <c r="F44" t="s">
        <v>1194</v>
      </c>
      <c r="G44">
        <v>36</v>
      </c>
      <c r="H44" s="183">
        <v>26451</v>
      </c>
      <c r="I44" s="183">
        <v>55</v>
      </c>
      <c r="J44" s="183">
        <v>52.7</v>
      </c>
      <c r="K44" s="183">
        <v>68.8</v>
      </c>
      <c r="L44" s="182">
        <v>51.4</v>
      </c>
      <c r="M44" s="182">
        <v>61.7</v>
      </c>
      <c r="O44" s="186" t="s">
        <v>252</v>
      </c>
      <c r="P44" s="187" t="s">
        <v>2271</v>
      </c>
      <c r="R44" s="182">
        <v>2.1</v>
      </c>
    </row>
    <row r="45" spans="1:35" ht="21" customHeight="1" x14ac:dyDescent="0.25">
      <c r="A45" s="167" t="s">
        <v>630</v>
      </c>
      <c r="B45" s="197" t="s">
        <v>1633</v>
      </c>
      <c r="C45" s="197" t="s">
        <v>189</v>
      </c>
      <c r="D45" s="197">
        <v>23689</v>
      </c>
      <c r="E45" s="182" t="s">
        <v>1631</v>
      </c>
      <c r="F45" t="s">
        <v>1194</v>
      </c>
      <c r="G45">
        <v>36</v>
      </c>
      <c r="H45" s="183">
        <v>26451</v>
      </c>
      <c r="I45" s="183">
        <v>55</v>
      </c>
      <c r="J45" s="183">
        <v>54.7</v>
      </c>
      <c r="K45" s="183">
        <v>71.5</v>
      </c>
      <c r="L45" s="182">
        <v>52.9</v>
      </c>
      <c r="M45" s="182">
        <v>68</v>
      </c>
      <c r="O45" s="186" t="s">
        <v>252</v>
      </c>
      <c r="P45" s="187" t="s">
        <v>2271</v>
      </c>
      <c r="R45" s="182">
        <v>2.5</v>
      </c>
    </row>
    <row r="46" spans="1:35" ht="21" customHeight="1" x14ac:dyDescent="0.25">
      <c r="A46" s="167" t="s">
        <v>385</v>
      </c>
      <c r="B46" s="197" t="s">
        <v>1634</v>
      </c>
      <c r="C46" s="197" t="s">
        <v>189</v>
      </c>
      <c r="D46" s="197">
        <v>23690</v>
      </c>
      <c r="E46" s="182" t="s">
        <v>1635</v>
      </c>
      <c r="F46">
        <v>103</v>
      </c>
      <c r="G46">
        <v>36</v>
      </c>
      <c r="H46" s="183">
        <v>27211</v>
      </c>
      <c r="I46" s="183">
        <v>56.7</v>
      </c>
      <c r="J46" s="183">
        <v>56.7</v>
      </c>
      <c r="K46" s="183">
        <v>72.099999999999994</v>
      </c>
      <c r="L46" s="182">
        <v>55.5</v>
      </c>
      <c r="M46" s="182">
        <v>65.099999999999994</v>
      </c>
      <c r="O46" s="191" t="s">
        <v>265</v>
      </c>
      <c r="P46" s="187" t="s">
        <v>2271</v>
      </c>
      <c r="R46" s="182">
        <v>2</v>
      </c>
    </row>
    <row r="47" spans="1:35" ht="21" customHeight="1" x14ac:dyDescent="0.25">
      <c r="A47" s="167" t="s">
        <v>975</v>
      </c>
      <c r="B47" s="197" t="s">
        <v>1636</v>
      </c>
      <c r="C47" s="197" t="s">
        <v>189</v>
      </c>
      <c r="D47" s="197">
        <v>23691</v>
      </c>
      <c r="E47" s="182" t="s">
        <v>1635</v>
      </c>
      <c r="F47">
        <v>103</v>
      </c>
      <c r="G47">
        <v>36</v>
      </c>
      <c r="H47" s="183">
        <v>27211</v>
      </c>
      <c r="I47" s="183">
        <v>56.7</v>
      </c>
      <c r="J47" s="183">
        <v>55.3</v>
      </c>
      <c r="K47" s="183">
        <v>70.3</v>
      </c>
      <c r="L47" s="182">
        <v>54.3</v>
      </c>
      <c r="M47" s="182">
        <v>63.1</v>
      </c>
      <c r="O47" s="191" t="s">
        <v>265</v>
      </c>
      <c r="P47" s="187" t="s">
        <v>2271</v>
      </c>
      <c r="R47" s="182">
        <v>1.2</v>
      </c>
    </row>
    <row r="48" spans="1:35" ht="21" customHeight="1" x14ac:dyDescent="0.25">
      <c r="A48" s="167" t="s">
        <v>662</v>
      </c>
      <c r="B48" s="197" t="s">
        <v>1637</v>
      </c>
      <c r="C48" s="197" t="s">
        <v>189</v>
      </c>
      <c r="D48" s="197">
        <v>23692</v>
      </c>
      <c r="E48" s="182" t="s">
        <v>1635</v>
      </c>
      <c r="F48">
        <v>103</v>
      </c>
      <c r="G48">
        <v>36</v>
      </c>
      <c r="H48" s="183">
        <v>27211</v>
      </c>
      <c r="I48" s="183">
        <v>56.7</v>
      </c>
      <c r="J48" s="183">
        <v>52.1</v>
      </c>
      <c r="K48" s="183">
        <v>66.3</v>
      </c>
      <c r="L48" s="182">
        <v>52.6</v>
      </c>
      <c r="M48" s="182">
        <v>61.7</v>
      </c>
      <c r="O48" s="191" t="s">
        <v>265</v>
      </c>
      <c r="P48" s="187" t="s">
        <v>2271</v>
      </c>
      <c r="R48" s="182">
        <v>0.9</v>
      </c>
    </row>
    <row r="49" spans="1:18" ht="21" customHeight="1" x14ac:dyDescent="0.25">
      <c r="A49" s="167" t="s">
        <v>663</v>
      </c>
      <c r="B49" s="197" t="s">
        <v>1638</v>
      </c>
      <c r="C49" s="197" t="s">
        <v>189</v>
      </c>
      <c r="D49" s="197">
        <v>23693</v>
      </c>
      <c r="E49" s="182" t="s">
        <v>1635</v>
      </c>
      <c r="F49">
        <v>103</v>
      </c>
      <c r="G49">
        <v>36</v>
      </c>
      <c r="H49" s="183">
        <v>27211</v>
      </c>
      <c r="I49" s="183">
        <v>56.7</v>
      </c>
      <c r="J49" s="183">
        <v>52.7</v>
      </c>
      <c r="K49" s="183">
        <v>67</v>
      </c>
      <c r="L49" s="182">
        <v>51.2</v>
      </c>
      <c r="M49" s="182">
        <v>63.8</v>
      </c>
      <c r="O49" s="191" t="s">
        <v>265</v>
      </c>
      <c r="P49" s="187" t="s">
        <v>2271</v>
      </c>
      <c r="R49" s="182">
        <v>2.7</v>
      </c>
    </row>
    <row r="50" spans="1:18" ht="21" customHeight="1" x14ac:dyDescent="0.25">
      <c r="A50" s="167" t="s">
        <v>716</v>
      </c>
      <c r="B50" s="197" t="s">
        <v>1639</v>
      </c>
      <c r="C50" s="197" t="s">
        <v>189</v>
      </c>
      <c r="D50" s="197">
        <v>23694</v>
      </c>
      <c r="E50" s="182" t="s">
        <v>1635</v>
      </c>
      <c r="F50">
        <v>103</v>
      </c>
      <c r="G50">
        <v>36</v>
      </c>
      <c r="H50" s="183">
        <v>27211</v>
      </c>
      <c r="I50" s="183">
        <v>56.7</v>
      </c>
      <c r="J50" s="183">
        <v>55.3</v>
      </c>
      <c r="K50" s="183">
        <v>70.3</v>
      </c>
      <c r="L50" s="182">
        <v>53.8</v>
      </c>
      <c r="M50" s="182">
        <v>63.3</v>
      </c>
      <c r="O50" s="191" t="s">
        <v>265</v>
      </c>
      <c r="P50" s="187" t="s">
        <v>2271</v>
      </c>
      <c r="R50" s="182">
        <v>1.8</v>
      </c>
    </row>
    <row r="51" spans="1:18" customFormat="1" ht="21" customHeight="1" x14ac:dyDescent="0.25">
      <c r="A51" s="167" t="s">
        <v>879</v>
      </c>
      <c r="B51" s="197" t="s">
        <v>1640</v>
      </c>
      <c r="C51" s="197" t="s">
        <v>189</v>
      </c>
      <c r="D51" s="197">
        <v>23695</v>
      </c>
      <c r="E51" s="182" t="s">
        <v>1635</v>
      </c>
      <c r="F51">
        <v>103</v>
      </c>
      <c r="G51">
        <v>36</v>
      </c>
      <c r="H51" s="183">
        <v>27576</v>
      </c>
      <c r="I51" s="183">
        <v>56.7</v>
      </c>
      <c r="J51" s="183">
        <v>53</v>
      </c>
      <c r="K51" s="183">
        <v>67.400000000000006</v>
      </c>
      <c r="L51" s="182">
        <v>51.9</v>
      </c>
      <c r="M51" s="182">
        <v>61.6</v>
      </c>
      <c r="N51" s="182"/>
      <c r="O51" s="191" t="s">
        <v>265</v>
      </c>
      <c r="P51" s="187" t="s">
        <v>2271</v>
      </c>
      <c r="Q51" s="182"/>
      <c r="R51" s="182">
        <v>12.6</v>
      </c>
    </row>
    <row r="52" spans="1:18" customFormat="1" ht="21" customHeight="1" x14ac:dyDescent="0.25">
      <c r="A52" s="167" t="s">
        <v>901</v>
      </c>
      <c r="B52" s="197" t="s">
        <v>1641</v>
      </c>
      <c r="C52" s="197" t="s">
        <v>189</v>
      </c>
      <c r="D52" s="197">
        <v>23696</v>
      </c>
      <c r="E52" s="182" t="s">
        <v>1635</v>
      </c>
      <c r="F52">
        <v>103</v>
      </c>
      <c r="G52">
        <v>36</v>
      </c>
      <c r="H52" s="183">
        <v>27576</v>
      </c>
      <c r="I52" s="183">
        <v>56.7</v>
      </c>
      <c r="J52" s="183">
        <v>55.1</v>
      </c>
      <c r="K52" s="183">
        <v>70.099999999999994</v>
      </c>
      <c r="L52" s="182">
        <v>52.1</v>
      </c>
      <c r="M52" s="182">
        <v>63.6</v>
      </c>
      <c r="N52" s="182"/>
      <c r="O52" s="191" t="s">
        <v>265</v>
      </c>
      <c r="P52" s="187" t="s">
        <v>2271</v>
      </c>
      <c r="Q52" s="182"/>
      <c r="R52" s="182">
        <v>4.4000000000000004</v>
      </c>
    </row>
    <row r="53" spans="1:18" customFormat="1" ht="21" customHeight="1" x14ac:dyDescent="0.25">
      <c r="A53" s="167" t="s">
        <v>648</v>
      </c>
      <c r="B53" s="197" t="s">
        <v>1642</v>
      </c>
      <c r="C53" s="197" t="s">
        <v>189</v>
      </c>
      <c r="D53" s="197">
        <v>23697</v>
      </c>
      <c r="E53" s="182" t="s">
        <v>1635</v>
      </c>
      <c r="F53">
        <v>103</v>
      </c>
      <c r="G53">
        <v>36</v>
      </c>
      <c r="H53" s="183">
        <v>27576</v>
      </c>
      <c r="I53" s="183">
        <v>56.7</v>
      </c>
      <c r="J53" s="183">
        <v>57.4</v>
      </c>
      <c r="K53" s="183">
        <v>73</v>
      </c>
      <c r="L53" s="182">
        <v>53</v>
      </c>
      <c r="M53" s="182">
        <v>64</v>
      </c>
      <c r="N53" s="182"/>
      <c r="O53" s="191" t="s">
        <v>265</v>
      </c>
      <c r="P53" s="187" t="s">
        <v>2271</v>
      </c>
      <c r="Q53" s="182"/>
      <c r="R53" s="182">
        <v>5.7</v>
      </c>
    </row>
    <row r="54" spans="1:18" customFormat="1" ht="21" customHeight="1" x14ac:dyDescent="0.25">
      <c r="A54" s="167" t="s">
        <v>649</v>
      </c>
      <c r="B54" s="197" t="s">
        <v>1643</v>
      </c>
      <c r="C54" s="197" t="s">
        <v>189</v>
      </c>
      <c r="D54" s="197">
        <v>23698</v>
      </c>
      <c r="E54" s="182" t="s">
        <v>1635</v>
      </c>
      <c r="F54">
        <v>103</v>
      </c>
      <c r="G54">
        <v>36</v>
      </c>
      <c r="H54" s="183">
        <v>27576</v>
      </c>
      <c r="I54" s="183">
        <v>56.7</v>
      </c>
      <c r="J54" s="183">
        <v>57.5</v>
      </c>
      <c r="K54" s="183">
        <v>73.099999999999994</v>
      </c>
      <c r="L54" s="182">
        <v>53</v>
      </c>
      <c r="M54" s="182">
        <v>68.099999999999994</v>
      </c>
      <c r="N54" s="182"/>
      <c r="O54" s="191" t="s">
        <v>265</v>
      </c>
      <c r="P54" s="187" t="s">
        <v>2271</v>
      </c>
      <c r="Q54" s="182"/>
      <c r="R54" s="182">
        <v>4</v>
      </c>
    </row>
    <row r="55" spans="1:18" customFormat="1" ht="21" customHeight="1" x14ac:dyDescent="0.25">
      <c r="A55" s="167" t="s">
        <v>976</v>
      </c>
      <c r="B55" s="197" t="s">
        <v>1644</v>
      </c>
      <c r="C55" s="197" t="s">
        <v>189</v>
      </c>
      <c r="D55" s="197">
        <v>23699</v>
      </c>
      <c r="E55" s="182" t="s">
        <v>1635</v>
      </c>
      <c r="F55">
        <v>103</v>
      </c>
      <c r="G55">
        <v>36</v>
      </c>
      <c r="H55" s="183">
        <v>27576</v>
      </c>
      <c r="I55" s="183">
        <v>56.7</v>
      </c>
      <c r="J55" s="183">
        <v>55.1</v>
      </c>
      <c r="K55" s="183">
        <v>70.099999999999994</v>
      </c>
      <c r="L55" s="182">
        <v>53.8</v>
      </c>
      <c r="M55" s="182">
        <v>65.099999999999994</v>
      </c>
      <c r="N55" s="182"/>
      <c r="O55" s="191" t="s">
        <v>265</v>
      </c>
      <c r="P55" s="187" t="s">
        <v>2271</v>
      </c>
      <c r="Q55" s="182"/>
      <c r="R55" s="182">
        <v>7.8</v>
      </c>
    </row>
    <row r="56" spans="1:18" ht="21" customHeight="1" x14ac:dyDescent="0.25">
      <c r="A56" s="167" t="s">
        <v>692</v>
      </c>
      <c r="B56" s="197" t="s">
        <v>1614</v>
      </c>
      <c r="C56" s="197" t="s">
        <v>189</v>
      </c>
      <c r="D56" s="197">
        <v>23704</v>
      </c>
      <c r="E56" s="182" t="s">
        <v>1612</v>
      </c>
      <c r="F56" t="s">
        <v>1194</v>
      </c>
      <c r="G56">
        <v>36</v>
      </c>
      <c r="H56" s="183">
        <v>25720</v>
      </c>
      <c r="I56" s="183">
        <v>18</v>
      </c>
      <c r="J56" s="183">
        <v>18.100000000000001</v>
      </c>
      <c r="K56" s="183">
        <v>23.6</v>
      </c>
      <c r="L56" s="182">
        <v>18.399999999999999</v>
      </c>
      <c r="M56" s="182">
        <v>20.100000000000001</v>
      </c>
      <c r="N56" s="182" t="s">
        <v>993</v>
      </c>
      <c r="O56" s="186" t="s">
        <v>252</v>
      </c>
      <c r="P56" s="185" t="s">
        <v>263</v>
      </c>
      <c r="Q56" s="182" t="s">
        <v>2271</v>
      </c>
      <c r="R56" s="182">
        <v>3.9</v>
      </c>
    </row>
    <row r="57" spans="1:18" ht="21" customHeight="1" x14ac:dyDescent="0.25">
      <c r="A57" s="167" t="s">
        <v>693</v>
      </c>
      <c r="B57" s="197" t="s">
        <v>1615</v>
      </c>
      <c r="C57" s="197" t="s">
        <v>189</v>
      </c>
      <c r="D57" s="197">
        <v>23705</v>
      </c>
      <c r="E57" s="182" t="s">
        <v>1612</v>
      </c>
      <c r="F57" t="s">
        <v>1194</v>
      </c>
      <c r="G57">
        <v>36</v>
      </c>
      <c r="H57" s="183">
        <v>25720</v>
      </c>
      <c r="I57" s="183">
        <v>18</v>
      </c>
      <c r="J57" s="183">
        <v>17.399999999999999</v>
      </c>
      <c r="K57" s="183">
        <v>22.7</v>
      </c>
      <c r="L57" s="182">
        <v>17</v>
      </c>
      <c r="M57" s="182">
        <v>19.3</v>
      </c>
      <c r="N57" s="182" t="s">
        <v>993</v>
      </c>
      <c r="O57" s="186" t="s">
        <v>252</v>
      </c>
      <c r="P57" s="185" t="s">
        <v>263</v>
      </c>
      <c r="Q57" s="182" t="s">
        <v>2271</v>
      </c>
      <c r="R57" s="182">
        <v>3.9</v>
      </c>
    </row>
    <row r="58" spans="1:18" ht="21" customHeight="1" x14ac:dyDescent="0.25">
      <c r="A58" s="167" t="s">
        <v>694</v>
      </c>
      <c r="B58" s="197" t="s">
        <v>1616</v>
      </c>
      <c r="C58" s="197" t="s">
        <v>189</v>
      </c>
      <c r="D58" s="197">
        <v>23706</v>
      </c>
      <c r="E58" s="182" t="s">
        <v>1612</v>
      </c>
      <c r="F58" t="s">
        <v>1194</v>
      </c>
      <c r="G58">
        <v>36</v>
      </c>
      <c r="H58" s="183">
        <v>25720</v>
      </c>
      <c r="I58" s="183">
        <v>18</v>
      </c>
      <c r="J58" s="183">
        <v>17.899999999999999</v>
      </c>
      <c r="K58" s="183">
        <v>23.4</v>
      </c>
      <c r="L58" s="182">
        <v>16.100000000000001</v>
      </c>
      <c r="M58" s="182">
        <v>19.899999999999999</v>
      </c>
      <c r="N58" s="182" t="s">
        <v>993</v>
      </c>
      <c r="O58" s="186" t="s">
        <v>252</v>
      </c>
      <c r="P58" s="185" t="s">
        <v>263</v>
      </c>
      <c r="Q58" s="182" t="s">
        <v>2271</v>
      </c>
      <c r="R58" s="182">
        <v>6.5</v>
      </c>
    </row>
    <row r="59" spans="1:18" ht="21" customHeight="1" x14ac:dyDescent="0.25">
      <c r="A59" s="167" t="s">
        <v>702</v>
      </c>
      <c r="B59" s="197" t="s">
        <v>1617</v>
      </c>
      <c r="C59" s="197" t="s">
        <v>189</v>
      </c>
      <c r="D59" s="197">
        <v>23707</v>
      </c>
      <c r="E59" s="182" t="s">
        <v>1612</v>
      </c>
      <c r="F59" t="s">
        <v>1194</v>
      </c>
      <c r="G59">
        <v>36</v>
      </c>
      <c r="H59" s="183">
        <v>25750</v>
      </c>
      <c r="I59" s="183">
        <v>18</v>
      </c>
      <c r="J59" s="183">
        <v>17.7</v>
      </c>
      <c r="K59" s="183">
        <v>23.1</v>
      </c>
      <c r="L59" s="182">
        <v>17.8</v>
      </c>
      <c r="M59" s="182">
        <v>20.8</v>
      </c>
      <c r="N59" s="182" t="s">
        <v>993</v>
      </c>
      <c r="O59" s="186" t="s">
        <v>252</v>
      </c>
      <c r="P59" s="185" t="s">
        <v>263</v>
      </c>
      <c r="Q59" s="182" t="s">
        <v>2271</v>
      </c>
      <c r="R59" s="182">
        <v>9.3000000000000007</v>
      </c>
    </row>
    <row r="60" spans="1:18" ht="21" customHeight="1" x14ac:dyDescent="0.25">
      <c r="A60" s="167" t="s">
        <v>420</v>
      </c>
      <c r="B60" s="197" t="s">
        <v>1618</v>
      </c>
      <c r="C60" s="197" t="s">
        <v>189</v>
      </c>
      <c r="D60" s="197">
        <v>23708</v>
      </c>
      <c r="E60" s="182" t="s">
        <v>1612</v>
      </c>
      <c r="F60" t="s">
        <v>1194</v>
      </c>
      <c r="G60">
        <v>36</v>
      </c>
      <c r="H60" s="183">
        <v>25750</v>
      </c>
      <c r="I60" s="183">
        <v>18</v>
      </c>
      <c r="J60" s="183">
        <v>17.8</v>
      </c>
      <c r="K60" s="183">
        <v>23.3</v>
      </c>
      <c r="L60" s="182">
        <v>18.399999999999999</v>
      </c>
      <c r="M60" s="182">
        <v>20.100000000000001</v>
      </c>
      <c r="N60" s="182" t="s">
        <v>993</v>
      </c>
      <c r="O60" s="186" t="s">
        <v>252</v>
      </c>
      <c r="P60" s="185" t="s">
        <v>263</v>
      </c>
      <c r="Q60" s="182" t="s">
        <v>2271</v>
      </c>
      <c r="R60" s="182">
        <v>7</v>
      </c>
    </row>
    <row r="61" spans="1:18" ht="21" customHeight="1" x14ac:dyDescent="0.25">
      <c r="A61" s="167" t="s">
        <v>357</v>
      </c>
      <c r="B61" s="197" t="s">
        <v>1619</v>
      </c>
      <c r="C61" s="197" t="s">
        <v>189</v>
      </c>
      <c r="D61" s="197">
        <v>23709</v>
      </c>
      <c r="E61" s="182" t="s">
        <v>1612</v>
      </c>
      <c r="F61" t="s">
        <v>1194</v>
      </c>
      <c r="G61">
        <v>36</v>
      </c>
      <c r="H61" s="183">
        <v>25750</v>
      </c>
      <c r="I61" s="183">
        <v>18</v>
      </c>
      <c r="J61" s="183">
        <v>17.8</v>
      </c>
      <c r="K61" s="183">
        <v>23.3</v>
      </c>
      <c r="L61" s="182">
        <v>17</v>
      </c>
      <c r="M61" s="182">
        <v>19.399999999999999</v>
      </c>
      <c r="N61" s="182" t="s">
        <v>993</v>
      </c>
      <c r="O61" s="186" t="s">
        <v>252</v>
      </c>
      <c r="P61" s="185" t="s">
        <v>263</v>
      </c>
      <c r="Q61" s="182" t="s">
        <v>2271</v>
      </c>
      <c r="R61" s="182">
        <v>4.5999999999999996</v>
      </c>
    </row>
    <row r="62" spans="1:18" ht="21" customHeight="1" x14ac:dyDescent="0.25">
      <c r="A62" s="167" t="s">
        <v>358</v>
      </c>
      <c r="B62" s="197" t="s">
        <v>1620</v>
      </c>
      <c r="C62" s="197" t="s">
        <v>189</v>
      </c>
      <c r="D62" s="197">
        <v>23711</v>
      </c>
      <c r="E62" s="182" t="s">
        <v>1612</v>
      </c>
      <c r="F62" t="s">
        <v>1194</v>
      </c>
      <c r="G62">
        <v>36</v>
      </c>
      <c r="H62" s="183">
        <v>25750</v>
      </c>
      <c r="I62" s="183">
        <v>18</v>
      </c>
      <c r="J62" s="183">
        <v>17.3</v>
      </c>
      <c r="K62" s="183">
        <v>22.6</v>
      </c>
      <c r="L62" s="182">
        <v>17.600000000000001</v>
      </c>
      <c r="M62" s="182">
        <v>20.2</v>
      </c>
      <c r="N62" s="182" t="s">
        <v>993</v>
      </c>
      <c r="O62" s="186" t="s">
        <v>252</v>
      </c>
      <c r="P62" s="185" t="s">
        <v>263</v>
      </c>
      <c r="Q62" s="182" t="s">
        <v>2271</v>
      </c>
      <c r="R62" s="182">
        <v>4.5999999999999996</v>
      </c>
    </row>
    <row r="63" spans="1:18" ht="21" customHeight="1" x14ac:dyDescent="0.25">
      <c r="A63" s="167" t="s">
        <v>390</v>
      </c>
      <c r="B63" s="197" t="s">
        <v>1665</v>
      </c>
      <c r="C63" s="197" t="s">
        <v>189</v>
      </c>
      <c r="D63" s="197">
        <v>23714</v>
      </c>
      <c r="E63" s="182" t="s">
        <v>1666</v>
      </c>
      <c r="F63">
        <v>103</v>
      </c>
      <c r="G63">
        <v>36</v>
      </c>
      <c r="H63" s="183">
        <v>26146</v>
      </c>
      <c r="I63" s="183">
        <v>52.4</v>
      </c>
      <c r="J63" s="183">
        <v>49</v>
      </c>
      <c r="K63" s="183">
        <v>64</v>
      </c>
      <c r="L63" s="182">
        <v>48.9</v>
      </c>
      <c r="M63" s="182">
        <v>64.8</v>
      </c>
      <c r="O63" s="186" t="s">
        <v>252</v>
      </c>
      <c r="P63" s="187" t="s">
        <v>2271</v>
      </c>
      <c r="R63" s="182">
        <v>1.9</v>
      </c>
    </row>
    <row r="64" spans="1:18" ht="21" customHeight="1" x14ac:dyDescent="0.25">
      <c r="A64" s="167" t="s">
        <v>397</v>
      </c>
      <c r="B64" s="197" t="s">
        <v>1008</v>
      </c>
      <c r="C64" s="197" t="s">
        <v>189</v>
      </c>
      <c r="D64" s="197">
        <v>23764</v>
      </c>
      <c r="E64" s="182" t="s">
        <v>1550</v>
      </c>
      <c r="F64" t="s">
        <v>1194</v>
      </c>
      <c r="G64">
        <v>36</v>
      </c>
      <c r="H64" s="183">
        <v>38139</v>
      </c>
      <c r="I64" s="183">
        <v>60</v>
      </c>
      <c r="J64" s="183">
        <v>48.3</v>
      </c>
      <c r="K64" s="183">
        <v>51.3</v>
      </c>
      <c r="L64" s="182">
        <v>45.7</v>
      </c>
      <c r="M64" s="182">
        <v>46.4</v>
      </c>
      <c r="N64" s="182" t="s">
        <v>993</v>
      </c>
      <c r="O64" s="186" t="s">
        <v>252</v>
      </c>
      <c r="P64" s="185" t="s">
        <v>263</v>
      </c>
      <c r="Q64" s="182" t="s">
        <v>2271</v>
      </c>
      <c r="R64" s="182">
        <v>36.700000000000003</v>
      </c>
    </row>
    <row r="65" spans="1:18" ht="21" customHeight="1" x14ac:dyDescent="0.25">
      <c r="A65" s="167" t="s">
        <v>398</v>
      </c>
      <c r="B65" s="197" t="s">
        <v>1572</v>
      </c>
      <c r="C65" s="197" t="s">
        <v>192</v>
      </c>
      <c r="D65" s="197">
        <v>23768</v>
      </c>
      <c r="E65" s="182" t="s">
        <v>1573</v>
      </c>
      <c r="F65" t="s">
        <v>1319</v>
      </c>
      <c r="G65">
        <v>36</v>
      </c>
      <c r="H65" s="183">
        <v>33329</v>
      </c>
      <c r="I65" s="183">
        <v>56.6</v>
      </c>
      <c r="J65" s="183">
        <v>51.5</v>
      </c>
      <c r="K65" s="183">
        <v>66.099999999999994</v>
      </c>
      <c r="L65" s="182">
        <v>49.5</v>
      </c>
      <c r="M65" s="182">
        <v>63.9</v>
      </c>
      <c r="N65" s="182" t="s">
        <v>993</v>
      </c>
      <c r="O65" s="184" t="s">
        <v>208</v>
      </c>
      <c r="P65" s="185" t="s">
        <v>263</v>
      </c>
      <c r="Q65" s="182" t="s">
        <v>2271</v>
      </c>
      <c r="R65" s="182">
        <v>78.3</v>
      </c>
    </row>
    <row r="66" spans="1:18" ht="21" customHeight="1" x14ac:dyDescent="0.25">
      <c r="A66" s="167" t="s">
        <v>391</v>
      </c>
      <c r="B66" s="197" t="s">
        <v>2025</v>
      </c>
      <c r="C66" s="197" t="s">
        <v>193</v>
      </c>
      <c r="D66" s="197">
        <v>23777</v>
      </c>
      <c r="E66" s="182" t="s">
        <v>2026</v>
      </c>
      <c r="F66" t="s">
        <v>1322</v>
      </c>
      <c r="G66">
        <v>36</v>
      </c>
      <c r="H66" s="183">
        <v>33390</v>
      </c>
      <c r="I66" s="183">
        <v>65.3</v>
      </c>
      <c r="J66" s="183">
        <v>57.4</v>
      </c>
      <c r="K66" s="183">
        <v>72.099999999999994</v>
      </c>
      <c r="L66" s="182">
        <v>50.9</v>
      </c>
      <c r="M66" s="182">
        <v>62.5</v>
      </c>
      <c r="O66" s="184" t="s">
        <v>208</v>
      </c>
      <c r="P66" s="185" t="s">
        <v>263</v>
      </c>
      <c r="R66" s="182">
        <v>26.2</v>
      </c>
    </row>
    <row r="67" spans="1:18" ht="21" customHeight="1" x14ac:dyDescent="0.25">
      <c r="A67" s="167" t="s">
        <v>392</v>
      </c>
      <c r="B67" s="197" t="s">
        <v>2119</v>
      </c>
      <c r="C67" s="197" t="s">
        <v>193</v>
      </c>
      <c r="D67" s="197">
        <v>23780</v>
      </c>
      <c r="E67" s="182" t="s">
        <v>1416</v>
      </c>
      <c r="F67" t="s">
        <v>1298</v>
      </c>
      <c r="G67">
        <v>36</v>
      </c>
      <c r="H67" s="183">
        <v>41424</v>
      </c>
      <c r="I67" s="183">
        <v>55.5</v>
      </c>
      <c r="J67" s="183">
        <v>55.6</v>
      </c>
      <c r="K67" s="183">
        <v>55.6</v>
      </c>
      <c r="L67" s="182">
        <v>0</v>
      </c>
      <c r="M67" s="182">
        <v>0</v>
      </c>
      <c r="O67" s="192" t="s">
        <v>2274</v>
      </c>
      <c r="P67" s="182" t="s">
        <v>2272</v>
      </c>
      <c r="Q67" s="182" t="s">
        <v>2271</v>
      </c>
      <c r="R67" s="182">
        <v>203.4</v>
      </c>
    </row>
    <row r="68" spans="1:18" ht="21" customHeight="1" x14ac:dyDescent="0.25">
      <c r="A68" s="167" t="s">
        <v>393</v>
      </c>
      <c r="B68" s="197" t="s">
        <v>1575</v>
      </c>
      <c r="C68" s="197" t="s">
        <v>191</v>
      </c>
      <c r="D68" s="197">
        <v>23781</v>
      </c>
      <c r="E68" s="182" t="s">
        <v>1005</v>
      </c>
      <c r="F68" t="s">
        <v>166</v>
      </c>
      <c r="G68">
        <v>36</v>
      </c>
      <c r="H68" s="183">
        <v>32905</v>
      </c>
      <c r="I68" s="183">
        <v>59.9</v>
      </c>
      <c r="J68" s="183">
        <v>49.7</v>
      </c>
      <c r="K68" s="183">
        <v>60.5</v>
      </c>
      <c r="L68" s="182">
        <v>48</v>
      </c>
      <c r="M68" s="182">
        <v>55.7</v>
      </c>
      <c r="N68" s="182" t="s">
        <v>993</v>
      </c>
      <c r="O68" s="184" t="s">
        <v>208</v>
      </c>
      <c r="P68" s="185" t="s">
        <v>263</v>
      </c>
      <c r="Q68" s="182" t="s">
        <v>2271</v>
      </c>
      <c r="R68" s="182">
        <v>60.5</v>
      </c>
    </row>
    <row r="69" spans="1:18" ht="21" customHeight="1" x14ac:dyDescent="0.25">
      <c r="A69" s="167" t="s">
        <v>615</v>
      </c>
      <c r="B69" s="197" t="s">
        <v>1570</v>
      </c>
      <c r="C69" s="197" t="s">
        <v>192</v>
      </c>
      <c r="D69" s="197">
        <v>23783</v>
      </c>
      <c r="E69" s="182" t="s">
        <v>184</v>
      </c>
      <c r="F69" t="s">
        <v>1269</v>
      </c>
      <c r="G69">
        <v>36</v>
      </c>
      <c r="H69" s="183">
        <v>32994</v>
      </c>
      <c r="I69" s="183">
        <v>57.4</v>
      </c>
      <c r="J69" s="183">
        <v>51.6</v>
      </c>
      <c r="K69" s="183">
        <v>66.7</v>
      </c>
      <c r="L69" s="182">
        <v>49.8</v>
      </c>
      <c r="M69" s="182">
        <v>60</v>
      </c>
      <c r="N69" s="182" t="s">
        <v>993</v>
      </c>
      <c r="O69" s="184" t="s">
        <v>208</v>
      </c>
      <c r="P69" s="185" t="s">
        <v>263</v>
      </c>
      <c r="Q69" s="182" t="s">
        <v>2271</v>
      </c>
      <c r="R69" s="182">
        <v>63.9</v>
      </c>
    </row>
    <row r="70" spans="1:18" ht="21" customHeight="1" x14ac:dyDescent="0.25">
      <c r="A70" s="167" t="s">
        <v>717</v>
      </c>
      <c r="B70" s="197" t="s">
        <v>1300</v>
      </c>
      <c r="C70" s="197" t="s">
        <v>191</v>
      </c>
      <c r="D70" s="197">
        <v>23791</v>
      </c>
      <c r="E70" s="182" t="s">
        <v>1300</v>
      </c>
      <c r="F70" t="s">
        <v>1275</v>
      </c>
      <c r="G70">
        <v>36</v>
      </c>
      <c r="H70" s="183">
        <v>33786</v>
      </c>
      <c r="I70" s="183">
        <v>221.3</v>
      </c>
      <c r="J70" s="183">
        <v>225.2</v>
      </c>
      <c r="K70" s="183">
        <v>261.7</v>
      </c>
      <c r="L70" s="182">
        <v>210.8</v>
      </c>
      <c r="M70" s="182">
        <v>230.8</v>
      </c>
      <c r="N70" s="182" t="s">
        <v>993</v>
      </c>
      <c r="O70" s="184" t="s">
        <v>208</v>
      </c>
      <c r="P70" s="185" t="s">
        <v>263</v>
      </c>
      <c r="Q70" s="182" t="s">
        <v>2271</v>
      </c>
      <c r="R70" s="182">
        <v>444.9</v>
      </c>
    </row>
    <row r="71" spans="1:18" ht="21" customHeight="1" x14ac:dyDescent="0.25">
      <c r="A71" s="167" t="s">
        <v>935</v>
      </c>
      <c r="B71" s="197" t="s">
        <v>2042</v>
      </c>
      <c r="C71" s="197" t="s">
        <v>195</v>
      </c>
      <c r="D71" s="197">
        <v>23793</v>
      </c>
      <c r="E71" s="182" t="s">
        <v>1772</v>
      </c>
      <c r="F71" t="s">
        <v>1581</v>
      </c>
      <c r="G71">
        <v>36</v>
      </c>
      <c r="H71" s="183">
        <v>34486</v>
      </c>
      <c r="I71" s="183">
        <v>285.60000000000002</v>
      </c>
      <c r="J71" s="183">
        <v>253.7</v>
      </c>
      <c r="K71" s="183">
        <v>298.39999999999998</v>
      </c>
      <c r="L71" s="182">
        <v>249.8</v>
      </c>
      <c r="M71" s="182">
        <v>276.2</v>
      </c>
      <c r="O71" s="184" t="s">
        <v>208</v>
      </c>
      <c r="P71" s="185" t="s">
        <v>263</v>
      </c>
      <c r="R71" s="182">
        <v>70.8</v>
      </c>
    </row>
    <row r="72" spans="1:18" ht="21" customHeight="1" x14ac:dyDescent="0.25">
      <c r="A72" s="167" t="s">
        <v>361</v>
      </c>
      <c r="B72" s="197" t="s">
        <v>1726</v>
      </c>
      <c r="C72" s="197" t="s">
        <v>189</v>
      </c>
      <c r="D72" s="197">
        <v>23794</v>
      </c>
      <c r="E72" s="182" t="s">
        <v>1635</v>
      </c>
      <c r="F72">
        <v>103</v>
      </c>
      <c r="G72">
        <v>36</v>
      </c>
      <c r="H72" s="183">
        <v>34455</v>
      </c>
      <c r="I72" s="183">
        <v>170</v>
      </c>
      <c r="J72" s="183">
        <v>135.5</v>
      </c>
      <c r="K72" s="183">
        <v>168.4</v>
      </c>
      <c r="L72" s="182">
        <v>138.6</v>
      </c>
      <c r="M72" s="182">
        <v>162.69999999999999</v>
      </c>
      <c r="N72" s="182" t="s">
        <v>993</v>
      </c>
      <c r="O72" s="184" t="s">
        <v>208</v>
      </c>
      <c r="P72" s="185" t="s">
        <v>263</v>
      </c>
      <c r="Q72" s="182" t="s">
        <v>2271</v>
      </c>
      <c r="R72" s="182">
        <v>636.1</v>
      </c>
    </row>
    <row r="73" spans="1:18" ht="21" customHeight="1" x14ac:dyDescent="0.25">
      <c r="A73" s="167" t="s">
        <v>369</v>
      </c>
      <c r="B73" s="197" t="s">
        <v>155</v>
      </c>
      <c r="C73" s="197" t="s">
        <v>190</v>
      </c>
      <c r="D73" s="197">
        <v>23796</v>
      </c>
      <c r="E73" s="182" t="s">
        <v>155</v>
      </c>
      <c r="F73" t="s">
        <v>1207</v>
      </c>
      <c r="G73">
        <v>36</v>
      </c>
      <c r="H73" s="183">
        <v>34304</v>
      </c>
      <c r="I73" s="183">
        <v>96.9</v>
      </c>
      <c r="J73" s="183">
        <v>79</v>
      </c>
      <c r="K73" s="183">
        <v>79</v>
      </c>
      <c r="L73" s="182">
        <v>77</v>
      </c>
      <c r="M73" s="182">
        <v>82.7</v>
      </c>
      <c r="N73" s="182" t="s">
        <v>993</v>
      </c>
      <c r="O73" s="184" t="s">
        <v>208</v>
      </c>
      <c r="P73" s="185" t="s">
        <v>263</v>
      </c>
      <c r="Q73" s="182" t="s">
        <v>2271</v>
      </c>
      <c r="R73" s="182">
        <v>4.2</v>
      </c>
    </row>
    <row r="74" spans="1:18" ht="21" customHeight="1" x14ac:dyDescent="0.25">
      <c r="A74" s="167" t="s">
        <v>936</v>
      </c>
      <c r="B74" s="197" t="s">
        <v>2013</v>
      </c>
      <c r="C74" s="197" t="s">
        <v>190</v>
      </c>
      <c r="D74" s="197">
        <v>23799</v>
      </c>
      <c r="E74" s="182" t="s">
        <v>2012</v>
      </c>
      <c r="F74" t="s">
        <v>1096</v>
      </c>
      <c r="G74">
        <v>36</v>
      </c>
      <c r="H74" s="183">
        <v>34578</v>
      </c>
      <c r="I74" s="183">
        <v>338.8</v>
      </c>
      <c r="J74" s="183">
        <v>291.3</v>
      </c>
      <c r="K74" s="183">
        <v>380.5</v>
      </c>
      <c r="L74" s="182">
        <v>281</v>
      </c>
      <c r="M74" s="182">
        <v>333.1</v>
      </c>
      <c r="N74" s="182" t="s">
        <v>993</v>
      </c>
      <c r="O74" s="184" t="s">
        <v>208</v>
      </c>
      <c r="P74" s="185" t="s">
        <v>263</v>
      </c>
      <c r="Q74" s="182" t="s">
        <v>2271</v>
      </c>
      <c r="R74" s="182">
        <v>389.2</v>
      </c>
    </row>
    <row r="75" spans="1:18" ht="21" customHeight="1" x14ac:dyDescent="0.25">
      <c r="A75" s="167" t="s">
        <v>703</v>
      </c>
      <c r="B75" s="197" t="s">
        <v>2011</v>
      </c>
      <c r="C75" s="197" t="s">
        <v>190</v>
      </c>
      <c r="D75" s="197">
        <v>23801</v>
      </c>
      <c r="E75" s="182" t="s">
        <v>2012</v>
      </c>
      <c r="F75" t="s">
        <v>1096</v>
      </c>
      <c r="G75">
        <v>36</v>
      </c>
      <c r="H75" s="183">
        <v>33664</v>
      </c>
      <c r="I75" s="183">
        <v>107.2</v>
      </c>
      <c r="J75" s="183">
        <v>82.1</v>
      </c>
      <c r="K75" s="183">
        <v>107.2</v>
      </c>
      <c r="L75" s="182">
        <v>80.3</v>
      </c>
      <c r="M75" s="182">
        <v>105.5</v>
      </c>
      <c r="N75" s="182" t="s">
        <v>993</v>
      </c>
      <c r="O75" s="184" t="s">
        <v>208</v>
      </c>
      <c r="P75" s="185" t="s">
        <v>263</v>
      </c>
      <c r="Q75" s="182" t="s">
        <v>2271</v>
      </c>
      <c r="R75" s="182">
        <v>25.1</v>
      </c>
    </row>
    <row r="76" spans="1:18" ht="21" customHeight="1" x14ac:dyDescent="0.25">
      <c r="A76" s="167" t="s">
        <v>359</v>
      </c>
      <c r="B76" s="197" t="s">
        <v>1563</v>
      </c>
      <c r="C76" s="197" t="s">
        <v>190</v>
      </c>
      <c r="D76" s="197">
        <v>23802</v>
      </c>
      <c r="E76" s="182" t="s">
        <v>1564</v>
      </c>
      <c r="F76" t="s">
        <v>1182</v>
      </c>
      <c r="G76">
        <v>36</v>
      </c>
      <c r="H76" s="183">
        <v>34881</v>
      </c>
      <c r="I76" s="183">
        <v>147</v>
      </c>
      <c r="J76" s="183">
        <v>131.19999999999999</v>
      </c>
      <c r="K76" s="183">
        <v>134</v>
      </c>
      <c r="L76" s="182">
        <v>130.69999999999999</v>
      </c>
      <c r="M76" s="182">
        <v>135.19999999999999</v>
      </c>
      <c r="N76" s="182" t="s">
        <v>993</v>
      </c>
      <c r="O76" s="184" t="s">
        <v>208</v>
      </c>
      <c r="P76" s="185" t="s">
        <v>263</v>
      </c>
      <c r="Q76" s="182" t="s">
        <v>2271</v>
      </c>
      <c r="R76" s="182">
        <v>694.2</v>
      </c>
    </row>
    <row r="77" spans="1:18" ht="21" customHeight="1" x14ac:dyDescent="0.25">
      <c r="A77" s="167" t="s">
        <v>360</v>
      </c>
      <c r="B77" s="197" t="s">
        <v>1673</v>
      </c>
      <c r="C77" s="197" t="s">
        <v>189</v>
      </c>
      <c r="D77" s="197">
        <v>23814</v>
      </c>
      <c r="E77" s="182" t="s">
        <v>1674</v>
      </c>
      <c r="F77">
        <v>103</v>
      </c>
      <c r="G77">
        <v>36</v>
      </c>
      <c r="H77" s="183">
        <v>37804</v>
      </c>
      <c r="I77" s="183">
        <v>54</v>
      </c>
      <c r="J77" s="183">
        <v>51.9</v>
      </c>
      <c r="K77" s="183">
        <v>52.4</v>
      </c>
      <c r="L77" s="182">
        <v>53.4</v>
      </c>
      <c r="M77" s="182">
        <v>56.1</v>
      </c>
      <c r="O77" s="191" t="s">
        <v>265</v>
      </c>
      <c r="P77" s="187" t="s">
        <v>2271</v>
      </c>
      <c r="R77" s="182">
        <v>24.1</v>
      </c>
    </row>
    <row r="78" spans="1:18" ht="21" customHeight="1" x14ac:dyDescent="0.25">
      <c r="A78" s="167" t="s">
        <v>826</v>
      </c>
      <c r="B78" s="197" t="s">
        <v>1669</v>
      </c>
      <c r="C78" s="197" t="s">
        <v>189</v>
      </c>
      <c r="D78" s="197">
        <v>23815</v>
      </c>
      <c r="E78" s="182" t="s">
        <v>1670</v>
      </c>
      <c r="F78" t="s">
        <v>161</v>
      </c>
      <c r="G78">
        <v>36</v>
      </c>
      <c r="H78" s="183">
        <v>37804</v>
      </c>
      <c r="I78" s="183">
        <v>60.5</v>
      </c>
      <c r="J78" s="183">
        <v>55.4</v>
      </c>
      <c r="K78" s="183">
        <v>75.7</v>
      </c>
      <c r="L78" s="182">
        <v>54.4</v>
      </c>
      <c r="M78" s="182">
        <v>54.4</v>
      </c>
      <c r="O78" s="191" t="s">
        <v>265</v>
      </c>
      <c r="P78" s="188" t="s">
        <v>257</v>
      </c>
      <c r="R78" s="182">
        <v>9.5</v>
      </c>
    </row>
    <row r="79" spans="1:18" ht="21" customHeight="1" x14ac:dyDescent="0.25">
      <c r="A79" s="167" t="s">
        <v>827</v>
      </c>
      <c r="B79" s="197" t="s">
        <v>1197</v>
      </c>
      <c r="C79" s="197" t="s">
        <v>187</v>
      </c>
      <c r="D79" s="197">
        <v>23816</v>
      </c>
      <c r="E79" s="182" t="s">
        <v>1198</v>
      </c>
      <c r="F79" t="s">
        <v>161</v>
      </c>
      <c r="G79">
        <v>36</v>
      </c>
      <c r="H79" s="183">
        <v>34731</v>
      </c>
      <c r="I79" s="183">
        <v>60.6</v>
      </c>
      <c r="J79" s="183">
        <v>58.7</v>
      </c>
      <c r="K79" s="183">
        <v>58.7</v>
      </c>
      <c r="L79" s="182">
        <v>57.5</v>
      </c>
      <c r="M79" s="182">
        <v>60.8</v>
      </c>
      <c r="N79" s="182" t="s">
        <v>993</v>
      </c>
      <c r="O79" s="184" t="s">
        <v>208</v>
      </c>
      <c r="P79" s="185" t="s">
        <v>263</v>
      </c>
      <c r="Q79" s="182" t="s">
        <v>2271</v>
      </c>
      <c r="R79" s="205">
        <f>603.1/2</f>
        <v>301.55</v>
      </c>
    </row>
    <row r="80" spans="1:18" ht="21" customHeight="1" x14ac:dyDescent="0.25">
      <c r="A80" s="167" t="s">
        <v>888</v>
      </c>
      <c r="B80" s="197" t="s">
        <v>1199</v>
      </c>
      <c r="C80" s="197" t="s">
        <v>187</v>
      </c>
      <c r="D80" s="197">
        <v>23817</v>
      </c>
      <c r="E80" s="182" t="s">
        <v>1198</v>
      </c>
      <c r="F80" t="s">
        <v>161</v>
      </c>
      <c r="G80">
        <v>36</v>
      </c>
      <c r="H80" s="183">
        <v>34731</v>
      </c>
      <c r="I80" s="183">
        <v>60.6</v>
      </c>
      <c r="J80" s="183">
        <v>58.3</v>
      </c>
      <c r="K80" s="183">
        <v>58.3</v>
      </c>
      <c r="L80" s="182">
        <v>56.4</v>
      </c>
      <c r="M80" s="182">
        <v>59.4</v>
      </c>
      <c r="N80" s="182" t="s">
        <v>993</v>
      </c>
      <c r="O80" s="184" t="s">
        <v>208</v>
      </c>
      <c r="P80" s="185" t="s">
        <v>263</v>
      </c>
      <c r="Q80" s="182" t="s">
        <v>2271</v>
      </c>
      <c r="R80" s="205">
        <f>603.1/2</f>
        <v>301.55</v>
      </c>
    </row>
    <row r="81" spans="1:18" ht="21" customHeight="1" x14ac:dyDescent="0.25">
      <c r="A81" s="167" t="s">
        <v>882</v>
      </c>
      <c r="B81" s="197" t="s">
        <v>1554</v>
      </c>
      <c r="C81" s="197" t="s">
        <v>189</v>
      </c>
      <c r="D81" s="197">
        <v>23818</v>
      </c>
      <c r="E81" s="182" t="s">
        <v>1550</v>
      </c>
      <c r="F81" t="s">
        <v>1194</v>
      </c>
      <c r="G81">
        <v>36</v>
      </c>
      <c r="H81" s="183">
        <v>38047</v>
      </c>
      <c r="I81" s="183">
        <v>60.5</v>
      </c>
      <c r="J81" s="183">
        <v>50.3</v>
      </c>
      <c r="K81" s="183">
        <v>50.3</v>
      </c>
      <c r="L81" s="182">
        <v>47.1</v>
      </c>
      <c r="M81" s="182">
        <v>50.7</v>
      </c>
      <c r="N81" s="182" t="s">
        <v>993</v>
      </c>
      <c r="O81" s="186" t="s">
        <v>252</v>
      </c>
      <c r="P81" s="185" t="s">
        <v>263</v>
      </c>
      <c r="Q81" s="182" t="s">
        <v>257</v>
      </c>
      <c r="R81" s="182">
        <v>43.3</v>
      </c>
    </row>
    <row r="82" spans="1:18" ht="21" customHeight="1" x14ac:dyDescent="0.25">
      <c r="A82" s="167" t="s">
        <v>883</v>
      </c>
      <c r="B82" s="197" t="s">
        <v>2037</v>
      </c>
      <c r="C82" s="197" t="s">
        <v>187</v>
      </c>
      <c r="D82" s="197">
        <v>23820</v>
      </c>
      <c r="E82" s="182" t="s">
        <v>177</v>
      </c>
      <c r="F82" t="s">
        <v>161</v>
      </c>
      <c r="G82">
        <v>36</v>
      </c>
      <c r="H82" s="183">
        <v>38108</v>
      </c>
      <c r="I82" s="183">
        <v>250</v>
      </c>
      <c r="J82" s="183">
        <v>231.2</v>
      </c>
      <c r="K82" s="183">
        <v>276.7</v>
      </c>
      <c r="L82" s="182">
        <v>221.8</v>
      </c>
      <c r="M82" s="182">
        <v>272.5</v>
      </c>
      <c r="N82" s="182" t="s">
        <v>993</v>
      </c>
      <c r="O82" s="184" t="s">
        <v>208</v>
      </c>
      <c r="P82" s="185" t="s">
        <v>263</v>
      </c>
      <c r="Q82" s="182" t="s">
        <v>2271</v>
      </c>
      <c r="R82" s="182">
        <v>1347.4</v>
      </c>
    </row>
    <row r="83" spans="1:18" ht="21" customHeight="1" x14ac:dyDescent="0.25">
      <c r="A83" s="167" t="s">
        <v>970</v>
      </c>
      <c r="B83" s="197" t="s">
        <v>1192</v>
      </c>
      <c r="C83" s="197" t="s">
        <v>189</v>
      </c>
      <c r="D83" s="197">
        <v>23823</v>
      </c>
      <c r="E83" s="182" t="s">
        <v>1193</v>
      </c>
      <c r="F83" t="s">
        <v>1194</v>
      </c>
      <c r="G83">
        <v>36</v>
      </c>
      <c r="H83" s="183">
        <v>32752</v>
      </c>
      <c r="I83" s="183">
        <v>83.6</v>
      </c>
      <c r="J83" s="183">
        <v>54.9</v>
      </c>
      <c r="K83" s="183">
        <v>55.1</v>
      </c>
      <c r="L83" s="182">
        <v>51.5</v>
      </c>
      <c r="M83" s="182">
        <v>59.7</v>
      </c>
      <c r="O83" s="184" t="s">
        <v>208</v>
      </c>
      <c r="P83" s="185" t="s">
        <v>263</v>
      </c>
      <c r="R83" s="182">
        <v>262</v>
      </c>
    </row>
    <row r="84" spans="1:18" ht="21" customHeight="1" x14ac:dyDescent="0.25">
      <c r="A84" s="167" t="s">
        <v>971</v>
      </c>
      <c r="B84" s="197" t="s">
        <v>2020</v>
      </c>
      <c r="C84" s="197" t="s">
        <v>193</v>
      </c>
      <c r="D84" s="197">
        <v>23857</v>
      </c>
      <c r="E84" s="182" t="s">
        <v>1865</v>
      </c>
      <c r="F84" t="s">
        <v>1298</v>
      </c>
      <c r="G84">
        <v>36</v>
      </c>
      <c r="H84" s="183">
        <v>33451</v>
      </c>
      <c r="I84" s="183">
        <v>62.9</v>
      </c>
      <c r="J84" s="183">
        <v>59</v>
      </c>
      <c r="K84" s="183">
        <v>70.599999999999994</v>
      </c>
      <c r="L84" s="182">
        <v>56.3</v>
      </c>
      <c r="M84" s="182">
        <v>64.5</v>
      </c>
      <c r="N84" s="182" t="s">
        <v>993</v>
      </c>
      <c r="O84" s="184" t="s">
        <v>208</v>
      </c>
      <c r="P84" s="185" t="s">
        <v>263</v>
      </c>
      <c r="Q84" s="182" t="s">
        <v>2271</v>
      </c>
      <c r="R84" s="182">
        <v>19.899999999999999</v>
      </c>
    </row>
    <row r="85" spans="1:18" ht="21" customHeight="1" x14ac:dyDescent="0.25">
      <c r="A85" s="167" t="s">
        <v>858</v>
      </c>
      <c r="B85" s="197" t="s">
        <v>1205</v>
      </c>
      <c r="C85" s="197" t="s">
        <v>190</v>
      </c>
      <c r="D85" s="197">
        <v>23900</v>
      </c>
      <c r="E85" s="182" t="s">
        <v>1206</v>
      </c>
      <c r="F85" t="s">
        <v>1207</v>
      </c>
      <c r="G85">
        <v>36</v>
      </c>
      <c r="H85" s="183">
        <v>33604</v>
      </c>
      <c r="I85" s="183">
        <v>72</v>
      </c>
      <c r="J85" s="183">
        <v>69</v>
      </c>
      <c r="K85" s="183">
        <v>86.6</v>
      </c>
      <c r="L85" s="182">
        <v>68.3</v>
      </c>
      <c r="M85" s="182">
        <v>78.7</v>
      </c>
      <c r="N85" s="182" t="s">
        <v>993</v>
      </c>
      <c r="O85" s="184" t="s">
        <v>208</v>
      </c>
      <c r="P85" s="185" t="s">
        <v>263</v>
      </c>
      <c r="Q85" s="182" t="s">
        <v>2271</v>
      </c>
      <c r="R85" s="182">
        <v>131.19999999999999</v>
      </c>
    </row>
    <row r="86" spans="1:18" ht="21" customHeight="1" x14ac:dyDescent="0.25">
      <c r="A86" s="167" t="s">
        <v>899</v>
      </c>
      <c r="B86" s="197" t="s">
        <v>1254</v>
      </c>
      <c r="C86" s="197" t="s">
        <v>195</v>
      </c>
      <c r="D86" s="197">
        <v>23902</v>
      </c>
      <c r="E86" s="182" t="s">
        <v>1254</v>
      </c>
      <c r="F86" t="s">
        <v>1188</v>
      </c>
      <c r="G86">
        <v>36</v>
      </c>
      <c r="H86" s="183">
        <v>33786</v>
      </c>
      <c r="I86" s="183">
        <v>102.1</v>
      </c>
      <c r="J86" s="183">
        <v>82.2</v>
      </c>
      <c r="K86" s="183">
        <v>107.9</v>
      </c>
      <c r="L86" s="182">
        <v>81.2</v>
      </c>
      <c r="M86" s="182">
        <v>92.3</v>
      </c>
      <c r="N86" s="182" t="s">
        <v>993</v>
      </c>
      <c r="O86" s="184" t="s">
        <v>208</v>
      </c>
      <c r="P86" s="185" t="s">
        <v>263</v>
      </c>
      <c r="Q86" s="182" t="s">
        <v>2271</v>
      </c>
      <c r="R86" s="182">
        <v>1.7</v>
      </c>
    </row>
    <row r="87" spans="1:18" ht="21" customHeight="1" x14ac:dyDescent="0.25">
      <c r="A87" s="167" t="s">
        <v>678</v>
      </c>
      <c r="B87" s="197" t="s">
        <v>1282</v>
      </c>
      <c r="C87" s="197" t="s">
        <v>192</v>
      </c>
      <c r="D87" s="197">
        <v>23970</v>
      </c>
      <c r="E87" s="182" t="s">
        <v>1268</v>
      </c>
      <c r="F87" t="s">
        <v>1269</v>
      </c>
      <c r="G87">
        <v>36</v>
      </c>
      <c r="H87" s="183">
        <v>34639</v>
      </c>
      <c r="I87" s="183">
        <v>1254</v>
      </c>
      <c r="J87" s="183">
        <v>956.4</v>
      </c>
      <c r="K87" s="183">
        <v>1130.9000000000001</v>
      </c>
      <c r="L87" s="182">
        <v>988</v>
      </c>
      <c r="M87" s="182">
        <v>1130.9000000000001</v>
      </c>
      <c r="O87" s="184" t="s">
        <v>208</v>
      </c>
      <c r="P87" s="185" t="s">
        <v>263</v>
      </c>
      <c r="R87" s="182">
        <v>4912.1000000000004</v>
      </c>
    </row>
    <row r="88" spans="1:18" ht="21" customHeight="1" x14ac:dyDescent="0.25">
      <c r="A88" s="167" t="s">
        <v>695</v>
      </c>
      <c r="B88" s="197" t="s">
        <v>1566</v>
      </c>
      <c r="C88" s="197" t="s">
        <v>191</v>
      </c>
      <c r="D88" s="197">
        <v>23982</v>
      </c>
      <c r="E88" s="182" t="s">
        <v>1567</v>
      </c>
      <c r="F88" t="s">
        <v>1568</v>
      </c>
      <c r="G88">
        <v>36</v>
      </c>
      <c r="H88" s="183">
        <v>34304</v>
      </c>
      <c r="I88" s="183">
        <v>90.6</v>
      </c>
      <c r="J88" s="183">
        <v>79.400000000000006</v>
      </c>
      <c r="K88" s="183">
        <v>88.5</v>
      </c>
      <c r="L88" s="182">
        <v>76.8</v>
      </c>
      <c r="M88" s="182">
        <v>88</v>
      </c>
      <c r="N88" s="182" t="s">
        <v>993</v>
      </c>
      <c r="O88" s="184" t="s">
        <v>208</v>
      </c>
      <c r="P88" s="185" t="s">
        <v>263</v>
      </c>
      <c r="Q88" s="182" t="s">
        <v>2271</v>
      </c>
      <c r="R88" s="182">
        <v>126.8</v>
      </c>
    </row>
    <row r="89" spans="1:18" ht="21" customHeight="1" x14ac:dyDescent="0.25">
      <c r="A89" s="167" t="s">
        <v>2222</v>
      </c>
      <c r="B89" s="197" t="s">
        <v>1862</v>
      </c>
      <c r="C89" s="197" t="s">
        <v>193</v>
      </c>
      <c r="D89" s="197">
        <v>23983</v>
      </c>
      <c r="E89" s="182" t="s">
        <v>1862</v>
      </c>
      <c r="F89" t="s">
        <v>1438</v>
      </c>
      <c r="G89">
        <v>36</v>
      </c>
      <c r="H89" s="183">
        <v>34759</v>
      </c>
      <c r="I89" s="183">
        <v>107.8</v>
      </c>
      <c r="J89" s="183">
        <v>80.2</v>
      </c>
      <c r="K89" s="183">
        <v>94.9</v>
      </c>
      <c r="L89" s="182">
        <v>81.3</v>
      </c>
      <c r="M89" s="182">
        <v>91.7</v>
      </c>
      <c r="N89" s="182" t="s">
        <v>993</v>
      </c>
      <c r="O89" s="184" t="s">
        <v>208</v>
      </c>
      <c r="P89" s="185" t="s">
        <v>263</v>
      </c>
      <c r="Q89" s="182" t="s">
        <v>2271</v>
      </c>
      <c r="R89" s="182">
        <v>10.8</v>
      </c>
    </row>
    <row r="90" spans="1:18" ht="21" customHeight="1" x14ac:dyDescent="0.25">
      <c r="A90" s="167" t="s">
        <v>386</v>
      </c>
      <c r="B90" s="197" t="s">
        <v>1939</v>
      </c>
      <c r="C90" s="197" t="s">
        <v>192</v>
      </c>
      <c r="D90" s="197">
        <v>23985</v>
      </c>
      <c r="E90" s="182" t="s">
        <v>1939</v>
      </c>
      <c r="F90" t="s">
        <v>1203</v>
      </c>
      <c r="G90">
        <v>36</v>
      </c>
      <c r="H90" s="183">
        <v>34213</v>
      </c>
      <c r="I90" s="183">
        <v>102.7</v>
      </c>
      <c r="J90" s="183">
        <v>86.8</v>
      </c>
      <c r="K90" s="183">
        <v>107.3</v>
      </c>
      <c r="L90" s="182">
        <v>85.3</v>
      </c>
      <c r="M90" s="182">
        <v>98.9</v>
      </c>
      <c r="N90" s="182" t="s">
        <v>993</v>
      </c>
      <c r="O90" s="184" t="s">
        <v>208</v>
      </c>
      <c r="P90" s="185" t="s">
        <v>263</v>
      </c>
      <c r="Q90" s="182" t="s">
        <v>2271</v>
      </c>
      <c r="R90" s="182">
        <v>32.5</v>
      </c>
    </row>
    <row r="91" spans="1:18" ht="21" customHeight="1" x14ac:dyDescent="0.25">
      <c r="A91" s="167" t="s">
        <v>382</v>
      </c>
      <c r="B91" s="197" t="s">
        <v>1274</v>
      </c>
      <c r="C91" s="197" t="s">
        <v>191</v>
      </c>
      <c r="D91" s="197">
        <v>24010</v>
      </c>
      <c r="E91" s="182" t="s">
        <v>202</v>
      </c>
      <c r="F91" t="s">
        <v>1275</v>
      </c>
      <c r="G91">
        <v>36</v>
      </c>
      <c r="H91" s="183">
        <v>34090</v>
      </c>
      <c r="I91" s="183">
        <v>25</v>
      </c>
      <c r="J91" s="183">
        <v>19.600000000000001</v>
      </c>
      <c r="K91" s="183">
        <v>19.600000000000001</v>
      </c>
      <c r="L91" s="182">
        <v>15.6</v>
      </c>
      <c r="M91" s="182">
        <v>16.100000000000001</v>
      </c>
      <c r="O91" s="192" t="s">
        <v>2274</v>
      </c>
      <c r="P91" s="194" t="s">
        <v>2</v>
      </c>
      <c r="R91" s="205">
        <f>214.4/2</f>
        <v>107.2</v>
      </c>
    </row>
    <row r="92" spans="1:18" ht="21" customHeight="1" x14ac:dyDescent="0.25">
      <c r="A92" s="167" t="s">
        <v>726</v>
      </c>
      <c r="B92" s="197" t="s">
        <v>1276</v>
      </c>
      <c r="C92" s="197" t="s">
        <v>191</v>
      </c>
      <c r="D92" s="197">
        <v>24010</v>
      </c>
      <c r="E92" s="182" t="s">
        <v>202</v>
      </c>
      <c r="F92" t="s">
        <v>1275</v>
      </c>
      <c r="G92">
        <v>36</v>
      </c>
      <c r="H92" s="183">
        <v>34090</v>
      </c>
      <c r="I92" s="183">
        <v>25</v>
      </c>
      <c r="J92" s="183">
        <v>19.600000000000001</v>
      </c>
      <c r="K92" s="183">
        <v>19.600000000000001</v>
      </c>
      <c r="L92" s="182">
        <v>15.6</v>
      </c>
      <c r="M92" s="182">
        <v>16.100000000000001</v>
      </c>
      <c r="O92" s="192" t="s">
        <v>2274</v>
      </c>
      <c r="P92" s="194" t="s">
        <v>2</v>
      </c>
      <c r="R92" s="205">
        <f>214.4/2</f>
        <v>107.2</v>
      </c>
    </row>
    <row r="93" spans="1:18" ht="21" customHeight="1" x14ac:dyDescent="0.25">
      <c r="A93" s="167" t="s">
        <v>727</v>
      </c>
      <c r="B93" s="197" t="s">
        <v>1844</v>
      </c>
      <c r="C93" s="197" t="s">
        <v>196</v>
      </c>
      <c r="D93" s="197">
        <v>24024</v>
      </c>
      <c r="E93" s="182" t="s">
        <v>1844</v>
      </c>
      <c r="F93" t="s">
        <v>1845</v>
      </c>
      <c r="G93">
        <v>36</v>
      </c>
      <c r="H93" s="183">
        <v>33756</v>
      </c>
      <c r="I93" s="183">
        <v>67.3</v>
      </c>
      <c r="J93" s="183">
        <v>57.1</v>
      </c>
      <c r="K93" s="183">
        <v>71.7</v>
      </c>
      <c r="L93" s="182">
        <v>48.8</v>
      </c>
      <c r="M93" s="182">
        <v>60.1</v>
      </c>
      <c r="O93" s="184" t="s">
        <v>208</v>
      </c>
      <c r="P93" s="185" t="s">
        <v>263</v>
      </c>
      <c r="R93" s="182">
        <v>35.299999999999997</v>
      </c>
    </row>
    <row r="94" spans="1:18" ht="21" customHeight="1" x14ac:dyDescent="0.25">
      <c r="A94" s="167" t="s">
        <v>728</v>
      </c>
      <c r="B94" s="197" t="s">
        <v>1255</v>
      </c>
      <c r="C94" s="197" t="s">
        <v>191</v>
      </c>
      <c r="D94" s="197">
        <v>24026</v>
      </c>
      <c r="E94" s="182" t="s">
        <v>1256</v>
      </c>
      <c r="F94" t="s">
        <v>166</v>
      </c>
      <c r="G94">
        <v>36</v>
      </c>
      <c r="H94" s="183">
        <v>34121</v>
      </c>
      <c r="I94" s="183">
        <v>68.5</v>
      </c>
      <c r="J94" s="183">
        <v>59</v>
      </c>
      <c r="K94" s="183">
        <v>75</v>
      </c>
      <c r="L94" s="182">
        <v>59.1</v>
      </c>
      <c r="M94" s="182">
        <v>68.5</v>
      </c>
      <c r="N94" s="182" t="s">
        <v>993</v>
      </c>
      <c r="O94" s="184" t="s">
        <v>208</v>
      </c>
      <c r="P94" s="185" t="s">
        <v>263</v>
      </c>
      <c r="Q94" s="182" t="s">
        <v>2271</v>
      </c>
      <c r="R94" s="182">
        <v>24.1</v>
      </c>
    </row>
    <row r="95" spans="1:18" ht="21" customHeight="1" x14ac:dyDescent="0.25">
      <c r="A95" s="167" t="s">
        <v>673</v>
      </c>
      <c r="B95" s="197" t="s">
        <v>1201</v>
      </c>
      <c r="C95" s="197" t="s">
        <v>192</v>
      </c>
      <c r="D95" s="197">
        <v>24060</v>
      </c>
      <c r="E95" s="182" t="s">
        <v>1202</v>
      </c>
      <c r="F95" t="s">
        <v>1203</v>
      </c>
      <c r="G95">
        <v>36</v>
      </c>
      <c r="H95" s="183">
        <v>34182</v>
      </c>
      <c r="I95" s="183">
        <v>122.6</v>
      </c>
      <c r="J95" s="183">
        <v>89</v>
      </c>
      <c r="K95" s="183">
        <v>116.8</v>
      </c>
      <c r="L95" s="182">
        <v>93.2</v>
      </c>
      <c r="M95" s="182">
        <v>106.1</v>
      </c>
      <c r="N95" s="182" t="s">
        <v>993</v>
      </c>
      <c r="O95" s="184" t="s">
        <v>208</v>
      </c>
      <c r="P95" s="185" t="s">
        <v>263</v>
      </c>
      <c r="Q95" s="182" t="s">
        <v>2271</v>
      </c>
      <c r="R95" s="182">
        <v>150.5</v>
      </c>
    </row>
    <row r="96" spans="1:18" ht="21" customHeight="1" x14ac:dyDescent="0.25">
      <c r="A96" s="167" t="s">
        <v>674</v>
      </c>
      <c r="B96" s="197" t="s">
        <v>1963</v>
      </c>
      <c r="C96" s="197" t="s">
        <v>187</v>
      </c>
      <c r="D96" s="197">
        <v>24094</v>
      </c>
      <c r="E96" s="182" t="s">
        <v>177</v>
      </c>
      <c r="F96" t="s">
        <v>161</v>
      </c>
      <c r="G96">
        <v>36</v>
      </c>
      <c r="H96" s="183">
        <v>25720</v>
      </c>
      <c r="I96" s="183">
        <v>46.5</v>
      </c>
      <c r="J96" s="183">
        <v>41.2</v>
      </c>
      <c r="K96" s="183">
        <v>50.7</v>
      </c>
      <c r="L96" s="182">
        <v>36.299999999999997</v>
      </c>
      <c r="M96" s="182">
        <v>45.1</v>
      </c>
      <c r="N96" s="182" t="s">
        <v>993</v>
      </c>
      <c r="O96" s="191" t="s">
        <v>265</v>
      </c>
      <c r="P96" s="188" t="s">
        <v>257</v>
      </c>
      <c r="Q96" s="182" t="s">
        <v>263</v>
      </c>
      <c r="R96" s="182">
        <v>7</v>
      </c>
    </row>
    <row r="97" spans="1:18" ht="21" customHeight="1" x14ac:dyDescent="0.25">
      <c r="A97" s="167" t="s">
        <v>679</v>
      </c>
      <c r="B97" s="197" t="s">
        <v>1964</v>
      </c>
      <c r="C97" s="197" t="s">
        <v>187</v>
      </c>
      <c r="D97" s="197">
        <v>24095</v>
      </c>
      <c r="E97" s="182" t="s">
        <v>177</v>
      </c>
      <c r="F97" t="s">
        <v>161</v>
      </c>
      <c r="G97">
        <v>36</v>
      </c>
      <c r="H97" s="183">
        <v>25720</v>
      </c>
      <c r="I97" s="183">
        <v>46.5</v>
      </c>
      <c r="J97" s="183">
        <v>42.4</v>
      </c>
      <c r="K97" s="183">
        <v>52.2</v>
      </c>
      <c r="L97" s="182">
        <v>34.799999999999997</v>
      </c>
      <c r="M97" s="182">
        <v>44.9</v>
      </c>
      <c r="N97" s="182" t="s">
        <v>993</v>
      </c>
      <c r="O97" s="191" t="s">
        <v>265</v>
      </c>
      <c r="P97" s="188" t="s">
        <v>257</v>
      </c>
      <c r="Q97" s="182" t="s">
        <v>263</v>
      </c>
      <c r="R97" s="182">
        <v>1.9</v>
      </c>
    </row>
    <row r="98" spans="1:18" ht="21" customHeight="1" x14ac:dyDescent="0.25">
      <c r="A98" s="167" t="s">
        <v>680</v>
      </c>
      <c r="B98" s="197" t="s">
        <v>1965</v>
      </c>
      <c r="C98" s="197" t="s">
        <v>187</v>
      </c>
      <c r="D98" s="197">
        <v>24096</v>
      </c>
      <c r="E98" s="182" t="s">
        <v>177</v>
      </c>
      <c r="F98" t="s">
        <v>161</v>
      </c>
      <c r="G98">
        <v>36</v>
      </c>
      <c r="H98" s="183">
        <v>25720</v>
      </c>
      <c r="I98" s="183">
        <v>46.5</v>
      </c>
      <c r="J98" s="183">
        <v>41.2</v>
      </c>
      <c r="K98" s="183">
        <v>50.7</v>
      </c>
      <c r="L98" s="182">
        <v>35.9</v>
      </c>
      <c r="M98" s="182">
        <v>46.1</v>
      </c>
      <c r="N98" s="182" t="s">
        <v>993</v>
      </c>
      <c r="O98" s="191" t="s">
        <v>265</v>
      </c>
      <c r="P98" s="188" t="s">
        <v>257</v>
      </c>
      <c r="Q98" s="182" t="s">
        <v>263</v>
      </c>
      <c r="R98" s="182">
        <v>2.5</v>
      </c>
    </row>
    <row r="99" spans="1:18" ht="21" customHeight="1" x14ac:dyDescent="0.25">
      <c r="A99" s="167" t="s">
        <v>681</v>
      </c>
      <c r="B99" s="197" t="s">
        <v>1966</v>
      </c>
      <c r="C99" s="197" t="s">
        <v>187</v>
      </c>
      <c r="D99" s="197">
        <v>24097</v>
      </c>
      <c r="E99" s="182" t="s">
        <v>177</v>
      </c>
      <c r="F99" t="s">
        <v>161</v>
      </c>
      <c r="G99">
        <v>36</v>
      </c>
      <c r="H99" s="183">
        <v>25720</v>
      </c>
      <c r="I99" s="183">
        <v>46.5</v>
      </c>
      <c r="J99" s="183">
        <v>41</v>
      </c>
      <c r="K99" s="183">
        <v>50.5</v>
      </c>
      <c r="L99" s="182">
        <v>35.799999999999997</v>
      </c>
      <c r="M99" s="182">
        <v>47.4</v>
      </c>
      <c r="N99" s="182" t="s">
        <v>993</v>
      </c>
      <c r="O99" s="191" t="s">
        <v>265</v>
      </c>
      <c r="P99" s="188" t="s">
        <v>257</v>
      </c>
      <c r="Q99" s="182" t="s">
        <v>263</v>
      </c>
      <c r="R99" s="182">
        <v>4.5999999999999996</v>
      </c>
    </row>
    <row r="100" spans="1:18" ht="21" customHeight="1" x14ac:dyDescent="0.25">
      <c r="A100" s="167" t="s">
        <v>682</v>
      </c>
      <c r="B100" s="197" t="s">
        <v>1967</v>
      </c>
      <c r="C100" s="197" t="s">
        <v>187</v>
      </c>
      <c r="D100" s="197">
        <v>24098</v>
      </c>
      <c r="E100" s="182" t="s">
        <v>177</v>
      </c>
      <c r="F100" t="s">
        <v>161</v>
      </c>
      <c r="G100">
        <v>36</v>
      </c>
      <c r="H100" s="183">
        <v>25720</v>
      </c>
      <c r="I100" s="183">
        <v>46.5</v>
      </c>
      <c r="J100" s="183">
        <v>41.2</v>
      </c>
      <c r="K100" s="183">
        <v>50.7</v>
      </c>
      <c r="L100" s="182">
        <v>34.1</v>
      </c>
      <c r="M100" s="182">
        <v>45.2</v>
      </c>
      <c r="N100" s="182" t="s">
        <v>993</v>
      </c>
      <c r="O100" s="191" t="s">
        <v>265</v>
      </c>
      <c r="P100" s="188" t="s">
        <v>257</v>
      </c>
      <c r="Q100" s="182" t="s">
        <v>263</v>
      </c>
      <c r="R100" s="182">
        <v>2.6</v>
      </c>
    </row>
    <row r="101" spans="1:18" ht="21" customHeight="1" x14ac:dyDescent="0.25">
      <c r="A101" s="167" t="s">
        <v>683</v>
      </c>
      <c r="B101" s="197" t="s">
        <v>1968</v>
      </c>
      <c r="C101" s="197" t="s">
        <v>187</v>
      </c>
      <c r="D101" s="197">
        <v>24099</v>
      </c>
      <c r="E101" s="182" t="s">
        <v>177</v>
      </c>
      <c r="F101" t="s">
        <v>161</v>
      </c>
      <c r="G101">
        <v>36</v>
      </c>
      <c r="H101" s="183">
        <v>25720</v>
      </c>
      <c r="I101" s="183">
        <v>46.5</v>
      </c>
      <c r="J101" s="183">
        <v>43.5</v>
      </c>
      <c r="K101" s="183">
        <v>53.5</v>
      </c>
      <c r="L101" s="182">
        <v>35.799999999999997</v>
      </c>
      <c r="M101" s="182">
        <v>44.8</v>
      </c>
      <c r="N101" s="182" t="s">
        <v>993</v>
      </c>
      <c r="O101" s="191" t="s">
        <v>265</v>
      </c>
      <c r="P101" s="188" t="s">
        <v>257</v>
      </c>
      <c r="Q101" s="182" t="s">
        <v>263</v>
      </c>
      <c r="R101" s="182">
        <v>2.2999999999999998</v>
      </c>
    </row>
    <row r="102" spans="1:18" ht="21" customHeight="1" x14ac:dyDescent="0.25">
      <c r="A102" s="167" t="s">
        <v>684</v>
      </c>
      <c r="B102" s="197" t="s">
        <v>1969</v>
      </c>
      <c r="C102" s="197" t="s">
        <v>187</v>
      </c>
      <c r="D102" s="197">
        <v>24100</v>
      </c>
      <c r="E102" s="182" t="s">
        <v>177</v>
      </c>
      <c r="F102" t="s">
        <v>161</v>
      </c>
      <c r="G102">
        <v>36</v>
      </c>
      <c r="H102" s="183">
        <v>25720</v>
      </c>
      <c r="I102" s="183">
        <v>46.5</v>
      </c>
      <c r="J102" s="183">
        <v>43</v>
      </c>
      <c r="K102" s="183">
        <v>52.9</v>
      </c>
      <c r="L102" s="182">
        <v>35.299999999999997</v>
      </c>
      <c r="M102" s="182">
        <v>45.4</v>
      </c>
      <c r="N102" s="182" t="s">
        <v>993</v>
      </c>
      <c r="O102" s="191" t="s">
        <v>265</v>
      </c>
      <c r="P102" s="188" t="s">
        <v>257</v>
      </c>
      <c r="Q102" s="182" t="s">
        <v>263</v>
      </c>
      <c r="R102" s="182">
        <v>1.8</v>
      </c>
    </row>
    <row r="103" spans="1:18" ht="21" customHeight="1" x14ac:dyDescent="0.25">
      <c r="A103" s="167" t="s">
        <v>685</v>
      </c>
      <c r="B103" s="197" t="s">
        <v>1970</v>
      </c>
      <c r="C103" s="197" t="s">
        <v>187</v>
      </c>
      <c r="D103" s="197">
        <v>24101</v>
      </c>
      <c r="E103" s="182" t="s">
        <v>177</v>
      </c>
      <c r="F103" t="s">
        <v>161</v>
      </c>
      <c r="G103">
        <v>36</v>
      </c>
      <c r="H103" s="183">
        <v>25720</v>
      </c>
      <c r="I103" s="183">
        <v>46.5</v>
      </c>
      <c r="J103" s="183">
        <v>43</v>
      </c>
      <c r="K103" s="183">
        <v>52.9</v>
      </c>
      <c r="L103" s="182">
        <v>36.799999999999997</v>
      </c>
      <c r="M103" s="182">
        <v>46.2</v>
      </c>
      <c r="N103" s="182" t="s">
        <v>993</v>
      </c>
      <c r="O103" s="191" t="s">
        <v>265</v>
      </c>
      <c r="P103" s="188" t="s">
        <v>257</v>
      </c>
      <c r="Q103" s="182" t="s">
        <v>263</v>
      </c>
      <c r="R103" s="182">
        <v>2.5</v>
      </c>
    </row>
    <row r="104" spans="1:18" ht="21" customHeight="1" x14ac:dyDescent="0.25">
      <c r="A104" s="167" t="s">
        <v>686</v>
      </c>
      <c r="B104" s="197" t="s">
        <v>1971</v>
      </c>
      <c r="C104" s="197" t="s">
        <v>187</v>
      </c>
      <c r="D104" s="197">
        <v>24102</v>
      </c>
      <c r="E104" s="182" t="s">
        <v>177</v>
      </c>
      <c r="F104" t="s">
        <v>161</v>
      </c>
      <c r="G104">
        <v>36</v>
      </c>
      <c r="H104" s="183">
        <v>25750</v>
      </c>
      <c r="I104" s="183">
        <v>46.5</v>
      </c>
      <c r="J104" s="183">
        <v>42.6</v>
      </c>
      <c r="K104" s="183">
        <v>52.4</v>
      </c>
      <c r="L104" s="182">
        <v>35.200000000000003</v>
      </c>
      <c r="M104" s="182">
        <v>45.6</v>
      </c>
      <c r="N104" s="182" t="s">
        <v>993</v>
      </c>
      <c r="O104" s="191" t="s">
        <v>265</v>
      </c>
      <c r="P104" s="188" t="s">
        <v>257</v>
      </c>
      <c r="Q104" s="182" t="s">
        <v>263</v>
      </c>
      <c r="R104" s="182">
        <v>2.6</v>
      </c>
    </row>
    <row r="105" spans="1:18" ht="21" customHeight="1" x14ac:dyDescent="0.25">
      <c r="A105" s="167" t="s">
        <v>687</v>
      </c>
      <c r="B105" s="197" t="s">
        <v>1972</v>
      </c>
      <c r="C105" s="197" t="s">
        <v>187</v>
      </c>
      <c r="D105" s="197">
        <v>24103</v>
      </c>
      <c r="E105" s="182" t="s">
        <v>177</v>
      </c>
      <c r="F105" t="s">
        <v>161</v>
      </c>
      <c r="G105">
        <v>36</v>
      </c>
      <c r="H105" s="183">
        <v>25750</v>
      </c>
      <c r="I105" s="183">
        <v>46.5</v>
      </c>
      <c r="J105" s="183">
        <v>41.4</v>
      </c>
      <c r="K105" s="183">
        <v>51</v>
      </c>
      <c r="L105" s="182">
        <v>34.700000000000003</v>
      </c>
      <c r="M105" s="182">
        <v>45.5</v>
      </c>
      <c r="N105" s="182" t="s">
        <v>993</v>
      </c>
      <c r="O105" s="191" t="s">
        <v>265</v>
      </c>
      <c r="P105" s="188" t="s">
        <v>257</v>
      </c>
      <c r="Q105" s="182" t="s">
        <v>263</v>
      </c>
      <c r="R105" s="182">
        <v>5</v>
      </c>
    </row>
    <row r="106" spans="1:18" ht="21" customHeight="1" x14ac:dyDescent="0.25">
      <c r="A106" s="167" t="s">
        <v>688</v>
      </c>
      <c r="B106" s="197" t="s">
        <v>1973</v>
      </c>
      <c r="C106" s="197" t="s">
        <v>187</v>
      </c>
      <c r="D106" s="197">
        <v>24104</v>
      </c>
      <c r="E106" s="182" t="s">
        <v>177</v>
      </c>
      <c r="F106" t="s">
        <v>161</v>
      </c>
      <c r="G106">
        <v>36</v>
      </c>
      <c r="H106" s="183">
        <v>25750</v>
      </c>
      <c r="I106" s="183">
        <v>46.5</v>
      </c>
      <c r="J106" s="183">
        <v>41.1</v>
      </c>
      <c r="K106" s="183">
        <v>50.6</v>
      </c>
      <c r="L106" s="182">
        <v>34.9</v>
      </c>
      <c r="M106" s="182">
        <v>44.9</v>
      </c>
      <c r="N106" s="182" t="s">
        <v>993</v>
      </c>
      <c r="O106" s="191" t="s">
        <v>265</v>
      </c>
      <c r="P106" s="188" t="s">
        <v>257</v>
      </c>
      <c r="Q106" s="182" t="s">
        <v>263</v>
      </c>
      <c r="R106" s="182">
        <v>4.3</v>
      </c>
    </row>
    <row r="107" spans="1:18" ht="21" customHeight="1" x14ac:dyDescent="0.25">
      <c r="A107" s="167" t="s">
        <v>656</v>
      </c>
      <c r="B107" s="197" t="s">
        <v>1974</v>
      </c>
      <c r="C107" s="197" t="s">
        <v>187</v>
      </c>
      <c r="D107" s="197">
        <v>24105</v>
      </c>
      <c r="E107" s="182" t="s">
        <v>177</v>
      </c>
      <c r="F107" t="s">
        <v>161</v>
      </c>
      <c r="G107">
        <v>36</v>
      </c>
      <c r="H107" s="183">
        <v>25750</v>
      </c>
      <c r="I107" s="183">
        <v>46.5</v>
      </c>
      <c r="J107" s="183">
        <v>42.8</v>
      </c>
      <c r="K107" s="183">
        <v>52.7</v>
      </c>
      <c r="L107" s="182">
        <v>33.1</v>
      </c>
      <c r="M107" s="182">
        <v>44.5</v>
      </c>
      <c r="N107" s="182" t="s">
        <v>993</v>
      </c>
      <c r="O107" s="191" t="s">
        <v>265</v>
      </c>
      <c r="P107" s="188" t="s">
        <v>257</v>
      </c>
      <c r="Q107" s="182" t="s">
        <v>263</v>
      </c>
      <c r="R107" s="182">
        <v>2.8</v>
      </c>
    </row>
    <row r="108" spans="1:18" ht="21" customHeight="1" x14ac:dyDescent="0.25">
      <c r="A108" s="167" t="s">
        <v>657</v>
      </c>
      <c r="B108" s="197" t="s">
        <v>1105</v>
      </c>
      <c r="C108" s="197" t="s">
        <v>187</v>
      </c>
      <c r="D108" s="197">
        <v>24149</v>
      </c>
      <c r="E108" s="182" t="s">
        <v>177</v>
      </c>
      <c r="F108" t="s">
        <v>161</v>
      </c>
      <c r="G108">
        <v>36</v>
      </c>
      <c r="H108" s="183">
        <v>19784</v>
      </c>
      <c r="I108" s="183">
        <v>180</v>
      </c>
      <c r="J108" s="183">
        <v>177</v>
      </c>
      <c r="K108" s="183">
        <v>177</v>
      </c>
      <c r="L108" s="182">
        <v>172.4</v>
      </c>
      <c r="M108" s="182">
        <v>170.5</v>
      </c>
      <c r="O108" s="192" t="s">
        <v>2274</v>
      </c>
      <c r="P108" s="185" t="s">
        <v>263</v>
      </c>
      <c r="R108" s="182">
        <v>12.6</v>
      </c>
    </row>
    <row r="109" spans="1:18" ht="21" customHeight="1" x14ac:dyDescent="0.25">
      <c r="A109" s="167" t="s">
        <v>658</v>
      </c>
      <c r="B109" s="197" t="s">
        <v>2159</v>
      </c>
      <c r="C109" s="197" t="s">
        <v>189</v>
      </c>
      <c r="D109" s="197">
        <v>24151</v>
      </c>
      <c r="E109" s="182" t="s">
        <v>1011</v>
      </c>
      <c r="F109" t="s">
        <v>1682</v>
      </c>
      <c r="G109">
        <v>36</v>
      </c>
      <c r="H109" s="183">
        <v>34790</v>
      </c>
      <c r="I109" s="183">
        <v>47</v>
      </c>
      <c r="J109" s="183">
        <v>9.6</v>
      </c>
      <c r="K109" s="183">
        <v>9.6</v>
      </c>
      <c r="L109" s="182">
        <v>0</v>
      </c>
      <c r="M109" s="182">
        <v>0</v>
      </c>
      <c r="N109" s="182" t="s">
        <v>993</v>
      </c>
      <c r="O109" s="186" t="s">
        <v>252</v>
      </c>
      <c r="P109" s="185" t="s">
        <v>263</v>
      </c>
      <c r="Q109" s="182" t="s">
        <v>2271</v>
      </c>
      <c r="R109" s="182">
        <v>83</v>
      </c>
    </row>
    <row r="110" spans="1:18" ht="21" customHeight="1" x14ac:dyDescent="0.25">
      <c r="A110" s="167" t="s">
        <v>659</v>
      </c>
      <c r="B110" s="197" t="s">
        <v>1737</v>
      </c>
      <c r="C110" s="197" t="s">
        <v>187</v>
      </c>
      <c r="D110" s="197">
        <v>24152</v>
      </c>
      <c r="E110" s="182" t="s">
        <v>1110</v>
      </c>
      <c r="F110" t="s">
        <v>1111</v>
      </c>
      <c r="G110">
        <v>36</v>
      </c>
      <c r="H110" s="183">
        <v>37104</v>
      </c>
      <c r="I110" s="183">
        <v>47</v>
      </c>
      <c r="J110" s="183">
        <v>46.9</v>
      </c>
      <c r="K110" s="183">
        <v>46.9</v>
      </c>
      <c r="L110" s="182">
        <v>45.9</v>
      </c>
      <c r="M110" s="182">
        <v>46.6</v>
      </c>
      <c r="O110" s="186" t="s">
        <v>252</v>
      </c>
      <c r="P110" s="185" t="s">
        <v>263</v>
      </c>
      <c r="R110" s="182">
        <v>53.5</v>
      </c>
    </row>
    <row r="111" spans="1:18" ht="21" customHeight="1" x14ac:dyDescent="0.25">
      <c r="A111" s="167" t="s">
        <v>660</v>
      </c>
      <c r="B111" s="197" t="s">
        <v>1742</v>
      </c>
      <c r="C111" s="197" t="s">
        <v>187</v>
      </c>
      <c r="D111" s="197">
        <v>24155</v>
      </c>
      <c r="E111" s="182" t="s">
        <v>1743</v>
      </c>
      <c r="F111" t="s">
        <v>1744</v>
      </c>
      <c r="G111">
        <v>36</v>
      </c>
      <c r="H111" s="183">
        <v>37104</v>
      </c>
      <c r="I111" s="183">
        <v>47</v>
      </c>
      <c r="J111" s="183">
        <v>47.1</v>
      </c>
      <c r="K111" s="183">
        <v>47.1</v>
      </c>
      <c r="L111" s="182">
        <v>45.6</v>
      </c>
      <c r="M111" s="182">
        <v>46</v>
      </c>
      <c r="O111" s="186" t="s">
        <v>252</v>
      </c>
      <c r="P111" s="185" t="s">
        <v>263</v>
      </c>
      <c r="R111" s="182">
        <v>59.9</v>
      </c>
    </row>
    <row r="112" spans="1:18" ht="21" customHeight="1" x14ac:dyDescent="0.25">
      <c r="A112" s="167" t="s">
        <v>661</v>
      </c>
      <c r="B112" s="197" t="s">
        <v>1727</v>
      </c>
      <c r="C112" s="197" t="s">
        <v>187</v>
      </c>
      <c r="D112" s="197">
        <v>24156</v>
      </c>
      <c r="E112" s="182" t="s">
        <v>1110</v>
      </c>
      <c r="F112" t="s">
        <v>1111</v>
      </c>
      <c r="G112">
        <v>36</v>
      </c>
      <c r="H112" s="183">
        <v>37104</v>
      </c>
      <c r="I112" s="183">
        <v>47</v>
      </c>
      <c r="J112" s="183">
        <v>45.4</v>
      </c>
      <c r="K112" s="183">
        <v>45.4</v>
      </c>
      <c r="L112" s="182">
        <v>40</v>
      </c>
      <c r="M112" s="182">
        <v>40</v>
      </c>
      <c r="O112" s="186" t="s">
        <v>252</v>
      </c>
      <c r="P112" s="185" t="s">
        <v>263</v>
      </c>
      <c r="R112" s="182">
        <v>71.7</v>
      </c>
    </row>
    <row r="113" spans="1:18" ht="21" customHeight="1" x14ac:dyDescent="0.25">
      <c r="A113" s="167" t="s">
        <v>651</v>
      </c>
      <c r="B113" s="197" t="s">
        <v>1728</v>
      </c>
      <c r="C113" s="197" t="s">
        <v>187</v>
      </c>
      <c r="D113" s="197">
        <v>24157</v>
      </c>
      <c r="E113" s="182" t="s">
        <v>1110</v>
      </c>
      <c r="F113" t="s">
        <v>1111</v>
      </c>
      <c r="G113">
        <v>36</v>
      </c>
      <c r="H113" s="183">
        <v>37104</v>
      </c>
      <c r="I113" s="183">
        <v>47</v>
      </c>
      <c r="J113" s="183">
        <v>46.1</v>
      </c>
      <c r="K113" s="183">
        <v>46.1</v>
      </c>
      <c r="L113" s="182">
        <v>39.9</v>
      </c>
      <c r="M113" s="182">
        <v>39.9</v>
      </c>
      <c r="O113" s="186" t="s">
        <v>252</v>
      </c>
      <c r="P113" s="185" t="s">
        <v>263</v>
      </c>
      <c r="R113" s="182">
        <v>48.9</v>
      </c>
    </row>
    <row r="114" spans="1:18" ht="21" customHeight="1" x14ac:dyDescent="0.25">
      <c r="A114" s="167" t="s">
        <v>652</v>
      </c>
      <c r="B114" s="197" t="s">
        <v>1732</v>
      </c>
      <c r="C114" s="197" t="s">
        <v>187</v>
      </c>
      <c r="D114" s="197">
        <v>24158</v>
      </c>
      <c r="E114" s="182" t="s">
        <v>159</v>
      </c>
      <c r="F114" t="s">
        <v>1730</v>
      </c>
      <c r="G114">
        <v>36</v>
      </c>
      <c r="H114" s="183">
        <v>37104</v>
      </c>
      <c r="I114" s="183">
        <v>47</v>
      </c>
      <c r="J114" s="183">
        <v>45</v>
      </c>
      <c r="K114" s="183">
        <v>45</v>
      </c>
      <c r="L114" s="182">
        <v>39.9</v>
      </c>
      <c r="M114" s="182">
        <v>39.9</v>
      </c>
      <c r="O114" s="186" t="s">
        <v>252</v>
      </c>
      <c r="P114" s="185" t="s">
        <v>263</v>
      </c>
      <c r="R114" s="182">
        <v>26.2</v>
      </c>
    </row>
    <row r="115" spans="1:18" ht="21" customHeight="1" x14ac:dyDescent="0.25">
      <c r="A115" s="167" t="s">
        <v>653</v>
      </c>
      <c r="B115" s="197" t="s">
        <v>1733</v>
      </c>
      <c r="C115" s="197" t="s">
        <v>187</v>
      </c>
      <c r="D115" s="197">
        <v>24159</v>
      </c>
      <c r="E115" s="182" t="s">
        <v>159</v>
      </c>
      <c r="F115" t="s">
        <v>1730</v>
      </c>
      <c r="G115">
        <v>36</v>
      </c>
      <c r="H115" s="183">
        <v>37104</v>
      </c>
      <c r="I115" s="183">
        <v>47</v>
      </c>
      <c r="J115" s="183">
        <v>45</v>
      </c>
      <c r="K115" s="183">
        <v>45</v>
      </c>
      <c r="L115" s="182">
        <v>40</v>
      </c>
      <c r="M115" s="182">
        <v>40</v>
      </c>
      <c r="O115" s="186" t="s">
        <v>252</v>
      </c>
      <c r="P115" s="185" t="s">
        <v>263</v>
      </c>
      <c r="R115" s="182">
        <v>14</v>
      </c>
    </row>
    <row r="116" spans="1:18" ht="21" customHeight="1" x14ac:dyDescent="0.25">
      <c r="A116" s="167" t="s">
        <v>654</v>
      </c>
      <c r="B116" s="197" t="s">
        <v>1729</v>
      </c>
      <c r="C116" s="197" t="s">
        <v>187</v>
      </c>
      <c r="D116" s="197">
        <v>24160</v>
      </c>
      <c r="E116" s="182" t="s">
        <v>159</v>
      </c>
      <c r="F116" t="s">
        <v>1730</v>
      </c>
      <c r="G116">
        <v>36</v>
      </c>
      <c r="H116" s="183">
        <v>37104</v>
      </c>
      <c r="I116" s="183">
        <v>47</v>
      </c>
      <c r="J116" s="183">
        <v>46</v>
      </c>
      <c r="K116" s="183">
        <v>46</v>
      </c>
      <c r="L116" s="182">
        <v>39.9</v>
      </c>
      <c r="M116" s="182">
        <v>39.9</v>
      </c>
      <c r="O116" s="186" t="s">
        <v>252</v>
      </c>
      <c r="P116" s="185" t="s">
        <v>263</v>
      </c>
      <c r="R116" s="182">
        <v>26.4</v>
      </c>
    </row>
    <row r="117" spans="1:18" ht="21" customHeight="1" x14ac:dyDescent="0.25">
      <c r="A117" s="167" t="s">
        <v>655</v>
      </c>
      <c r="B117" s="197" t="s">
        <v>1731</v>
      </c>
      <c r="C117" s="197" t="s">
        <v>187</v>
      </c>
      <c r="D117" s="197">
        <v>24161</v>
      </c>
      <c r="E117" s="182" t="s">
        <v>159</v>
      </c>
      <c r="F117" t="s">
        <v>1730</v>
      </c>
      <c r="G117">
        <v>36</v>
      </c>
      <c r="H117" s="183">
        <v>37104</v>
      </c>
      <c r="I117" s="183">
        <v>47</v>
      </c>
      <c r="J117" s="183">
        <v>45.2</v>
      </c>
      <c r="K117" s="183">
        <v>45.2</v>
      </c>
      <c r="L117" s="182">
        <v>40</v>
      </c>
      <c r="M117" s="182">
        <v>40</v>
      </c>
      <c r="O117" s="186" t="s">
        <v>252</v>
      </c>
      <c r="P117" s="185" t="s">
        <v>263</v>
      </c>
      <c r="R117" s="182">
        <v>15.1</v>
      </c>
    </row>
    <row r="118" spans="1:18" ht="21" customHeight="1" x14ac:dyDescent="0.25">
      <c r="A118" s="167" t="s">
        <v>672</v>
      </c>
      <c r="B118" s="197" t="s">
        <v>1746</v>
      </c>
      <c r="C118" s="197" t="s">
        <v>187</v>
      </c>
      <c r="D118" s="197">
        <v>24162</v>
      </c>
      <c r="E118" s="182" t="s">
        <v>177</v>
      </c>
      <c r="F118" t="s">
        <v>161</v>
      </c>
      <c r="G118">
        <v>36</v>
      </c>
      <c r="H118" s="183">
        <v>37104</v>
      </c>
      <c r="I118" s="183">
        <v>47</v>
      </c>
      <c r="J118" s="183">
        <v>46.2</v>
      </c>
      <c r="K118" s="183">
        <v>46.2</v>
      </c>
      <c r="L118" s="182">
        <v>40</v>
      </c>
      <c r="M118" s="182">
        <v>40</v>
      </c>
      <c r="O118" s="186" t="s">
        <v>252</v>
      </c>
      <c r="P118" s="185" t="s">
        <v>263</v>
      </c>
      <c r="R118" s="182">
        <v>40.4</v>
      </c>
    </row>
    <row r="119" spans="1:18" ht="21" customHeight="1" x14ac:dyDescent="0.25">
      <c r="A119" s="167" t="s">
        <v>704</v>
      </c>
      <c r="B119" s="197" t="s">
        <v>1747</v>
      </c>
      <c r="C119" s="197" t="s">
        <v>187</v>
      </c>
      <c r="D119" s="197">
        <v>24163</v>
      </c>
      <c r="E119" s="182" t="s">
        <v>177</v>
      </c>
      <c r="F119" t="s">
        <v>161</v>
      </c>
      <c r="G119">
        <v>36</v>
      </c>
      <c r="H119" s="183">
        <v>37104</v>
      </c>
      <c r="I119" s="183">
        <v>47</v>
      </c>
      <c r="J119" s="183">
        <v>43.8</v>
      </c>
      <c r="K119" s="183">
        <v>43.8</v>
      </c>
      <c r="L119" s="182">
        <v>39.9</v>
      </c>
      <c r="M119" s="182">
        <v>39.9</v>
      </c>
      <c r="O119" s="186" t="s">
        <v>252</v>
      </c>
      <c r="P119" s="185" t="s">
        <v>263</v>
      </c>
      <c r="R119" s="182">
        <v>23.7</v>
      </c>
    </row>
    <row r="120" spans="1:18" ht="21" customHeight="1" x14ac:dyDescent="0.25">
      <c r="A120" s="167" t="s">
        <v>718</v>
      </c>
      <c r="B120" s="197" t="s">
        <v>1676</v>
      </c>
      <c r="C120" s="197" t="s">
        <v>189</v>
      </c>
      <c r="D120" s="197">
        <v>24164</v>
      </c>
      <c r="E120" s="182" t="s">
        <v>1676</v>
      </c>
      <c r="F120">
        <v>103</v>
      </c>
      <c r="G120">
        <v>36</v>
      </c>
      <c r="H120" s="183">
        <v>37104</v>
      </c>
      <c r="I120" s="183">
        <v>47</v>
      </c>
      <c r="J120" s="183">
        <v>47.1</v>
      </c>
      <c r="K120" s="183">
        <v>47.1</v>
      </c>
      <c r="L120" s="182">
        <v>43.8</v>
      </c>
      <c r="M120" s="182">
        <v>46.3</v>
      </c>
      <c r="O120" s="186" t="s">
        <v>252</v>
      </c>
      <c r="P120" s="185" t="s">
        <v>263</v>
      </c>
      <c r="R120" s="182">
        <v>60.7</v>
      </c>
    </row>
    <row r="121" spans="1:18" ht="21" customHeight="1" x14ac:dyDescent="0.25">
      <c r="A121" s="167" t="s">
        <v>708</v>
      </c>
      <c r="B121" s="197" t="s">
        <v>1678</v>
      </c>
      <c r="C121" s="197" t="s">
        <v>189</v>
      </c>
      <c r="D121" s="197">
        <v>24210</v>
      </c>
      <c r="E121" s="182" t="s">
        <v>1652</v>
      </c>
      <c r="F121">
        <v>103</v>
      </c>
      <c r="G121">
        <v>36</v>
      </c>
      <c r="H121" s="183">
        <v>37438</v>
      </c>
      <c r="I121" s="183">
        <v>53</v>
      </c>
      <c r="J121" s="183">
        <v>44</v>
      </c>
      <c r="K121" s="183">
        <v>52</v>
      </c>
      <c r="L121" s="182">
        <v>41.9</v>
      </c>
      <c r="M121" s="182">
        <v>46.6</v>
      </c>
      <c r="N121" s="182" t="s">
        <v>993</v>
      </c>
      <c r="O121" s="186" t="s">
        <v>252</v>
      </c>
      <c r="P121" s="185" t="s">
        <v>263</v>
      </c>
      <c r="Q121" s="182" t="s">
        <v>2271</v>
      </c>
      <c r="R121" s="182">
        <v>23.9</v>
      </c>
    </row>
    <row r="122" spans="1:18" ht="21" customHeight="1" x14ac:dyDescent="0.25">
      <c r="A122" s="167" t="s">
        <v>709</v>
      </c>
      <c r="B122" s="197" t="s">
        <v>1679</v>
      </c>
      <c r="C122" s="197" t="s">
        <v>189</v>
      </c>
      <c r="D122" s="197">
        <v>24211</v>
      </c>
      <c r="E122" s="182" t="s">
        <v>1652</v>
      </c>
      <c r="F122">
        <v>103</v>
      </c>
      <c r="G122">
        <v>36</v>
      </c>
      <c r="H122" s="183">
        <v>37438</v>
      </c>
      <c r="I122" s="183">
        <v>53</v>
      </c>
      <c r="J122" s="183">
        <v>43.1</v>
      </c>
      <c r="K122" s="183">
        <v>50.9</v>
      </c>
      <c r="L122" s="182">
        <v>39.1</v>
      </c>
      <c r="M122" s="182">
        <v>45.4</v>
      </c>
      <c r="N122" s="182" t="s">
        <v>993</v>
      </c>
      <c r="O122" s="186" t="s">
        <v>252</v>
      </c>
      <c r="P122" s="185" t="s">
        <v>263</v>
      </c>
      <c r="Q122" s="182" t="s">
        <v>2271</v>
      </c>
      <c r="R122" s="182">
        <v>30.9</v>
      </c>
    </row>
    <row r="123" spans="1:18" ht="21" customHeight="1" x14ac:dyDescent="0.25">
      <c r="A123" s="167" t="s">
        <v>669</v>
      </c>
      <c r="B123" s="197" t="s">
        <v>1667</v>
      </c>
      <c r="C123" s="197" t="s">
        <v>189</v>
      </c>
      <c r="D123" s="197">
        <v>24212</v>
      </c>
      <c r="E123" s="182" t="s">
        <v>1668</v>
      </c>
      <c r="F123" t="s">
        <v>161</v>
      </c>
      <c r="G123">
        <v>36</v>
      </c>
      <c r="H123" s="183">
        <v>37438</v>
      </c>
      <c r="I123" s="183">
        <v>60.5</v>
      </c>
      <c r="J123" s="183">
        <v>53.5</v>
      </c>
      <c r="K123" s="183">
        <v>73.099999999999994</v>
      </c>
      <c r="L123" s="182">
        <v>55.1</v>
      </c>
      <c r="M123" s="182">
        <v>58.6</v>
      </c>
      <c r="O123" s="191" t="s">
        <v>265</v>
      </c>
      <c r="P123" s="185" t="s">
        <v>263</v>
      </c>
      <c r="R123" s="182">
        <v>140.80000000000001</v>
      </c>
    </row>
    <row r="124" spans="1:18" ht="21" customHeight="1" x14ac:dyDescent="0.25">
      <c r="A124" s="167" t="s">
        <v>696</v>
      </c>
      <c r="B124" s="197" t="s">
        <v>1009</v>
      </c>
      <c r="C124" s="197" t="s">
        <v>189</v>
      </c>
      <c r="D124" s="197">
        <v>24213</v>
      </c>
      <c r="E124" s="182" t="s">
        <v>1660</v>
      </c>
      <c r="F124">
        <v>103</v>
      </c>
      <c r="G124">
        <v>36</v>
      </c>
      <c r="H124" s="183">
        <v>37469</v>
      </c>
      <c r="I124" s="183">
        <v>50</v>
      </c>
      <c r="J124" s="183">
        <v>45.4</v>
      </c>
      <c r="K124" s="183">
        <v>45.4</v>
      </c>
      <c r="L124" s="182">
        <v>43.2</v>
      </c>
      <c r="M124" s="182">
        <v>46.7</v>
      </c>
      <c r="O124" s="186" t="s">
        <v>252</v>
      </c>
      <c r="P124" s="187" t="s">
        <v>2271</v>
      </c>
      <c r="R124" s="182">
        <v>4.0999999999999996</v>
      </c>
    </row>
    <row r="125" spans="1:18" ht="21" customHeight="1" x14ac:dyDescent="0.25">
      <c r="A125" s="167" t="s">
        <v>714</v>
      </c>
      <c r="B125" s="197" t="s">
        <v>1010</v>
      </c>
      <c r="C125" s="197" t="s">
        <v>189</v>
      </c>
      <c r="D125" s="197">
        <v>24214</v>
      </c>
      <c r="E125" s="182" t="s">
        <v>1660</v>
      </c>
      <c r="F125">
        <v>103</v>
      </c>
      <c r="G125">
        <v>36</v>
      </c>
      <c r="H125" s="183">
        <v>37469</v>
      </c>
      <c r="I125" s="183">
        <v>50</v>
      </c>
      <c r="J125" s="183">
        <v>43.9</v>
      </c>
      <c r="K125" s="183">
        <v>43.9</v>
      </c>
      <c r="L125" s="182">
        <v>42.8</v>
      </c>
      <c r="M125" s="182">
        <v>45.6</v>
      </c>
      <c r="O125" s="186" t="s">
        <v>252</v>
      </c>
      <c r="P125" s="187" t="s">
        <v>2271</v>
      </c>
      <c r="R125" s="182">
        <v>4</v>
      </c>
    </row>
    <row r="126" spans="1:18" ht="21" customHeight="1" x14ac:dyDescent="0.25">
      <c r="A126" s="167" t="s">
        <v>707</v>
      </c>
      <c r="B126" s="197" t="s">
        <v>1675</v>
      </c>
      <c r="C126" s="197" t="s">
        <v>189</v>
      </c>
      <c r="D126" s="197">
        <v>24216</v>
      </c>
      <c r="E126" s="182" t="s">
        <v>1676</v>
      </c>
      <c r="F126">
        <v>103</v>
      </c>
      <c r="G126">
        <v>36</v>
      </c>
      <c r="H126" s="183">
        <v>37469</v>
      </c>
      <c r="I126" s="183">
        <v>50</v>
      </c>
      <c r="J126" s="183">
        <v>45.6</v>
      </c>
      <c r="K126" s="183">
        <v>45.6</v>
      </c>
      <c r="L126" s="182">
        <v>43</v>
      </c>
      <c r="M126" s="182">
        <v>46.1</v>
      </c>
      <c r="O126" s="186" t="s">
        <v>252</v>
      </c>
      <c r="P126" s="185" t="s">
        <v>263</v>
      </c>
      <c r="R126" s="182">
        <v>54.7</v>
      </c>
    </row>
    <row r="127" spans="1:18" ht="21" customHeight="1" x14ac:dyDescent="0.25">
      <c r="A127" s="167" t="s">
        <v>666</v>
      </c>
      <c r="B127" s="197" t="s">
        <v>1677</v>
      </c>
      <c r="C127" s="197" t="s">
        <v>189</v>
      </c>
      <c r="D127" s="197">
        <v>24217</v>
      </c>
      <c r="E127" s="182" t="s">
        <v>1676</v>
      </c>
      <c r="F127">
        <v>103</v>
      </c>
      <c r="G127">
        <v>36</v>
      </c>
      <c r="H127" s="183">
        <v>37469</v>
      </c>
      <c r="I127" s="183">
        <v>50</v>
      </c>
      <c r="J127" s="183">
        <v>46.2</v>
      </c>
      <c r="K127" s="183">
        <v>46.2</v>
      </c>
      <c r="L127" s="182">
        <v>42.2</v>
      </c>
      <c r="M127" s="182">
        <v>46.6</v>
      </c>
      <c r="O127" s="186" t="s">
        <v>252</v>
      </c>
      <c r="P127" s="185" t="s">
        <v>263</v>
      </c>
      <c r="R127" s="182">
        <v>53.7</v>
      </c>
    </row>
    <row r="128" spans="1:18" ht="21" customHeight="1" x14ac:dyDescent="0.25">
      <c r="A128" s="167" t="s">
        <v>667</v>
      </c>
      <c r="B128" s="197" t="s">
        <v>1671</v>
      </c>
      <c r="C128" s="197" t="s">
        <v>189</v>
      </c>
      <c r="D128" s="197">
        <v>24219</v>
      </c>
      <c r="E128" s="182" t="s">
        <v>1631</v>
      </c>
      <c r="F128" t="s">
        <v>1194</v>
      </c>
      <c r="G128">
        <v>36</v>
      </c>
      <c r="H128" s="183">
        <v>37408</v>
      </c>
      <c r="I128" s="183">
        <v>53</v>
      </c>
      <c r="J128" s="183">
        <v>42.3</v>
      </c>
      <c r="K128" s="183">
        <v>50</v>
      </c>
      <c r="L128" s="182">
        <v>42.6</v>
      </c>
      <c r="M128" s="182">
        <v>46.6</v>
      </c>
      <c r="N128" s="182" t="s">
        <v>993</v>
      </c>
      <c r="O128" s="186" t="s">
        <v>252</v>
      </c>
      <c r="P128" s="185" t="s">
        <v>263</v>
      </c>
      <c r="Q128" s="182" t="s">
        <v>2271</v>
      </c>
      <c r="R128" s="182">
        <v>35.700000000000003</v>
      </c>
    </row>
    <row r="129" spans="1:18" ht="21" customHeight="1" x14ac:dyDescent="0.25">
      <c r="A129" s="167" t="s">
        <v>668</v>
      </c>
      <c r="B129" s="197" t="s">
        <v>1672</v>
      </c>
      <c r="C129" s="197" t="s">
        <v>189</v>
      </c>
      <c r="D129" s="197">
        <v>24220</v>
      </c>
      <c r="E129" s="182" t="s">
        <v>1631</v>
      </c>
      <c r="F129" t="s">
        <v>1194</v>
      </c>
      <c r="G129">
        <v>36</v>
      </c>
      <c r="H129" s="183">
        <v>37408</v>
      </c>
      <c r="I129" s="183">
        <v>53</v>
      </c>
      <c r="J129" s="183">
        <v>42</v>
      </c>
      <c r="K129" s="183">
        <v>49.6</v>
      </c>
      <c r="L129" s="182">
        <v>42.5</v>
      </c>
      <c r="M129" s="182">
        <v>44.4</v>
      </c>
      <c r="N129" s="182" t="s">
        <v>993</v>
      </c>
      <c r="O129" s="186" t="s">
        <v>252</v>
      </c>
      <c r="P129" s="185" t="s">
        <v>263</v>
      </c>
      <c r="Q129" s="182" t="s">
        <v>2271</v>
      </c>
      <c r="R129" s="182">
        <v>50.7</v>
      </c>
    </row>
    <row r="130" spans="1:18" ht="21" customHeight="1" x14ac:dyDescent="0.25">
      <c r="A130" s="167" t="s">
        <v>617</v>
      </c>
      <c r="B130" s="197" t="s">
        <v>2182</v>
      </c>
      <c r="C130" s="197" t="s">
        <v>187</v>
      </c>
      <c r="D130" s="197">
        <v>24244</v>
      </c>
      <c r="E130" s="182" t="s">
        <v>177</v>
      </c>
      <c r="F130" t="s">
        <v>161</v>
      </c>
      <c r="G130">
        <v>36</v>
      </c>
      <c r="H130" s="183">
        <v>25903</v>
      </c>
      <c r="I130" s="183">
        <v>42.9</v>
      </c>
      <c r="J130" s="183">
        <v>40.4</v>
      </c>
      <c r="K130" s="183">
        <v>51.4</v>
      </c>
      <c r="L130" s="182">
        <v>0</v>
      </c>
      <c r="M130" s="182">
        <v>0</v>
      </c>
      <c r="N130" s="182" t="s">
        <v>993</v>
      </c>
      <c r="O130" s="191" t="s">
        <v>265</v>
      </c>
      <c r="P130" s="185" t="s">
        <v>263</v>
      </c>
      <c r="Q130" s="182" t="s">
        <v>257</v>
      </c>
      <c r="R130" s="182">
        <v>0.2</v>
      </c>
    </row>
    <row r="131" spans="1:18" ht="21" customHeight="1" x14ac:dyDescent="0.25">
      <c r="A131" s="167" t="s">
        <v>2146</v>
      </c>
      <c r="B131" s="197" t="s">
        <v>2184</v>
      </c>
      <c r="C131" s="197" t="s">
        <v>187</v>
      </c>
      <c r="D131" s="197">
        <v>24245</v>
      </c>
      <c r="E131" s="182" t="s">
        <v>177</v>
      </c>
      <c r="F131" t="s">
        <v>161</v>
      </c>
      <c r="G131">
        <v>36</v>
      </c>
      <c r="H131" s="183">
        <v>25903</v>
      </c>
      <c r="I131" s="183">
        <v>42.9</v>
      </c>
      <c r="J131" s="183">
        <v>37.6</v>
      </c>
      <c r="K131" s="183">
        <v>47.8</v>
      </c>
      <c r="L131" s="182">
        <v>0</v>
      </c>
      <c r="M131" s="182">
        <v>0</v>
      </c>
      <c r="N131" s="182" t="s">
        <v>993</v>
      </c>
      <c r="O131" s="191" t="s">
        <v>265</v>
      </c>
      <c r="P131" s="185" t="s">
        <v>263</v>
      </c>
      <c r="Q131" s="182" t="s">
        <v>257</v>
      </c>
      <c r="R131" s="196">
        <v>0</v>
      </c>
    </row>
    <row r="132" spans="1:18" ht="21" customHeight="1" x14ac:dyDescent="0.25">
      <c r="A132" s="167" t="s">
        <v>364</v>
      </c>
      <c r="B132" s="197" t="s">
        <v>2185</v>
      </c>
      <c r="C132" s="197" t="s">
        <v>187</v>
      </c>
      <c r="D132" s="197">
        <v>24246</v>
      </c>
      <c r="E132" s="182" t="s">
        <v>177</v>
      </c>
      <c r="F132" t="s">
        <v>161</v>
      </c>
      <c r="G132">
        <v>36</v>
      </c>
      <c r="H132" s="183">
        <v>25903</v>
      </c>
      <c r="I132" s="183">
        <v>42.9</v>
      </c>
      <c r="J132" s="183">
        <v>39.200000000000003</v>
      </c>
      <c r="K132" s="183">
        <v>49.9</v>
      </c>
      <c r="L132" s="182">
        <v>0</v>
      </c>
      <c r="M132" s="182">
        <v>0</v>
      </c>
      <c r="N132" s="182" t="s">
        <v>993</v>
      </c>
      <c r="O132" s="191" t="s">
        <v>265</v>
      </c>
      <c r="P132" s="185" t="s">
        <v>263</v>
      </c>
      <c r="Q132" s="182" t="s">
        <v>257</v>
      </c>
      <c r="R132" s="196">
        <v>0</v>
      </c>
    </row>
    <row r="133" spans="1:18" ht="21" customHeight="1" x14ac:dyDescent="0.25">
      <c r="A133" s="167" t="s">
        <v>600</v>
      </c>
      <c r="B133" s="197" t="s">
        <v>2186</v>
      </c>
      <c r="C133" s="197" t="s">
        <v>187</v>
      </c>
      <c r="D133" s="197">
        <v>24247</v>
      </c>
      <c r="E133" s="182" t="s">
        <v>177</v>
      </c>
      <c r="F133" t="s">
        <v>161</v>
      </c>
      <c r="G133">
        <v>36</v>
      </c>
      <c r="H133" s="183">
        <v>25903</v>
      </c>
      <c r="I133" s="183">
        <v>42.9</v>
      </c>
      <c r="J133" s="183">
        <v>39.799999999999997</v>
      </c>
      <c r="K133" s="183">
        <v>50.6</v>
      </c>
      <c r="L133" s="182">
        <v>0</v>
      </c>
      <c r="M133" s="182">
        <v>0</v>
      </c>
      <c r="N133" s="182" t="s">
        <v>993</v>
      </c>
      <c r="O133" s="191" t="s">
        <v>265</v>
      </c>
      <c r="P133" s="185" t="s">
        <v>263</v>
      </c>
      <c r="Q133" s="182" t="s">
        <v>257</v>
      </c>
      <c r="R133" s="196">
        <v>0</v>
      </c>
    </row>
    <row r="134" spans="1:18" ht="21" customHeight="1" x14ac:dyDescent="0.25">
      <c r="A134" s="167" t="s">
        <v>632</v>
      </c>
      <c r="B134" s="197" t="s">
        <v>2187</v>
      </c>
      <c r="C134" s="197" t="s">
        <v>187</v>
      </c>
      <c r="D134" s="197">
        <v>24248</v>
      </c>
      <c r="E134" s="182" t="s">
        <v>177</v>
      </c>
      <c r="F134" t="s">
        <v>161</v>
      </c>
      <c r="G134">
        <v>36</v>
      </c>
      <c r="H134" s="183">
        <v>25781</v>
      </c>
      <c r="I134" s="183">
        <v>42.9</v>
      </c>
      <c r="J134" s="183">
        <v>40.5</v>
      </c>
      <c r="K134" s="183">
        <v>51.5</v>
      </c>
      <c r="L134" s="182">
        <v>0</v>
      </c>
      <c r="M134" s="182">
        <v>0</v>
      </c>
      <c r="N134" s="182" t="s">
        <v>993</v>
      </c>
      <c r="O134" s="191" t="s">
        <v>265</v>
      </c>
      <c r="P134" s="185" t="s">
        <v>263</v>
      </c>
      <c r="Q134" s="182" t="s">
        <v>257</v>
      </c>
      <c r="R134" s="196">
        <v>0</v>
      </c>
    </row>
    <row r="135" spans="1:18" ht="21" customHeight="1" x14ac:dyDescent="0.25">
      <c r="A135" s="167" t="s">
        <v>817</v>
      </c>
      <c r="B135" s="197" t="s">
        <v>2188</v>
      </c>
      <c r="C135" s="197" t="s">
        <v>187</v>
      </c>
      <c r="D135" s="197">
        <v>24249</v>
      </c>
      <c r="E135" s="182" t="s">
        <v>177</v>
      </c>
      <c r="F135" t="s">
        <v>161</v>
      </c>
      <c r="G135">
        <v>36</v>
      </c>
      <c r="H135" s="183">
        <v>25781</v>
      </c>
      <c r="I135" s="183">
        <v>42.9</v>
      </c>
      <c r="J135" s="183">
        <v>38.1</v>
      </c>
      <c r="K135" s="183">
        <v>48.5</v>
      </c>
      <c r="L135" s="182">
        <v>0</v>
      </c>
      <c r="M135" s="182">
        <v>0</v>
      </c>
      <c r="N135" s="182" t="s">
        <v>993</v>
      </c>
      <c r="O135" s="191" t="s">
        <v>265</v>
      </c>
      <c r="P135" s="185" t="s">
        <v>263</v>
      </c>
      <c r="Q135" s="182" t="s">
        <v>257</v>
      </c>
      <c r="R135" s="196">
        <v>0</v>
      </c>
    </row>
    <row r="136" spans="1:18" ht="21" customHeight="1" x14ac:dyDescent="0.25">
      <c r="A136" s="167" t="s">
        <v>836</v>
      </c>
      <c r="B136" s="197" t="s">
        <v>2189</v>
      </c>
      <c r="C136" s="197" t="s">
        <v>187</v>
      </c>
      <c r="D136" s="197">
        <v>24251</v>
      </c>
      <c r="E136" s="182" t="s">
        <v>177</v>
      </c>
      <c r="F136" t="s">
        <v>161</v>
      </c>
      <c r="G136">
        <v>36</v>
      </c>
      <c r="H136" s="183">
        <v>25781</v>
      </c>
      <c r="I136" s="183">
        <v>42.9</v>
      </c>
      <c r="J136" s="183">
        <v>35.799999999999997</v>
      </c>
      <c r="K136" s="183">
        <v>45.5</v>
      </c>
      <c r="L136" s="182">
        <v>0</v>
      </c>
      <c r="M136" s="182">
        <v>0</v>
      </c>
      <c r="N136" s="182" t="s">
        <v>993</v>
      </c>
      <c r="O136" s="191" t="s">
        <v>265</v>
      </c>
      <c r="P136" s="185" t="s">
        <v>263</v>
      </c>
      <c r="Q136" s="182" t="s">
        <v>257</v>
      </c>
      <c r="R136" s="196">
        <v>0</v>
      </c>
    </row>
    <row r="137" spans="1:18" ht="21" customHeight="1" x14ac:dyDescent="0.25">
      <c r="A137" s="167" t="s">
        <v>866</v>
      </c>
      <c r="B137" s="197" t="s">
        <v>1002</v>
      </c>
      <c r="C137" s="197" t="s">
        <v>187</v>
      </c>
      <c r="D137" s="197">
        <v>323558</v>
      </c>
      <c r="E137" s="182" t="s">
        <v>1242</v>
      </c>
      <c r="F137" t="s">
        <v>1243</v>
      </c>
      <c r="G137">
        <v>36</v>
      </c>
      <c r="H137" s="183">
        <v>38443</v>
      </c>
      <c r="I137" s="183">
        <v>185</v>
      </c>
      <c r="J137" s="183">
        <v>160.5</v>
      </c>
      <c r="K137" s="183">
        <v>199</v>
      </c>
      <c r="L137" s="182">
        <v>154.69999999999999</v>
      </c>
      <c r="M137" s="182">
        <v>200.3</v>
      </c>
      <c r="N137" s="182" t="s">
        <v>993</v>
      </c>
      <c r="O137" s="184" t="s">
        <v>208</v>
      </c>
      <c r="P137" s="185" t="s">
        <v>263</v>
      </c>
      <c r="Q137" s="182" t="s">
        <v>257</v>
      </c>
      <c r="R137" s="182">
        <v>1141.4000000000001</v>
      </c>
    </row>
    <row r="138" spans="1:18" ht="21" customHeight="1" x14ac:dyDescent="0.25">
      <c r="A138" s="167" t="s">
        <v>870</v>
      </c>
      <c r="B138" s="197" t="s">
        <v>1003</v>
      </c>
      <c r="C138" s="197" t="s">
        <v>187</v>
      </c>
      <c r="D138" s="197">
        <v>323559</v>
      </c>
      <c r="E138" s="182" t="s">
        <v>1242</v>
      </c>
      <c r="F138" t="s">
        <v>1243</v>
      </c>
      <c r="G138">
        <v>36</v>
      </c>
      <c r="H138" s="183">
        <v>38447</v>
      </c>
      <c r="I138" s="183">
        <v>185</v>
      </c>
      <c r="J138" s="183">
        <v>162.4</v>
      </c>
      <c r="K138" s="183">
        <v>201.4</v>
      </c>
      <c r="L138" s="182">
        <v>153.1</v>
      </c>
      <c r="M138" s="182">
        <v>197.3</v>
      </c>
      <c r="N138" s="182" t="s">
        <v>993</v>
      </c>
      <c r="O138" s="184" t="s">
        <v>208</v>
      </c>
      <c r="P138" s="185" t="s">
        <v>263</v>
      </c>
      <c r="Q138" s="182" t="s">
        <v>257</v>
      </c>
      <c r="R138" s="182">
        <v>1092.8</v>
      </c>
    </row>
    <row r="139" spans="1:18" ht="21" customHeight="1" x14ac:dyDescent="0.25">
      <c r="A139" s="167" t="s">
        <v>871</v>
      </c>
      <c r="B139" s="197" t="s">
        <v>1680</v>
      </c>
      <c r="C139" s="197" t="s">
        <v>189</v>
      </c>
      <c r="D139" s="197">
        <v>323563</v>
      </c>
      <c r="E139" s="182" t="s">
        <v>1681</v>
      </c>
      <c r="F139" t="s">
        <v>1682</v>
      </c>
      <c r="G139">
        <v>36</v>
      </c>
      <c r="H139" s="183">
        <v>38504</v>
      </c>
      <c r="I139" s="183">
        <v>82</v>
      </c>
      <c r="J139" s="183">
        <v>78</v>
      </c>
      <c r="K139" s="183">
        <v>78</v>
      </c>
      <c r="L139" s="182">
        <v>75.5</v>
      </c>
      <c r="M139" s="182">
        <v>77.900000000000006</v>
      </c>
      <c r="N139" s="182" t="s">
        <v>993</v>
      </c>
      <c r="O139" s="184" t="s">
        <v>208</v>
      </c>
      <c r="P139" s="185" t="s">
        <v>263</v>
      </c>
      <c r="Q139" s="182" t="s">
        <v>257</v>
      </c>
      <c r="R139" s="182">
        <v>162.19999999999999</v>
      </c>
    </row>
    <row r="140" spans="1:18" ht="21" customHeight="1" x14ac:dyDescent="0.25">
      <c r="A140" s="167" t="s">
        <v>893</v>
      </c>
      <c r="B140" s="197" t="s">
        <v>1195</v>
      </c>
      <c r="C140" s="197" t="s">
        <v>189</v>
      </c>
      <c r="D140" s="197">
        <v>323564</v>
      </c>
      <c r="E140" s="182" t="s">
        <v>1193</v>
      </c>
      <c r="F140" t="s">
        <v>1194</v>
      </c>
      <c r="G140">
        <v>36</v>
      </c>
      <c r="H140" s="183">
        <v>38473</v>
      </c>
      <c r="I140" s="183">
        <v>96</v>
      </c>
      <c r="J140" s="183">
        <v>79.900000000000006</v>
      </c>
      <c r="K140" s="183">
        <v>91.4</v>
      </c>
      <c r="L140" s="182">
        <v>76.5</v>
      </c>
      <c r="M140" s="182">
        <v>77.900000000000006</v>
      </c>
      <c r="O140" s="184" t="s">
        <v>208</v>
      </c>
      <c r="P140" s="185" t="s">
        <v>263</v>
      </c>
      <c r="R140" s="182">
        <v>121.8</v>
      </c>
    </row>
    <row r="141" spans="1:18" ht="21" customHeight="1" x14ac:dyDescent="0.25">
      <c r="A141" s="167" t="s">
        <v>972</v>
      </c>
      <c r="B141" s="197" t="s">
        <v>1716</v>
      </c>
      <c r="C141" s="197" t="s">
        <v>187</v>
      </c>
      <c r="D141" s="197">
        <v>323568</v>
      </c>
      <c r="E141" s="182" t="s">
        <v>177</v>
      </c>
      <c r="F141" t="s">
        <v>161</v>
      </c>
      <c r="G141">
        <v>36</v>
      </c>
      <c r="H141" s="183">
        <v>38718</v>
      </c>
      <c r="I141" s="183">
        <v>288</v>
      </c>
      <c r="J141" s="183">
        <v>246.2</v>
      </c>
      <c r="K141" s="183">
        <v>270.2</v>
      </c>
      <c r="L141" s="182">
        <v>235.4</v>
      </c>
      <c r="M141" s="182">
        <v>260</v>
      </c>
      <c r="N141" s="182" t="s">
        <v>993</v>
      </c>
      <c r="O141" s="184" t="s">
        <v>208</v>
      </c>
      <c r="P141" s="185" t="s">
        <v>263</v>
      </c>
      <c r="Q141" s="182" t="s">
        <v>2271</v>
      </c>
      <c r="R141" s="205">
        <f>2140.4/2</f>
        <v>1070.2</v>
      </c>
    </row>
    <row r="142" spans="1:18" ht="21" customHeight="1" x14ac:dyDescent="0.25">
      <c r="A142" s="167" t="s">
        <v>946</v>
      </c>
      <c r="B142" s="197" t="s">
        <v>1717</v>
      </c>
      <c r="C142" s="197" t="s">
        <v>187</v>
      </c>
      <c r="D142" s="197">
        <v>323569</v>
      </c>
      <c r="E142" s="182" t="s">
        <v>177</v>
      </c>
      <c r="F142" t="s">
        <v>161</v>
      </c>
      <c r="G142">
        <v>36</v>
      </c>
      <c r="H142" s="183">
        <v>38718</v>
      </c>
      <c r="I142" s="183">
        <v>288</v>
      </c>
      <c r="J142" s="183">
        <v>246.2</v>
      </c>
      <c r="K142" s="183">
        <v>270.2</v>
      </c>
      <c r="L142" s="182">
        <v>235.4</v>
      </c>
      <c r="M142" s="182">
        <v>260</v>
      </c>
      <c r="N142" s="182" t="s">
        <v>993</v>
      </c>
      <c r="O142" s="184" t="s">
        <v>208</v>
      </c>
      <c r="P142" s="185" t="s">
        <v>263</v>
      </c>
      <c r="Q142" s="182" t="s">
        <v>2271</v>
      </c>
      <c r="R142" s="205">
        <f>2140.4/2</f>
        <v>1070.2</v>
      </c>
    </row>
    <row r="143" spans="1:18" ht="21" customHeight="1" x14ac:dyDescent="0.25">
      <c r="A143" s="167" t="s">
        <v>636</v>
      </c>
      <c r="B143" s="197" t="s">
        <v>1989</v>
      </c>
      <c r="C143" s="197" t="s">
        <v>190</v>
      </c>
      <c r="D143" s="197">
        <v>323570</v>
      </c>
      <c r="E143" s="182" t="s">
        <v>1990</v>
      </c>
      <c r="F143" t="s">
        <v>1096</v>
      </c>
      <c r="G143">
        <v>36</v>
      </c>
      <c r="H143" s="183">
        <v>38534</v>
      </c>
      <c r="I143" s="183">
        <v>893.1</v>
      </c>
      <c r="J143" s="183">
        <v>835</v>
      </c>
      <c r="K143" s="183">
        <v>924.8</v>
      </c>
      <c r="L143" s="182">
        <v>814.6</v>
      </c>
      <c r="M143" s="182">
        <v>908.5</v>
      </c>
      <c r="N143" s="182" t="s">
        <v>993</v>
      </c>
      <c r="O143" s="184" t="s">
        <v>208</v>
      </c>
      <c r="P143" s="185" t="s">
        <v>263</v>
      </c>
      <c r="Q143" s="182" t="s">
        <v>2271</v>
      </c>
      <c r="R143" s="182">
        <v>5142.1000000000004</v>
      </c>
    </row>
    <row r="144" spans="1:18" ht="21" customHeight="1" x14ac:dyDescent="0.25">
      <c r="A144" s="167" t="s">
        <v>635</v>
      </c>
      <c r="B144" s="197" t="s">
        <v>1099</v>
      </c>
      <c r="C144" s="197" t="s">
        <v>187</v>
      </c>
      <c r="D144" s="197">
        <v>323581</v>
      </c>
      <c r="E144" s="182" t="s">
        <v>177</v>
      </c>
      <c r="F144" t="s">
        <v>161</v>
      </c>
      <c r="G144">
        <v>36</v>
      </c>
      <c r="H144" s="183">
        <v>38808</v>
      </c>
      <c r="I144" s="183">
        <v>320</v>
      </c>
      <c r="J144" s="183">
        <v>292.60000000000002</v>
      </c>
      <c r="K144" s="183">
        <v>355.3</v>
      </c>
      <c r="L144" s="182">
        <v>290.10000000000002</v>
      </c>
      <c r="M144" s="182">
        <v>332.5</v>
      </c>
      <c r="N144" s="182" t="s">
        <v>993</v>
      </c>
      <c r="O144" s="184" t="s">
        <v>208</v>
      </c>
      <c r="P144" s="185" t="s">
        <v>263</v>
      </c>
      <c r="Q144" s="182" t="s">
        <v>2271</v>
      </c>
      <c r="R144" s="205">
        <f>3584.2/2</f>
        <v>1792.1</v>
      </c>
    </row>
    <row r="145" spans="1:18" ht="21" customHeight="1" x14ac:dyDescent="0.25">
      <c r="A145" s="167" t="s">
        <v>416</v>
      </c>
      <c r="B145" s="197" t="s">
        <v>1100</v>
      </c>
      <c r="C145" s="197" t="s">
        <v>187</v>
      </c>
      <c r="D145" s="197">
        <v>323582</v>
      </c>
      <c r="E145" s="182" t="s">
        <v>177</v>
      </c>
      <c r="F145" t="s">
        <v>161</v>
      </c>
      <c r="G145">
        <v>36</v>
      </c>
      <c r="H145" s="183">
        <v>38808</v>
      </c>
      <c r="I145" s="183">
        <v>320</v>
      </c>
      <c r="J145" s="183">
        <v>292.60000000000002</v>
      </c>
      <c r="K145" s="183">
        <v>355.3</v>
      </c>
      <c r="L145" s="182">
        <v>290.10000000000002</v>
      </c>
      <c r="M145" s="182">
        <v>332.5</v>
      </c>
      <c r="N145" s="182" t="s">
        <v>993</v>
      </c>
      <c r="O145" s="184" t="s">
        <v>208</v>
      </c>
      <c r="P145" s="185" t="s">
        <v>263</v>
      </c>
      <c r="Q145" s="182" t="s">
        <v>2271</v>
      </c>
      <c r="R145" s="205">
        <f>3584.2/2</f>
        <v>1792.1</v>
      </c>
    </row>
    <row r="146" spans="1:18" ht="21" customHeight="1" x14ac:dyDescent="0.25">
      <c r="A146" s="167" t="s">
        <v>342</v>
      </c>
      <c r="B146" s="197" t="s">
        <v>1196</v>
      </c>
      <c r="C146" s="197" t="s">
        <v>189</v>
      </c>
      <c r="D146" s="197">
        <v>323586</v>
      </c>
      <c r="E146" s="182" t="s">
        <v>1193</v>
      </c>
      <c r="F146" t="s">
        <v>1194</v>
      </c>
      <c r="G146">
        <v>36</v>
      </c>
      <c r="H146" s="183">
        <v>37438</v>
      </c>
      <c r="I146" s="183">
        <v>60</v>
      </c>
      <c r="J146" s="183">
        <v>48.2</v>
      </c>
      <c r="K146" s="183">
        <v>51.2</v>
      </c>
      <c r="L146" s="182">
        <v>45</v>
      </c>
      <c r="M146" s="182">
        <v>47.6</v>
      </c>
      <c r="O146" s="186" t="s">
        <v>252</v>
      </c>
      <c r="P146" s="185" t="s">
        <v>263</v>
      </c>
      <c r="R146" s="182">
        <v>70.400000000000006</v>
      </c>
    </row>
    <row r="147" spans="1:18" ht="21" customHeight="1" x14ac:dyDescent="0.25">
      <c r="A147" s="167" t="s">
        <v>419</v>
      </c>
      <c r="B147" s="197" t="s">
        <v>1683</v>
      </c>
      <c r="C147" s="197" t="s">
        <v>189</v>
      </c>
      <c r="D147" s="197">
        <v>323624</v>
      </c>
      <c r="E147" s="182" t="s">
        <v>1684</v>
      </c>
      <c r="F147">
        <v>103</v>
      </c>
      <c r="G147">
        <v>36</v>
      </c>
      <c r="H147" s="183">
        <v>40026</v>
      </c>
      <c r="I147" s="183">
        <v>375</v>
      </c>
      <c r="J147" s="183">
        <v>315.60000000000002</v>
      </c>
      <c r="K147" s="183">
        <v>389.8</v>
      </c>
      <c r="L147" s="182">
        <v>325.89999999999998</v>
      </c>
      <c r="M147" s="182">
        <v>362.3</v>
      </c>
      <c r="N147" s="182" t="s">
        <v>993</v>
      </c>
      <c r="O147" s="184" t="s">
        <v>208</v>
      </c>
      <c r="P147" s="185" t="s">
        <v>263</v>
      </c>
      <c r="Q147" s="182" t="s">
        <v>2271</v>
      </c>
      <c r="R147" s="182">
        <v>2478.1999999999998</v>
      </c>
    </row>
    <row r="148" spans="1:18" ht="21" customHeight="1" x14ac:dyDescent="0.25">
      <c r="A148" s="167" t="s">
        <v>2218</v>
      </c>
      <c r="B148" s="197" t="s">
        <v>1302</v>
      </c>
      <c r="C148" s="197" t="s">
        <v>190</v>
      </c>
      <c r="D148" s="197">
        <v>323656</v>
      </c>
      <c r="E148" s="182" t="s">
        <v>155</v>
      </c>
      <c r="F148" t="s">
        <v>1207</v>
      </c>
      <c r="G148">
        <v>36</v>
      </c>
      <c r="H148" s="183">
        <v>40423</v>
      </c>
      <c r="I148" s="183">
        <v>335</v>
      </c>
      <c r="J148" s="183">
        <v>294.2</v>
      </c>
      <c r="K148" s="183">
        <v>360.2</v>
      </c>
      <c r="L148" s="182">
        <v>299.8</v>
      </c>
      <c r="M148" s="182">
        <v>333</v>
      </c>
      <c r="N148" s="182" t="s">
        <v>993</v>
      </c>
      <c r="O148" s="184" t="s">
        <v>208</v>
      </c>
      <c r="P148" s="185" t="s">
        <v>263</v>
      </c>
      <c r="Q148" s="182" t="s">
        <v>2271</v>
      </c>
      <c r="R148" s="182">
        <v>1355.4</v>
      </c>
    </row>
    <row r="149" spans="1:18" ht="21" customHeight="1" x14ac:dyDescent="0.25">
      <c r="A149" s="167" t="s">
        <v>742</v>
      </c>
      <c r="B149" s="197" t="s">
        <v>1303</v>
      </c>
      <c r="C149" s="197" t="s">
        <v>190</v>
      </c>
      <c r="D149" s="197">
        <v>323658</v>
      </c>
      <c r="E149" s="182" t="s">
        <v>155</v>
      </c>
      <c r="F149" t="s">
        <v>1207</v>
      </c>
      <c r="G149">
        <v>36</v>
      </c>
      <c r="H149" s="183">
        <v>40423</v>
      </c>
      <c r="I149" s="183">
        <v>335</v>
      </c>
      <c r="J149" s="183">
        <v>298.2</v>
      </c>
      <c r="K149" s="183">
        <v>365.1</v>
      </c>
      <c r="L149" s="182">
        <v>299.8</v>
      </c>
      <c r="M149" s="182">
        <v>333</v>
      </c>
      <c r="N149" s="182" t="s">
        <v>993</v>
      </c>
      <c r="O149" s="184" t="s">
        <v>208</v>
      </c>
      <c r="P149" s="185" t="s">
        <v>263</v>
      </c>
      <c r="Q149" s="182" t="s">
        <v>2271</v>
      </c>
      <c r="R149" s="182">
        <v>843.1</v>
      </c>
    </row>
    <row r="150" spans="1:18" ht="21" customHeight="1" x14ac:dyDescent="0.25">
      <c r="A150" s="167" t="s">
        <v>396</v>
      </c>
      <c r="B150" s="197" t="s">
        <v>1102</v>
      </c>
      <c r="C150" s="197" t="s">
        <v>187</v>
      </c>
      <c r="D150" s="197">
        <v>323677</v>
      </c>
      <c r="E150" s="182" t="s">
        <v>177</v>
      </c>
      <c r="F150" t="s">
        <v>161</v>
      </c>
      <c r="G150">
        <v>36</v>
      </c>
      <c r="H150" s="183">
        <v>40725</v>
      </c>
      <c r="I150" s="183">
        <v>330</v>
      </c>
      <c r="J150" s="183">
        <v>288</v>
      </c>
      <c r="K150" s="183">
        <v>376.3</v>
      </c>
      <c r="L150" s="182">
        <v>286.5</v>
      </c>
      <c r="M150" s="182">
        <v>331.8</v>
      </c>
      <c r="N150" s="182" t="s">
        <v>993</v>
      </c>
      <c r="O150" s="184" t="s">
        <v>208</v>
      </c>
      <c r="P150" s="185" t="s">
        <v>263</v>
      </c>
      <c r="Q150" s="182" t="s">
        <v>2271</v>
      </c>
      <c r="R150" s="205">
        <f>2750.3/2</f>
        <v>1375.15</v>
      </c>
    </row>
    <row r="151" spans="1:18" ht="21" customHeight="1" x14ac:dyDescent="0.25">
      <c r="A151" s="167" t="s">
        <v>962</v>
      </c>
      <c r="B151" s="197" t="s">
        <v>1103</v>
      </c>
      <c r="C151" s="197" t="s">
        <v>187</v>
      </c>
      <c r="D151" s="197">
        <v>323678</v>
      </c>
      <c r="E151" s="182" t="s">
        <v>177</v>
      </c>
      <c r="F151" t="s">
        <v>161</v>
      </c>
      <c r="G151">
        <v>36</v>
      </c>
      <c r="H151" s="183">
        <v>40725</v>
      </c>
      <c r="I151" s="183">
        <v>330</v>
      </c>
      <c r="J151" s="183">
        <v>288</v>
      </c>
      <c r="K151" s="183">
        <v>376.3</v>
      </c>
      <c r="L151" s="182">
        <v>286.5</v>
      </c>
      <c r="M151" s="182">
        <v>331.8</v>
      </c>
      <c r="N151" s="182" t="s">
        <v>993</v>
      </c>
      <c r="O151" s="184" t="s">
        <v>208</v>
      </c>
      <c r="P151" s="185" t="s">
        <v>263</v>
      </c>
      <c r="Q151" s="182" t="s">
        <v>2271</v>
      </c>
      <c r="R151" s="205">
        <f>2750.3/2</f>
        <v>1375.15</v>
      </c>
    </row>
    <row r="152" spans="1:18" ht="21" customHeight="1" x14ac:dyDescent="0.25">
      <c r="A152" s="167" t="s">
        <v>963</v>
      </c>
      <c r="B152" s="197" t="s">
        <v>2180</v>
      </c>
      <c r="C152" s="197" t="s">
        <v>189</v>
      </c>
      <c r="D152" s="197">
        <v>323695</v>
      </c>
      <c r="E152" s="182" t="s">
        <v>1556</v>
      </c>
      <c r="F152" t="s">
        <v>1194</v>
      </c>
      <c r="G152">
        <v>36</v>
      </c>
      <c r="H152" s="183">
        <v>33298</v>
      </c>
      <c r="I152" s="183">
        <v>55</v>
      </c>
      <c r="J152" s="183">
        <v>51.6</v>
      </c>
      <c r="K152" s="183">
        <v>60.1</v>
      </c>
      <c r="L152" s="182">
        <v>43.7</v>
      </c>
      <c r="M152" s="182">
        <v>53.9</v>
      </c>
      <c r="N152" s="182" t="s">
        <v>993</v>
      </c>
      <c r="O152" s="184" t="s">
        <v>208</v>
      </c>
      <c r="P152" s="185" t="s">
        <v>263</v>
      </c>
      <c r="Q152" s="182" t="s">
        <v>2271</v>
      </c>
      <c r="R152" s="182">
        <v>331</v>
      </c>
    </row>
    <row r="153" spans="1:18" ht="21" customHeight="1" x14ac:dyDescent="0.25">
      <c r="A153" s="167" t="s">
        <v>2221</v>
      </c>
      <c r="B153" s="197" t="s">
        <v>2163</v>
      </c>
      <c r="C153" s="197" t="s">
        <v>186</v>
      </c>
      <c r="D153" s="197">
        <v>323721</v>
      </c>
      <c r="E153" s="182" t="s">
        <v>2164</v>
      </c>
      <c r="F153" t="s">
        <v>1232</v>
      </c>
      <c r="G153">
        <v>36</v>
      </c>
      <c r="H153" s="183">
        <v>43160</v>
      </c>
      <c r="I153" s="183">
        <v>385</v>
      </c>
      <c r="J153" s="183">
        <v>340</v>
      </c>
      <c r="K153" s="183">
        <v>380.5</v>
      </c>
      <c r="L153" s="182">
        <v>309.3</v>
      </c>
      <c r="M153" s="182">
        <v>377.8</v>
      </c>
      <c r="N153" s="182" t="s">
        <v>993</v>
      </c>
      <c r="O153" s="184" t="s">
        <v>208</v>
      </c>
      <c r="P153" s="185" t="s">
        <v>263</v>
      </c>
      <c r="Q153" s="182" t="s">
        <v>2271</v>
      </c>
      <c r="R153" s="182">
        <v>686.8</v>
      </c>
    </row>
    <row r="154" spans="1:18" ht="21" customHeight="1" x14ac:dyDescent="0.25">
      <c r="A154" s="167" t="s">
        <v>400</v>
      </c>
      <c r="B154" s="197" t="s">
        <v>2166</v>
      </c>
      <c r="C154" s="197" t="s">
        <v>186</v>
      </c>
      <c r="D154" s="197">
        <v>323722</v>
      </c>
      <c r="E154" s="182" t="s">
        <v>2164</v>
      </c>
      <c r="F154" t="s">
        <v>1232</v>
      </c>
      <c r="G154">
        <v>36</v>
      </c>
      <c r="H154" s="183">
        <v>43160</v>
      </c>
      <c r="I154" s="183">
        <v>385</v>
      </c>
      <c r="J154" s="183">
        <v>340</v>
      </c>
      <c r="K154" s="183">
        <v>380.5</v>
      </c>
      <c r="L154" s="182">
        <v>312.39999999999998</v>
      </c>
      <c r="M154" s="182">
        <v>377.2</v>
      </c>
      <c r="N154" s="182" t="s">
        <v>993</v>
      </c>
      <c r="O154" s="184" t="s">
        <v>208</v>
      </c>
      <c r="P154" s="185" t="s">
        <v>263</v>
      </c>
      <c r="Q154" s="182" t="s">
        <v>2271</v>
      </c>
      <c r="R154" s="182">
        <v>667.3</v>
      </c>
    </row>
    <row r="155" spans="1:18" ht="19.5" customHeight="1" x14ac:dyDescent="0.25">
      <c r="A155" s="167"/>
      <c r="H155" s="183"/>
      <c r="I155" s="183"/>
      <c r="J155" s="183"/>
      <c r="K155" s="183"/>
    </row>
    <row r="156" spans="1:18" ht="21" customHeight="1" x14ac:dyDescent="0.25">
      <c r="A156" s="167"/>
      <c r="C156" s="182" t="s">
        <v>2288</v>
      </c>
      <c r="D156" s="182">
        <f>COUNTA(D2:D154)</f>
        <v>153</v>
      </c>
      <c r="E156" s="182" t="s">
        <v>2277</v>
      </c>
      <c r="H156" s="182" t="s">
        <v>200</v>
      </c>
      <c r="I156" s="182">
        <f t="shared" ref="I156:N156" si="10">SUM(I2:I154)</f>
        <v>26782.900000000005</v>
      </c>
      <c r="J156" s="182">
        <f t="shared" si="10"/>
        <v>24460.2</v>
      </c>
      <c r="K156" s="182">
        <f t="shared" si="10"/>
        <v>26903.200000000008</v>
      </c>
      <c r="L156" s="182">
        <f t="shared" si="10"/>
        <v>23391.799999999988</v>
      </c>
      <c r="M156" s="182">
        <f t="shared" si="10"/>
        <v>25357.600000000002</v>
      </c>
      <c r="N156" s="182">
        <f t="shared" si="10"/>
        <v>0</v>
      </c>
      <c r="R156" s="182">
        <f>SUM(R2:R154)</f>
        <v>51068.000000000015</v>
      </c>
    </row>
  </sheetData>
  <autoFilter ref="B1:R154" xr:uid="{66ABCB81-BA58-4D0B-886E-D9000B49F230}">
    <sortState xmlns:xlrd2="http://schemas.microsoft.com/office/spreadsheetml/2017/richdata2" ref="B2:R154">
      <sortCondition sortBy="cellColor" ref="B1:B154" dxfId="3"/>
    </sortState>
  </autoFilter>
  <sortState xmlns:xlrd2="http://schemas.microsoft.com/office/spreadsheetml/2017/richdata2" ref="A2:R154">
    <sortCondition ref="D2:D154"/>
  </sortState>
  <printOptions horizontalCentered="1"/>
  <pageMargins left="0.3" right="0.3" top="0.75" bottom="0.75" header="0.5" footer="0.5"/>
  <pageSetup scale="58" firstPageNumber="2" orientation="landscape" useFirstPageNumber="1"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F260F-C3D3-4E24-96E0-3C2F4986651C}">
  <dimension ref="A1:AC158"/>
  <sheetViews>
    <sheetView topLeftCell="C1" zoomScale="85" zoomScaleNormal="85" workbookViewId="0">
      <pane xSplit="1" ySplit="1" topLeftCell="D2" activePane="bottomRight" state="frozen"/>
      <selection activeCell="C1" sqref="C1"/>
      <selection pane="topRight" activeCell="D1" sqref="D1"/>
      <selection pane="bottomLeft" activeCell="C2" sqref="C2"/>
      <selection pane="bottomRight" activeCell="U33" sqref="U33"/>
    </sheetView>
  </sheetViews>
  <sheetFormatPr defaultColWidth="8.88671875" defaultRowHeight="15.75" x14ac:dyDescent="0.25"/>
  <cols>
    <col min="1" max="1" width="7.77734375" hidden="1" customWidth="1"/>
    <col min="2" max="2" width="14.77734375" hidden="1" customWidth="1"/>
    <col min="3" max="3" width="22.6640625" style="182" customWidth="1"/>
    <col min="4" max="4" width="5.5546875" style="182" customWidth="1"/>
    <col min="5" max="5" width="7" style="182" bestFit="1" customWidth="1"/>
    <col min="6" max="6" width="12.109375" style="182" customWidth="1"/>
    <col min="7" max="7" width="5.21875" hidden="1" customWidth="1"/>
    <col min="8" max="8" width="3.21875" hidden="1" customWidth="1"/>
    <col min="9" max="9" width="15.44140625" style="182" hidden="1" customWidth="1"/>
    <col min="10" max="14" width="10.77734375" style="182" customWidth="1"/>
    <col min="15" max="15" width="10.77734375" style="182" hidden="1" customWidth="1"/>
    <col min="16" max="16" width="17.88671875" style="182" customWidth="1"/>
    <col min="17" max="19" width="10.77734375" style="182" customWidth="1"/>
    <col min="20" max="20" width="8.88671875" style="182"/>
    <col min="21" max="21" width="16.109375" style="182" customWidth="1"/>
    <col min="22" max="22" width="15.6640625" style="182" customWidth="1"/>
    <col min="23" max="16384" width="8.88671875" style="182"/>
  </cols>
  <sheetData>
    <row r="1" spans="1:29" s="181" customFormat="1" ht="60" customHeight="1" x14ac:dyDescent="0.25">
      <c r="A1" s="168"/>
      <c r="B1" s="168" t="s">
        <v>183</v>
      </c>
      <c r="C1" s="181" t="s">
        <v>2279</v>
      </c>
      <c r="D1" s="181" t="s">
        <v>185</v>
      </c>
      <c r="E1" s="181" t="s">
        <v>174</v>
      </c>
      <c r="F1" s="181" t="s">
        <v>2263</v>
      </c>
      <c r="G1" s="168" t="s">
        <v>2262</v>
      </c>
      <c r="H1" s="168" t="s">
        <v>2264</v>
      </c>
      <c r="I1" s="181" t="s">
        <v>2256</v>
      </c>
      <c r="J1" s="181" t="s">
        <v>2257</v>
      </c>
      <c r="K1" s="181" t="s">
        <v>2261</v>
      </c>
      <c r="L1" s="181" t="s">
        <v>2260</v>
      </c>
      <c r="M1" s="181" t="s">
        <v>2259</v>
      </c>
      <c r="N1" s="181" t="s">
        <v>2258</v>
      </c>
      <c r="O1" s="181" t="s">
        <v>2266</v>
      </c>
      <c r="P1" s="181" t="s">
        <v>2265</v>
      </c>
      <c r="Q1" s="181" t="s">
        <v>2267</v>
      </c>
      <c r="R1" s="181" t="s">
        <v>2268</v>
      </c>
      <c r="S1" s="181" t="s">
        <v>2269</v>
      </c>
    </row>
    <row r="2" spans="1:29" ht="21" customHeight="1" x14ac:dyDescent="0.25">
      <c r="A2" s="167" t="s">
        <v>342</v>
      </c>
      <c r="B2" t="s">
        <v>1176</v>
      </c>
      <c r="C2" s="200" t="s">
        <v>2157</v>
      </c>
      <c r="D2" s="200" t="s">
        <v>192</v>
      </c>
      <c r="E2" s="200">
        <v>23790</v>
      </c>
      <c r="F2" s="182" t="s">
        <v>1177</v>
      </c>
      <c r="G2" t="s">
        <v>1178</v>
      </c>
      <c r="H2">
        <v>36</v>
      </c>
      <c r="I2" s="183">
        <v>36951</v>
      </c>
      <c r="J2" s="183">
        <v>47.7</v>
      </c>
      <c r="K2" s="183">
        <v>43.8</v>
      </c>
      <c r="L2" s="183">
        <v>57.2</v>
      </c>
      <c r="M2" s="182">
        <v>0</v>
      </c>
      <c r="N2" s="182">
        <v>0</v>
      </c>
      <c r="O2" s="182" t="s">
        <v>993</v>
      </c>
      <c r="P2" s="184" t="s">
        <v>208</v>
      </c>
      <c r="Q2" s="185" t="s">
        <v>263</v>
      </c>
      <c r="R2" s="182" t="s">
        <v>257</v>
      </c>
      <c r="S2" s="182">
        <v>3.5</v>
      </c>
    </row>
    <row r="3" spans="1:29" ht="21" customHeight="1" x14ac:dyDescent="0.25">
      <c r="A3" s="167" t="s">
        <v>672</v>
      </c>
      <c r="B3" t="s">
        <v>1007</v>
      </c>
      <c r="C3" s="200" t="s">
        <v>1630</v>
      </c>
      <c r="D3" s="200" t="s">
        <v>189</v>
      </c>
      <c r="E3" s="200">
        <v>23712</v>
      </c>
      <c r="F3" s="182" t="s">
        <v>1631</v>
      </c>
      <c r="G3" t="s">
        <v>1194</v>
      </c>
      <c r="H3">
        <v>36</v>
      </c>
      <c r="I3" s="183">
        <v>24563</v>
      </c>
      <c r="J3" s="183">
        <v>16</v>
      </c>
      <c r="K3" s="183">
        <v>14.6</v>
      </c>
      <c r="L3" s="183">
        <v>19.100000000000001</v>
      </c>
      <c r="M3" s="182">
        <v>11.6</v>
      </c>
      <c r="N3" s="182">
        <v>13.5</v>
      </c>
      <c r="P3" s="186" t="s">
        <v>252</v>
      </c>
      <c r="Q3" s="187" t="s">
        <v>2271</v>
      </c>
      <c r="S3" s="182">
        <v>0</v>
      </c>
      <c r="U3" s="182" t="s">
        <v>2265</v>
      </c>
      <c r="V3" s="182" t="s">
        <v>2275</v>
      </c>
      <c r="W3" s="182" t="s">
        <v>2276</v>
      </c>
      <c r="X3" s="195" t="s">
        <v>2257</v>
      </c>
      <c r="Y3" s="195" t="s">
        <v>2261</v>
      </c>
      <c r="Z3" s="195" t="s">
        <v>2260</v>
      </c>
      <c r="AA3" s="195" t="s">
        <v>2259</v>
      </c>
      <c r="AB3" s="195" t="s">
        <v>2258</v>
      </c>
      <c r="AC3" s="195" t="s">
        <v>2269</v>
      </c>
    </row>
    <row r="4" spans="1:29" ht="21" customHeight="1" x14ac:dyDescent="0.25">
      <c r="A4" s="167" t="s">
        <v>704</v>
      </c>
      <c r="B4" t="s">
        <v>1007</v>
      </c>
      <c r="C4" s="200" t="s">
        <v>1651</v>
      </c>
      <c r="D4" s="200" t="s">
        <v>189</v>
      </c>
      <c r="E4" s="200">
        <v>23713</v>
      </c>
      <c r="F4" s="182" t="s">
        <v>1652</v>
      </c>
      <c r="G4">
        <v>103</v>
      </c>
      <c r="H4">
        <v>36</v>
      </c>
      <c r="I4" s="183">
        <v>24442</v>
      </c>
      <c r="J4" s="183">
        <v>16</v>
      </c>
      <c r="K4" s="183">
        <v>14.1</v>
      </c>
      <c r="L4" s="183">
        <v>18.399999999999999</v>
      </c>
      <c r="M4" s="182">
        <v>12.2</v>
      </c>
      <c r="N4" s="182">
        <v>15.7</v>
      </c>
      <c r="P4" s="186" t="s">
        <v>252</v>
      </c>
      <c r="Q4" s="187" t="s">
        <v>2271</v>
      </c>
      <c r="S4" s="182">
        <v>-0.1</v>
      </c>
      <c r="U4" s="170" t="s">
        <v>208</v>
      </c>
      <c r="V4" s="175" t="s">
        <v>263</v>
      </c>
      <c r="W4" s="182">
        <f t="shared" ref="W4:W18" si="0">COUNTIFS($P$2:$P$156,U4,$Q$2:$Q$156,V4)</f>
        <v>1</v>
      </c>
      <c r="X4" s="182">
        <f t="shared" ref="X4:X13" si="1">AVERAGEIFS($J$2:$J$156,$P$2:$P$156,U4,$Q$2:$Q$156,V4)</f>
        <v>47.7</v>
      </c>
      <c r="Y4" s="182">
        <f t="shared" ref="Y4:Y13" si="2">AVERAGEIFS($K$2:$K$156,$P$2:$P$156,U4,$Q$2:$Q$156,V4)</f>
        <v>43.8</v>
      </c>
      <c r="Z4" s="182">
        <f t="shared" ref="Z4:Z13" si="3">AVERAGEIFS($L$2:$L$156,$P$2:$P$156,U4,$Q$2:$Q$156,V4)</f>
        <v>57.2</v>
      </c>
      <c r="AA4" s="182">
        <f t="shared" ref="AA4:AA13" si="4">AVERAGEIFS($M$2:$M$156,$P$2:$P$156,U4,$Q$2:$Q$156,V4)</f>
        <v>0</v>
      </c>
      <c r="AB4" s="182">
        <f t="shared" ref="AB4:AB13" si="5">AVERAGEIFS($N$2:$N$156,$P$2:$P$156,U4,$Q$2:$Q$156,V4)</f>
        <v>0</v>
      </c>
      <c r="AC4" s="182">
        <f t="shared" ref="AC4:AC13" si="6">AVERAGEIFS($S$2:$S$156,$P$2:$P$156,U4,$Q$2:$Q$156,V4)</f>
        <v>3.5</v>
      </c>
    </row>
    <row r="5" spans="1:29" ht="21" customHeight="1" x14ac:dyDescent="0.25">
      <c r="A5" s="167" t="s">
        <v>708</v>
      </c>
      <c r="B5" t="s">
        <v>1007</v>
      </c>
      <c r="C5" s="202" t="s">
        <v>1659</v>
      </c>
      <c r="D5" s="200" t="s">
        <v>189</v>
      </c>
      <c r="E5" s="200">
        <v>23715</v>
      </c>
      <c r="F5" s="182" t="s">
        <v>1660</v>
      </c>
      <c r="G5">
        <v>103</v>
      </c>
      <c r="H5">
        <v>36</v>
      </c>
      <c r="I5" s="183">
        <v>26115</v>
      </c>
      <c r="J5" s="183">
        <v>52.9</v>
      </c>
      <c r="K5" s="183">
        <v>48.9</v>
      </c>
      <c r="L5" s="183">
        <v>63.9</v>
      </c>
      <c r="M5" s="182">
        <v>0</v>
      </c>
      <c r="N5" s="182">
        <v>64.5</v>
      </c>
      <c r="P5" s="186" t="s">
        <v>252</v>
      </c>
      <c r="Q5" s="187" t="s">
        <v>2271</v>
      </c>
      <c r="S5" s="182">
        <v>1.8</v>
      </c>
      <c r="U5" s="171" t="s">
        <v>252</v>
      </c>
      <c r="V5" s="176" t="s">
        <v>2271</v>
      </c>
      <c r="W5" s="182">
        <f t="shared" si="0"/>
        <v>54</v>
      </c>
      <c r="X5" s="182">
        <f t="shared" si="1"/>
        <v>20.711111111111112</v>
      </c>
      <c r="Y5" s="182">
        <f t="shared" si="2"/>
        <v>18.546296296296298</v>
      </c>
      <c r="Z5" s="182">
        <f t="shared" si="3"/>
        <v>24.220370370370368</v>
      </c>
      <c r="AA5" s="182">
        <f t="shared" si="4"/>
        <v>16.709259259259255</v>
      </c>
      <c r="AB5" s="182">
        <f t="shared" si="5"/>
        <v>23.029629629629632</v>
      </c>
      <c r="AC5" s="182">
        <f t="shared" si="6"/>
        <v>1.75</v>
      </c>
    </row>
    <row r="6" spans="1:29" ht="21" customHeight="1" x14ac:dyDescent="0.25">
      <c r="A6" s="167" t="s">
        <v>696</v>
      </c>
      <c r="B6" t="s">
        <v>1007</v>
      </c>
      <c r="C6" s="200" t="s">
        <v>1645</v>
      </c>
      <c r="D6" s="200" t="s">
        <v>189</v>
      </c>
      <c r="E6" s="200">
        <v>23718</v>
      </c>
      <c r="F6" s="182" t="s">
        <v>1646</v>
      </c>
      <c r="G6">
        <v>103</v>
      </c>
      <c r="H6">
        <v>36</v>
      </c>
      <c r="I6" s="183">
        <v>24532</v>
      </c>
      <c r="J6" s="183">
        <v>16</v>
      </c>
      <c r="K6" s="183">
        <v>13.8</v>
      </c>
      <c r="L6" s="183">
        <v>18</v>
      </c>
      <c r="M6" s="182">
        <v>12.1</v>
      </c>
      <c r="N6" s="182">
        <v>11.8</v>
      </c>
      <c r="P6" s="186" t="s">
        <v>252</v>
      </c>
      <c r="Q6" s="187" t="s">
        <v>2271</v>
      </c>
      <c r="S6" s="182">
        <v>0.1</v>
      </c>
      <c r="U6" s="171" t="s">
        <v>252</v>
      </c>
      <c r="V6" s="177" t="s">
        <v>257</v>
      </c>
      <c r="W6" s="182">
        <f t="shared" si="0"/>
        <v>9</v>
      </c>
      <c r="X6" s="182">
        <f t="shared" si="1"/>
        <v>18.255555555555556</v>
      </c>
      <c r="Y6" s="182">
        <f t="shared" si="2"/>
        <v>17.477777777777774</v>
      </c>
      <c r="Z6" s="182">
        <f t="shared" si="3"/>
        <v>22.011111111111106</v>
      </c>
      <c r="AA6" s="182">
        <f t="shared" si="4"/>
        <v>15.677777777777777</v>
      </c>
      <c r="AB6" s="182">
        <f t="shared" si="5"/>
        <v>18.466666666666665</v>
      </c>
      <c r="AC6" s="182">
        <f t="shared" si="6"/>
        <v>0.23333333333333334</v>
      </c>
    </row>
    <row r="7" spans="1:29" ht="21" customHeight="1" x14ac:dyDescent="0.25">
      <c r="A7" s="167" t="s">
        <v>714</v>
      </c>
      <c r="B7" t="s">
        <v>1007</v>
      </c>
      <c r="C7" s="200" t="s">
        <v>1657</v>
      </c>
      <c r="D7" s="200" t="s">
        <v>189</v>
      </c>
      <c r="E7" s="200">
        <v>23719</v>
      </c>
      <c r="F7" s="182" t="s">
        <v>1658</v>
      </c>
      <c r="G7">
        <v>103</v>
      </c>
      <c r="H7">
        <v>36</v>
      </c>
      <c r="I7" s="183">
        <v>23590</v>
      </c>
      <c r="J7" s="183">
        <v>14</v>
      </c>
      <c r="K7" s="183">
        <v>12.3</v>
      </c>
      <c r="L7" s="183">
        <v>16.100000000000001</v>
      </c>
      <c r="M7" s="182">
        <v>10</v>
      </c>
      <c r="N7" s="182">
        <v>13.1</v>
      </c>
      <c r="P7" s="186" t="s">
        <v>252</v>
      </c>
      <c r="Q7" s="187" t="s">
        <v>2271</v>
      </c>
      <c r="S7" s="182">
        <v>1.8</v>
      </c>
      <c r="U7" s="171" t="s">
        <v>252</v>
      </c>
      <c r="V7" s="175" t="s">
        <v>263</v>
      </c>
      <c r="W7" s="182">
        <f t="shared" si="0"/>
        <v>6</v>
      </c>
      <c r="X7" s="182">
        <f t="shared" si="1"/>
        <v>11.533333333333333</v>
      </c>
      <c r="Y7" s="182">
        <f t="shared" si="2"/>
        <v>8.4333333333333318</v>
      </c>
      <c r="Z7" s="182">
        <f t="shared" si="3"/>
        <v>10.933333333333332</v>
      </c>
      <c r="AA7" s="182">
        <f t="shared" si="4"/>
        <v>5.9666666666666659</v>
      </c>
      <c r="AB7" s="182">
        <f t="shared" si="5"/>
        <v>7.9499999999999993</v>
      </c>
      <c r="AC7" s="182">
        <f t="shared" si="6"/>
        <v>0.63333333333333341</v>
      </c>
    </row>
    <row r="8" spans="1:29" ht="21" customHeight="1" x14ac:dyDescent="0.25">
      <c r="A8" s="167" t="s">
        <v>707</v>
      </c>
      <c r="B8" t="s">
        <v>1007</v>
      </c>
      <c r="C8" s="200" t="s">
        <v>1655</v>
      </c>
      <c r="D8" s="200" t="s">
        <v>189</v>
      </c>
      <c r="E8" s="200">
        <v>23720</v>
      </c>
      <c r="F8" s="182" t="s">
        <v>1656</v>
      </c>
      <c r="G8">
        <v>103</v>
      </c>
      <c r="H8">
        <v>36</v>
      </c>
      <c r="I8" s="183">
        <v>23071</v>
      </c>
      <c r="J8" s="183">
        <v>11.5</v>
      </c>
      <c r="K8" s="183">
        <v>10.3</v>
      </c>
      <c r="L8" s="183">
        <v>13.5</v>
      </c>
      <c r="M8" s="182">
        <v>8.8000000000000007</v>
      </c>
      <c r="N8" s="182">
        <v>11.9</v>
      </c>
      <c r="P8" s="186" t="s">
        <v>252</v>
      </c>
      <c r="Q8" s="187" t="s">
        <v>2271</v>
      </c>
      <c r="S8" s="182">
        <v>1.5</v>
      </c>
      <c r="U8" s="172" t="s">
        <v>209</v>
      </c>
      <c r="V8" s="176" t="s">
        <v>2271</v>
      </c>
      <c r="W8" s="182">
        <f t="shared" si="0"/>
        <v>22</v>
      </c>
      <c r="X8" s="182">
        <f t="shared" si="1"/>
        <v>2.95</v>
      </c>
      <c r="Y8" s="182">
        <f t="shared" si="2"/>
        <v>2.3499999999999996</v>
      </c>
      <c r="Z8" s="182">
        <f t="shared" si="3"/>
        <v>2.3499999999999996</v>
      </c>
      <c r="AA8" s="182">
        <f t="shared" si="4"/>
        <v>2.2272727272727271</v>
      </c>
      <c r="AB8" s="182">
        <f t="shared" si="5"/>
        <v>2.3272727272727272</v>
      </c>
      <c r="AC8" s="182">
        <f t="shared" si="6"/>
        <v>0.19090909090909092</v>
      </c>
    </row>
    <row r="9" spans="1:29" ht="21" customHeight="1" x14ac:dyDescent="0.25">
      <c r="A9" s="167" t="s">
        <v>284</v>
      </c>
      <c r="B9" t="s">
        <v>1104</v>
      </c>
      <c r="C9" s="200" t="s">
        <v>1109</v>
      </c>
      <c r="D9" s="200" t="s">
        <v>187</v>
      </c>
      <c r="E9" s="200">
        <v>24077</v>
      </c>
      <c r="F9" s="182" t="s">
        <v>1110</v>
      </c>
      <c r="G9" t="s">
        <v>1111</v>
      </c>
      <c r="H9">
        <v>36</v>
      </c>
      <c r="I9" s="182">
        <v>26085</v>
      </c>
      <c r="J9" s="183">
        <v>20</v>
      </c>
      <c r="K9" s="183">
        <v>19.100000000000001</v>
      </c>
      <c r="L9" s="183">
        <v>24.9</v>
      </c>
      <c r="M9" s="182">
        <v>18.8</v>
      </c>
      <c r="N9" s="182">
        <v>24.4</v>
      </c>
      <c r="P9" s="186" t="s">
        <v>252</v>
      </c>
      <c r="Q9" s="187" t="s">
        <v>2271</v>
      </c>
      <c r="S9" s="182">
        <v>0.3</v>
      </c>
      <c r="U9" s="172" t="s">
        <v>209</v>
      </c>
      <c r="V9" s="178" t="s">
        <v>272</v>
      </c>
      <c r="W9" s="182">
        <f t="shared" si="0"/>
        <v>32</v>
      </c>
      <c r="X9" s="182">
        <f t="shared" si="1"/>
        <v>4.2781249999999993</v>
      </c>
      <c r="Y9" s="182">
        <f t="shared" si="2"/>
        <v>3.35</v>
      </c>
      <c r="Z9" s="182">
        <f t="shared" si="3"/>
        <v>3.35</v>
      </c>
      <c r="AA9" s="182">
        <f t="shared" si="4"/>
        <v>3.3531249999999999</v>
      </c>
      <c r="AB9" s="182">
        <f t="shared" si="5"/>
        <v>3.3531249999999999</v>
      </c>
      <c r="AC9" s="182">
        <f t="shared" si="6"/>
        <v>20.890322580645162</v>
      </c>
    </row>
    <row r="10" spans="1:29" ht="21" customHeight="1" x14ac:dyDescent="0.25">
      <c r="A10" s="167" t="s">
        <v>285</v>
      </c>
      <c r="B10" t="s">
        <v>1104</v>
      </c>
      <c r="C10" s="200" t="s">
        <v>1112</v>
      </c>
      <c r="D10" s="200" t="s">
        <v>187</v>
      </c>
      <c r="E10" s="200">
        <v>24078</v>
      </c>
      <c r="F10" s="182" t="s">
        <v>1110</v>
      </c>
      <c r="G10" t="s">
        <v>1111</v>
      </c>
      <c r="H10">
        <v>36</v>
      </c>
      <c r="I10" s="183">
        <v>26085</v>
      </c>
      <c r="J10" s="183">
        <v>20</v>
      </c>
      <c r="K10" s="183">
        <v>17.100000000000001</v>
      </c>
      <c r="L10" s="183">
        <v>22.3</v>
      </c>
      <c r="M10" s="182">
        <v>19.399999999999999</v>
      </c>
      <c r="N10" s="182">
        <v>24.9</v>
      </c>
      <c r="P10" s="186" t="s">
        <v>252</v>
      </c>
      <c r="Q10" s="187" t="s">
        <v>2271</v>
      </c>
      <c r="S10" s="182">
        <v>0.2</v>
      </c>
      <c r="U10" s="172" t="s">
        <v>209</v>
      </c>
      <c r="V10" s="175" t="s">
        <v>263</v>
      </c>
      <c r="W10" s="182">
        <f t="shared" si="0"/>
        <v>10</v>
      </c>
      <c r="X10" s="182">
        <f t="shared" si="1"/>
        <v>1.94</v>
      </c>
      <c r="Y10" s="182">
        <f t="shared" si="2"/>
        <v>1.1099999999999999</v>
      </c>
      <c r="Z10" s="182">
        <f t="shared" si="3"/>
        <v>1.1099999999999999</v>
      </c>
      <c r="AA10" s="182">
        <f t="shared" si="4"/>
        <v>0</v>
      </c>
      <c r="AB10" s="182">
        <f t="shared" si="5"/>
        <v>0</v>
      </c>
      <c r="AC10" s="182">
        <f t="shared" si="6"/>
        <v>0.16999999999999998</v>
      </c>
    </row>
    <row r="11" spans="1:29" ht="21" customHeight="1" x14ac:dyDescent="0.25">
      <c r="A11" s="167" t="s">
        <v>286</v>
      </c>
      <c r="B11" t="s">
        <v>1104</v>
      </c>
      <c r="C11" s="200" t="s">
        <v>1113</v>
      </c>
      <c r="D11" s="200" t="s">
        <v>187</v>
      </c>
      <c r="E11" s="200">
        <v>24079</v>
      </c>
      <c r="F11" s="182" t="s">
        <v>1110</v>
      </c>
      <c r="G11" t="s">
        <v>1111</v>
      </c>
      <c r="H11">
        <v>36</v>
      </c>
      <c r="I11" s="183">
        <v>26085</v>
      </c>
      <c r="J11" s="183">
        <v>20</v>
      </c>
      <c r="K11" s="183">
        <v>17.2</v>
      </c>
      <c r="L11" s="183">
        <v>22.5</v>
      </c>
      <c r="M11" s="182">
        <v>17.7</v>
      </c>
      <c r="N11" s="182">
        <v>22.9</v>
      </c>
      <c r="P11" s="186" t="s">
        <v>252</v>
      </c>
      <c r="Q11" s="187" t="s">
        <v>2271</v>
      </c>
      <c r="S11" s="182">
        <v>0.2</v>
      </c>
      <c r="U11" s="173" t="s">
        <v>265</v>
      </c>
      <c r="V11" s="176" t="s">
        <v>2271</v>
      </c>
      <c r="W11" s="182">
        <f t="shared" si="0"/>
        <v>2</v>
      </c>
      <c r="X11" s="182">
        <f t="shared" si="1"/>
        <v>19.950000000000003</v>
      </c>
      <c r="Y11" s="182">
        <f t="shared" si="2"/>
        <v>18.850000000000001</v>
      </c>
      <c r="Z11" s="182">
        <f t="shared" si="3"/>
        <v>23.95</v>
      </c>
      <c r="AA11" s="182">
        <f t="shared" si="4"/>
        <v>17.5</v>
      </c>
      <c r="AB11" s="182">
        <f t="shared" si="5"/>
        <v>22.75</v>
      </c>
      <c r="AC11" s="182">
        <f t="shared" si="6"/>
        <v>6.1499999999999995</v>
      </c>
    </row>
    <row r="12" spans="1:29" ht="21" customHeight="1" x14ac:dyDescent="0.25">
      <c r="A12" s="167" t="s">
        <v>287</v>
      </c>
      <c r="B12" t="s">
        <v>1104</v>
      </c>
      <c r="C12" s="200" t="s">
        <v>1114</v>
      </c>
      <c r="D12" s="200" t="s">
        <v>187</v>
      </c>
      <c r="E12" s="200">
        <v>24080</v>
      </c>
      <c r="F12" s="182" t="s">
        <v>1110</v>
      </c>
      <c r="G12" t="s">
        <v>1111</v>
      </c>
      <c r="H12">
        <v>36</v>
      </c>
      <c r="I12" s="183">
        <v>26085</v>
      </c>
      <c r="J12" s="183">
        <v>20</v>
      </c>
      <c r="K12" s="183">
        <v>17.100000000000001</v>
      </c>
      <c r="L12" s="183">
        <v>22.3</v>
      </c>
      <c r="M12" s="182">
        <v>16.7</v>
      </c>
      <c r="N12" s="182">
        <v>21.3</v>
      </c>
      <c r="P12" s="186" t="s">
        <v>252</v>
      </c>
      <c r="Q12" s="187" t="s">
        <v>2271</v>
      </c>
      <c r="S12" s="182">
        <v>0.1</v>
      </c>
      <c r="U12" s="173" t="s">
        <v>265</v>
      </c>
      <c r="V12" s="177" t="s">
        <v>257</v>
      </c>
      <c r="W12" s="182">
        <f t="shared" si="0"/>
        <v>2</v>
      </c>
      <c r="X12" s="182">
        <f t="shared" si="1"/>
        <v>25</v>
      </c>
      <c r="Y12" s="182">
        <f t="shared" si="2"/>
        <v>20.7</v>
      </c>
      <c r="Z12" s="182">
        <f t="shared" si="3"/>
        <v>26.35</v>
      </c>
      <c r="AA12" s="182">
        <f t="shared" si="4"/>
        <v>16.7</v>
      </c>
      <c r="AB12" s="182">
        <f t="shared" si="5"/>
        <v>24.049999999999997</v>
      </c>
      <c r="AC12" s="182">
        <f t="shared" si="6"/>
        <v>2.35</v>
      </c>
    </row>
    <row r="13" spans="1:29" ht="21" customHeight="1" x14ac:dyDescent="0.25">
      <c r="A13" s="167" t="s">
        <v>288</v>
      </c>
      <c r="B13" t="s">
        <v>1104</v>
      </c>
      <c r="C13" s="200" t="s">
        <v>1115</v>
      </c>
      <c r="D13" s="200" t="s">
        <v>187</v>
      </c>
      <c r="E13" s="200">
        <v>24084</v>
      </c>
      <c r="F13" s="182" t="s">
        <v>1110</v>
      </c>
      <c r="G13" t="s">
        <v>1111</v>
      </c>
      <c r="H13">
        <v>36</v>
      </c>
      <c r="I13" s="183">
        <v>26085</v>
      </c>
      <c r="J13" s="183">
        <v>20</v>
      </c>
      <c r="K13" s="183">
        <v>16.5</v>
      </c>
      <c r="L13" s="183">
        <v>21.6</v>
      </c>
      <c r="M13" s="182">
        <v>17.2</v>
      </c>
      <c r="N13" s="182">
        <v>22.3</v>
      </c>
      <c r="P13" s="186" t="s">
        <v>252</v>
      </c>
      <c r="Q13" s="187" t="s">
        <v>2271</v>
      </c>
      <c r="S13" s="182">
        <v>0.1</v>
      </c>
      <c r="U13" s="173" t="s">
        <v>265</v>
      </c>
      <c r="V13" s="175" t="s">
        <v>263</v>
      </c>
      <c r="W13" s="182">
        <f t="shared" si="0"/>
        <v>4</v>
      </c>
      <c r="X13" s="182">
        <f t="shared" si="1"/>
        <v>41.8</v>
      </c>
      <c r="Y13" s="182">
        <f t="shared" si="2"/>
        <v>43.349999999999994</v>
      </c>
      <c r="Z13" s="182">
        <f t="shared" si="3"/>
        <v>55.15</v>
      </c>
      <c r="AA13" s="182">
        <f t="shared" si="4"/>
        <v>40.6</v>
      </c>
      <c r="AB13" s="182">
        <f t="shared" si="5"/>
        <v>49.875000000000007</v>
      </c>
      <c r="AC13" s="182">
        <f t="shared" si="6"/>
        <v>27.075000000000003</v>
      </c>
    </row>
    <row r="14" spans="1:29" ht="21" customHeight="1" x14ac:dyDescent="0.25">
      <c r="A14" s="167" t="s">
        <v>289</v>
      </c>
      <c r="B14" t="s">
        <v>1104</v>
      </c>
      <c r="C14" s="200" t="s">
        <v>1116</v>
      </c>
      <c r="D14" s="200" t="s">
        <v>187</v>
      </c>
      <c r="E14" s="200">
        <v>24111</v>
      </c>
      <c r="F14" s="182" t="s">
        <v>1110</v>
      </c>
      <c r="G14" t="s">
        <v>1111</v>
      </c>
      <c r="H14">
        <v>36</v>
      </c>
      <c r="I14" s="183">
        <v>26085</v>
      </c>
      <c r="J14" s="183">
        <v>20</v>
      </c>
      <c r="K14" s="183">
        <v>18</v>
      </c>
      <c r="L14" s="183">
        <v>23.5</v>
      </c>
      <c r="M14" s="182">
        <v>16.600000000000001</v>
      </c>
      <c r="N14" s="182">
        <v>21.4</v>
      </c>
      <c r="P14" s="186" t="s">
        <v>252</v>
      </c>
      <c r="Q14" s="187" t="s">
        <v>2271</v>
      </c>
      <c r="S14" s="182">
        <v>0.1</v>
      </c>
      <c r="U14" s="174" t="s">
        <v>2274</v>
      </c>
      <c r="V14" s="179" t="s">
        <v>2273</v>
      </c>
      <c r="W14" s="182">
        <f t="shared" si="0"/>
        <v>0</v>
      </c>
      <c r="X14" s="182">
        <v>0</v>
      </c>
      <c r="Y14" s="182">
        <v>0</v>
      </c>
      <c r="Z14" s="182">
        <v>0</v>
      </c>
      <c r="AA14" s="182">
        <v>0</v>
      </c>
      <c r="AB14" s="182">
        <v>0</v>
      </c>
      <c r="AC14" s="182">
        <v>0</v>
      </c>
    </row>
    <row r="15" spans="1:29" ht="21" customHeight="1" x14ac:dyDescent="0.25">
      <c r="A15" s="167" t="s">
        <v>290</v>
      </c>
      <c r="B15" t="s">
        <v>1104</v>
      </c>
      <c r="C15" s="200" t="s">
        <v>1117</v>
      </c>
      <c r="D15" s="200" t="s">
        <v>187</v>
      </c>
      <c r="E15" s="200">
        <v>24112</v>
      </c>
      <c r="F15" s="182" t="s">
        <v>1110</v>
      </c>
      <c r="G15" t="s">
        <v>1111</v>
      </c>
      <c r="H15">
        <v>36</v>
      </c>
      <c r="I15" s="183">
        <v>26085</v>
      </c>
      <c r="J15" s="183">
        <v>20</v>
      </c>
      <c r="K15" s="183">
        <v>17.600000000000001</v>
      </c>
      <c r="L15" s="183">
        <v>23</v>
      </c>
      <c r="M15" s="182">
        <v>17.600000000000001</v>
      </c>
      <c r="N15" s="182">
        <v>22.4</v>
      </c>
      <c r="P15" s="186" t="s">
        <v>252</v>
      </c>
      <c r="Q15" s="187" t="s">
        <v>2271</v>
      </c>
      <c r="S15" s="182">
        <v>0.1</v>
      </c>
      <c r="U15" s="174" t="s">
        <v>2274</v>
      </c>
      <c r="V15" s="176" t="s">
        <v>2271</v>
      </c>
      <c r="W15" s="182">
        <f t="shared" si="0"/>
        <v>0</v>
      </c>
      <c r="X15" s="182">
        <v>0</v>
      </c>
      <c r="Y15" s="182">
        <v>0</v>
      </c>
      <c r="Z15" s="182">
        <v>0</v>
      </c>
      <c r="AA15" s="182">
        <v>0</v>
      </c>
      <c r="AB15" s="182">
        <v>0</v>
      </c>
      <c r="AC15" s="182">
        <v>0</v>
      </c>
    </row>
    <row r="16" spans="1:29" ht="21" customHeight="1" x14ac:dyDescent="0.25">
      <c r="A16" s="167" t="s">
        <v>291</v>
      </c>
      <c r="B16" t="s">
        <v>1104</v>
      </c>
      <c r="C16" s="200" t="s">
        <v>1118</v>
      </c>
      <c r="D16" s="200" t="s">
        <v>187</v>
      </c>
      <c r="E16" s="200">
        <v>24113</v>
      </c>
      <c r="F16" s="182" t="s">
        <v>1110</v>
      </c>
      <c r="G16" t="s">
        <v>1111</v>
      </c>
      <c r="H16">
        <v>36</v>
      </c>
      <c r="I16" s="183">
        <v>26085</v>
      </c>
      <c r="J16" s="183">
        <v>20</v>
      </c>
      <c r="K16" s="183">
        <v>16.100000000000001</v>
      </c>
      <c r="L16" s="183">
        <v>21</v>
      </c>
      <c r="M16" s="182">
        <v>15.9</v>
      </c>
      <c r="N16" s="182">
        <v>20.9</v>
      </c>
      <c r="P16" s="186" t="s">
        <v>252</v>
      </c>
      <c r="Q16" s="187" t="s">
        <v>2271</v>
      </c>
      <c r="S16" s="182">
        <v>0</v>
      </c>
      <c r="U16" s="174" t="s">
        <v>2274</v>
      </c>
      <c r="V16" s="175" t="s">
        <v>263</v>
      </c>
      <c r="W16" s="182">
        <f t="shared" si="0"/>
        <v>3</v>
      </c>
      <c r="X16" s="182">
        <f>AVERAGEIFS($J$2:$J$156,$P$2:$P$156,U16,$Q$2:$Q$156,V16)</f>
        <v>18.7</v>
      </c>
      <c r="Y16" s="182">
        <f>AVERAGEIFS($K$2:$K$156,$P$2:$P$156,U16,$Q$2:$Q$156,V16)</f>
        <v>15.133333333333333</v>
      </c>
      <c r="Z16" s="182">
        <f>AVERAGEIFS($L$2:$L$156,$P$2:$P$156,U16,$Q$2:$Q$156,V16)</f>
        <v>15.133333333333333</v>
      </c>
      <c r="AA16" s="182">
        <f>AVERAGEIFS($M$2:$M$156,$P$2:$P$156,U16,$Q$2:$Q$156,V16)</f>
        <v>13.666666666666666</v>
      </c>
      <c r="AB16" s="182">
        <f>AVERAGEIFS($N$2:$N$156,$P$2:$P$156,U16,$Q$2:$Q$156,V16)</f>
        <v>13.466666666666669</v>
      </c>
      <c r="AC16" s="182">
        <f>AVERAGEIFS($S$2:$S$156,$P$2:$P$156,U16,$Q$2:$Q$156,V16)</f>
        <v>8.1666666666666661</v>
      </c>
    </row>
    <row r="17" spans="1:29" ht="21" customHeight="1" x14ac:dyDescent="0.25">
      <c r="A17" s="167" t="s">
        <v>292</v>
      </c>
      <c r="B17" t="s">
        <v>1104</v>
      </c>
      <c r="C17" s="200" t="s">
        <v>1119</v>
      </c>
      <c r="D17" s="200" t="s">
        <v>187</v>
      </c>
      <c r="E17" s="200">
        <v>24114</v>
      </c>
      <c r="F17" s="182" t="s">
        <v>1110</v>
      </c>
      <c r="G17" t="s">
        <v>1111</v>
      </c>
      <c r="H17">
        <v>36</v>
      </c>
      <c r="I17" s="183">
        <v>26085</v>
      </c>
      <c r="J17" s="183">
        <v>20</v>
      </c>
      <c r="K17" s="183">
        <v>17.899999999999999</v>
      </c>
      <c r="L17" s="183">
        <v>23.4</v>
      </c>
      <c r="M17" s="182">
        <v>17</v>
      </c>
      <c r="N17" s="182">
        <v>22.5</v>
      </c>
      <c r="O17" s="182" t="s">
        <v>993</v>
      </c>
      <c r="P17" s="186" t="s">
        <v>252</v>
      </c>
      <c r="Q17" s="187" t="s">
        <v>2271</v>
      </c>
      <c r="R17" s="182" t="s">
        <v>263</v>
      </c>
      <c r="S17" s="182">
        <v>1.9</v>
      </c>
      <c r="U17" s="174" t="s">
        <v>2274</v>
      </c>
      <c r="V17" s="180" t="s">
        <v>2</v>
      </c>
      <c r="W17" s="182">
        <f t="shared" si="0"/>
        <v>9</v>
      </c>
      <c r="X17" s="182">
        <f>AVERAGEIFS($J$2:$J$156,$P$2:$P$156,U17,$Q$2:$Q$156,V17)</f>
        <v>29.166666666666668</v>
      </c>
      <c r="Y17" s="182">
        <f>AVERAGEIFS($K$2:$K$156,$P$2:$P$156,U17,$Q$2:$Q$156,V17)</f>
        <v>25.855555555555551</v>
      </c>
      <c r="Z17" s="182">
        <f>AVERAGEIFS($L$2:$L$156,$P$2:$P$156,U17,$Q$2:$Q$156,V17)</f>
        <v>25.855555555555551</v>
      </c>
      <c r="AA17" s="182">
        <f>AVERAGEIFS($M$2:$M$156,$P$2:$P$156,U17,$Q$2:$Q$156,V17)</f>
        <v>20.933333333333334</v>
      </c>
      <c r="AB17" s="182">
        <f>AVERAGEIFS($N$2:$N$156,$P$2:$P$156,U17,$Q$2:$Q$156,V17)</f>
        <v>21.266666666666666</v>
      </c>
      <c r="AC17" s="182">
        <f>AVERAGEIFS($S$2:$S$156,$P$2:$P$156,U17,$Q$2:$Q$156,V17)</f>
        <v>184.88888888888886</v>
      </c>
    </row>
    <row r="18" spans="1:29" ht="21" customHeight="1" x14ac:dyDescent="0.25">
      <c r="A18" s="167" t="s">
        <v>293</v>
      </c>
      <c r="B18" t="s">
        <v>1104</v>
      </c>
      <c r="C18" s="200" t="s">
        <v>1120</v>
      </c>
      <c r="D18" s="200" t="s">
        <v>187</v>
      </c>
      <c r="E18" s="200">
        <v>24115</v>
      </c>
      <c r="F18" s="182" t="s">
        <v>1110</v>
      </c>
      <c r="G18" t="s">
        <v>1111</v>
      </c>
      <c r="H18">
        <v>36</v>
      </c>
      <c r="I18" s="183">
        <v>26085</v>
      </c>
      <c r="J18" s="183">
        <v>20</v>
      </c>
      <c r="K18" s="183">
        <v>18.8</v>
      </c>
      <c r="L18" s="183">
        <v>24.6</v>
      </c>
      <c r="M18" s="182">
        <v>18.3</v>
      </c>
      <c r="N18" s="182">
        <v>24.1</v>
      </c>
      <c r="O18" s="182" t="s">
        <v>993</v>
      </c>
      <c r="P18" s="186" t="s">
        <v>252</v>
      </c>
      <c r="Q18" s="187" t="s">
        <v>2271</v>
      </c>
      <c r="R18" s="182" t="s">
        <v>263</v>
      </c>
      <c r="S18" s="182">
        <v>1.8</v>
      </c>
      <c r="U18" s="174" t="s">
        <v>2274</v>
      </c>
      <c r="V18" s="182" t="s">
        <v>2272</v>
      </c>
      <c r="W18" s="182">
        <f t="shared" si="0"/>
        <v>1</v>
      </c>
      <c r="X18" s="182">
        <f>AVERAGEIFS($J$2:$J$156,$P$2:$P$156,U18,$Q$2:$Q$156,V18)</f>
        <v>21.1</v>
      </c>
      <c r="Y18" s="182">
        <f>AVERAGEIFS($K$2:$K$156,$P$2:$P$156,U18,$Q$2:$Q$156,V18)</f>
        <v>20.2</v>
      </c>
      <c r="Z18" s="182">
        <f>AVERAGEIFS($L$2:$L$156,$P$2:$P$156,U18,$Q$2:$Q$156,V18)</f>
        <v>20.2</v>
      </c>
      <c r="AA18" s="182">
        <f>AVERAGEIFS($M$2:$M$156,$P$2:$P$156,U18,$Q$2:$Q$156,V18)</f>
        <v>0</v>
      </c>
      <c r="AB18" s="182">
        <f>AVERAGEIFS($N$2:$N$156,$P$2:$P$156,U18,$Q$2:$Q$156,V18)</f>
        <v>0</v>
      </c>
      <c r="AC18" s="182">
        <f>AVERAGEIFS($S$2:$S$156,$P$2:$P$156,U18,$Q$2:$Q$156,V18)</f>
        <v>0</v>
      </c>
    </row>
    <row r="19" spans="1:29" ht="21" customHeight="1" x14ac:dyDescent="0.25">
      <c r="A19" s="167" t="s">
        <v>294</v>
      </c>
      <c r="B19" t="s">
        <v>1104</v>
      </c>
      <c r="C19" s="200" t="s">
        <v>1121</v>
      </c>
      <c r="D19" s="200" t="s">
        <v>187</v>
      </c>
      <c r="E19" s="200">
        <v>24116</v>
      </c>
      <c r="F19" s="182" t="s">
        <v>1110</v>
      </c>
      <c r="G19" t="s">
        <v>1111</v>
      </c>
      <c r="H19">
        <v>36</v>
      </c>
      <c r="I19" s="183">
        <v>26085</v>
      </c>
      <c r="J19" s="183">
        <v>20</v>
      </c>
      <c r="K19" s="183">
        <v>20.6</v>
      </c>
      <c r="L19" s="183">
        <v>26.9</v>
      </c>
      <c r="M19" s="182">
        <v>19.100000000000001</v>
      </c>
      <c r="N19" s="182">
        <v>24.9</v>
      </c>
      <c r="O19" s="182" t="s">
        <v>993</v>
      </c>
      <c r="P19" s="186" t="s">
        <v>252</v>
      </c>
      <c r="Q19" s="187" t="s">
        <v>2271</v>
      </c>
      <c r="R19" s="182" t="s">
        <v>263</v>
      </c>
      <c r="S19" s="182">
        <v>1.9</v>
      </c>
      <c r="V19" s="182" t="s">
        <v>2277</v>
      </c>
      <c r="W19" s="182">
        <f>SUM(W4:W18)</f>
        <v>155</v>
      </c>
    </row>
    <row r="20" spans="1:29" ht="21" customHeight="1" x14ac:dyDescent="0.25">
      <c r="A20" s="167" t="s">
        <v>295</v>
      </c>
      <c r="B20" t="s">
        <v>1104</v>
      </c>
      <c r="C20" s="200" t="s">
        <v>1122</v>
      </c>
      <c r="D20" s="200" t="s">
        <v>187</v>
      </c>
      <c r="E20" s="200">
        <v>24117</v>
      </c>
      <c r="F20" s="182" t="s">
        <v>1110</v>
      </c>
      <c r="G20" t="s">
        <v>1111</v>
      </c>
      <c r="H20">
        <v>36</v>
      </c>
      <c r="I20" s="183">
        <v>26085</v>
      </c>
      <c r="J20" s="183">
        <v>20</v>
      </c>
      <c r="K20" s="183">
        <v>19.3</v>
      </c>
      <c r="L20" s="183">
        <v>25.2</v>
      </c>
      <c r="M20" s="182">
        <v>17.3</v>
      </c>
      <c r="N20" s="182">
        <v>23.1</v>
      </c>
      <c r="O20" s="182" t="s">
        <v>993</v>
      </c>
      <c r="P20" s="186" t="s">
        <v>252</v>
      </c>
      <c r="Q20" s="187" t="s">
        <v>2271</v>
      </c>
      <c r="R20" s="182" t="s">
        <v>263</v>
      </c>
      <c r="S20" s="182">
        <v>0.8</v>
      </c>
      <c r="X20" s="196" t="s">
        <v>2278</v>
      </c>
    </row>
    <row r="21" spans="1:29" ht="21" customHeight="1" x14ac:dyDescent="0.25">
      <c r="A21" s="167" t="s">
        <v>296</v>
      </c>
      <c r="B21" t="s">
        <v>1104</v>
      </c>
      <c r="C21" s="200" t="s">
        <v>1123</v>
      </c>
      <c r="D21" s="200" t="s">
        <v>187</v>
      </c>
      <c r="E21" s="200">
        <v>24118</v>
      </c>
      <c r="F21" s="182" t="s">
        <v>1110</v>
      </c>
      <c r="G21" t="s">
        <v>1111</v>
      </c>
      <c r="H21">
        <v>36</v>
      </c>
      <c r="I21" s="183">
        <v>26085</v>
      </c>
      <c r="J21" s="183">
        <v>20</v>
      </c>
      <c r="K21" s="183">
        <v>18.600000000000001</v>
      </c>
      <c r="L21" s="183">
        <v>24.3</v>
      </c>
      <c r="M21" s="182">
        <v>18</v>
      </c>
      <c r="N21" s="182">
        <v>23.4</v>
      </c>
      <c r="O21" s="182" t="s">
        <v>993</v>
      </c>
      <c r="P21" s="186" t="s">
        <v>252</v>
      </c>
      <c r="Q21" s="187" t="s">
        <v>2271</v>
      </c>
      <c r="R21" s="182" t="s">
        <v>263</v>
      </c>
      <c r="S21" s="182">
        <v>0.6</v>
      </c>
      <c r="U21" s="182" t="s">
        <v>2296</v>
      </c>
      <c r="V21" s="182" t="s">
        <v>2265</v>
      </c>
      <c r="W21" s="182" t="s">
        <v>2276</v>
      </c>
      <c r="X21" s="195" t="s">
        <v>2257</v>
      </c>
      <c r="Y21" s="195" t="s">
        <v>2261</v>
      </c>
      <c r="Z21" s="195" t="s">
        <v>2260</v>
      </c>
      <c r="AA21" s="195" t="s">
        <v>2259</v>
      </c>
      <c r="AB21" s="195" t="s">
        <v>2258</v>
      </c>
      <c r="AC21" s="195" t="s">
        <v>2269</v>
      </c>
    </row>
    <row r="22" spans="1:29" ht="21" customHeight="1" x14ac:dyDescent="0.25">
      <c r="A22" s="167" t="s">
        <v>297</v>
      </c>
      <c r="B22" t="s">
        <v>1104</v>
      </c>
      <c r="C22" s="200" t="s">
        <v>1124</v>
      </c>
      <c r="D22" s="200" t="s">
        <v>187</v>
      </c>
      <c r="E22" s="200">
        <v>24119</v>
      </c>
      <c r="F22" s="182" t="s">
        <v>1110</v>
      </c>
      <c r="G22" t="s">
        <v>1111</v>
      </c>
      <c r="H22">
        <v>36</v>
      </c>
      <c r="I22" s="183">
        <v>26085</v>
      </c>
      <c r="J22" s="183">
        <v>20</v>
      </c>
      <c r="K22" s="183">
        <v>20.3</v>
      </c>
      <c r="L22" s="183">
        <v>26.5</v>
      </c>
      <c r="M22" s="182">
        <v>19.5</v>
      </c>
      <c r="N22" s="182">
        <v>24.9</v>
      </c>
      <c r="O22" s="182" t="s">
        <v>993</v>
      </c>
      <c r="P22" s="186" t="s">
        <v>252</v>
      </c>
      <c r="Q22" s="187" t="s">
        <v>2271</v>
      </c>
      <c r="R22" s="182" t="s">
        <v>263</v>
      </c>
      <c r="S22" s="182">
        <v>1</v>
      </c>
      <c r="U22" s="217">
        <f>W22/155</f>
        <v>6.4516129032258064E-3</v>
      </c>
      <c r="V22" s="170" t="s">
        <v>208</v>
      </c>
      <c r="W22" s="182">
        <f>COUNTIFS($P$2:$P$156,V22)</f>
        <v>1</v>
      </c>
      <c r="X22" s="182">
        <f>AVERAGEIFS($J$2:$J$156,$P$2:$P$156,V22)</f>
        <v>47.7</v>
      </c>
      <c r="Y22" s="182">
        <f>AVERAGEIFS($K$2:$K$156,$P$2:$P$156,V22)</f>
        <v>43.8</v>
      </c>
      <c r="Z22" s="182">
        <f>AVERAGEIFS($L$2:$L$156,$P$2:$P$156,V22)</f>
        <v>57.2</v>
      </c>
      <c r="AA22" s="182">
        <f>AVERAGEIFS($M$2:$M$156,$P$2:$P$156,V22)</f>
        <v>0</v>
      </c>
      <c r="AB22" s="182">
        <f>AVERAGEIFS($N$2:$N$156,$P$2:$P$156,V22)</f>
        <v>0</v>
      </c>
      <c r="AC22" s="182">
        <f>AVERAGEIFS($S$2:$S$156,$P$2:$P$156,V22)</f>
        <v>3.5</v>
      </c>
    </row>
    <row r="23" spans="1:29" ht="21" customHeight="1" x14ac:dyDescent="0.25">
      <c r="A23" s="167" t="s">
        <v>298</v>
      </c>
      <c r="B23" t="s">
        <v>1104</v>
      </c>
      <c r="C23" s="200" t="s">
        <v>1125</v>
      </c>
      <c r="D23" s="200" t="s">
        <v>187</v>
      </c>
      <c r="E23" s="200">
        <v>24120</v>
      </c>
      <c r="F23" s="182" t="s">
        <v>1110</v>
      </c>
      <c r="G23" t="s">
        <v>1111</v>
      </c>
      <c r="H23">
        <v>36</v>
      </c>
      <c r="I23" s="183">
        <v>26085</v>
      </c>
      <c r="J23" s="183">
        <v>20</v>
      </c>
      <c r="K23" s="183">
        <v>19.600000000000001</v>
      </c>
      <c r="L23" s="183">
        <v>25.6</v>
      </c>
      <c r="M23" s="182">
        <v>19.100000000000001</v>
      </c>
      <c r="N23" s="182">
        <v>24.7</v>
      </c>
      <c r="O23" s="182" t="s">
        <v>993</v>
      </c>
      <c r="P23" s="186" t="s">
        <v>252</v>
      </c>
      <c r="Q23" s="187" t="s">
        <v>2271</v>
      </c>
      <c r="R23" s="182" t="s">
        <v>263</v>
      </c>
      <c r="S23" s="182">
        <v>1</v>
      </c>
      <c r="U23" s="217">
        <f t="shared" ref="U23:U35" si="7">W23/155</f>
        <v>0.44516129032258067</v>
      </c>
      <c r="V23" s="171" t="s">
        <v>252</v>
      </c>
      <c r="W23" s="182">
        <f>COUNTIFS($P$2:$P$156,V23)</f>
        <v>69</v>
      </c>
      <c r="X23" s="182">
        <f>AVERAGEIFS($J$2:$J$156,$P$2:$P$156,V23)</f>
        <v>19.592753623188401</v>
      </c>
      <c r="Y23" s="182">
        <f>AVERAGEIFS($K$2:$K$156,$P$2:$P$156,V23)</f>
        <v>17.527536231884056</v>
      </c>
      <c r="Z23" s="182">
        <f>AVERAGEIFS($L$2:$L$156,$P$2:$P$156,V23)</f>
        <v>22.776811594202897</v>
      </c>
      <c r="AA23" s="182">
        <f>AVERAGEIFS($M$2:$M$156,$P$2:$P$156,V23)</f>
        <v>15.640579710144928</v>
      </c>
      <c r="AB23" s="182">
        <f>AVERAGEIFS($N$2:$N$156,$P$2:$P$156,V23)</f>
        <v>21.123188405797109</v>
      </c>
      <c r="AC23" s="182">
        <f>AVERAGEIFS($S$2:$S$156,$P$2:$P$156,V23)</f>
        <v>1.4550724637681158</v>
      </c>
    </row>
    <row r="24" spans="1:29" ht="21" customHeight="1" x14ac:dyDescent="0.25">
      <c r="A24" s="167" t="s">
        <v>299</v>
      </c>
      <c r="B24" t="s">
        <v>1104</v>
      </c>
      <c r="C24" s="200" t="s">
        <v>1126</v>
      </c>
      <c r="D24" s="200" t="s">
        <v>187</v>
      </c>
      <c r="E24" s="200">
        <v>24121</v>
      </c>
      <c r="F24" s="182" t="s">
        <v>1110</v>
      </c>
      <c r="G24" t="s">
        <v>1111</v>
      </c>
      <c r="H24">
        <v>36</v>
      </c>
      <c r="I24" s="183">
        <v>26085</v>
      </c>
      <c r="J24" s="183">
        <v>20</v>
      </c>
      <c r="K24" s="183">
        <v>17.7</v>
      </c>
      <c r="L24" s="183">
        <v>23.1</v>
      </c>
      <c r="M24" s="182">
        <v>17.7</v>
      </c>
      <c r="N24" s="182">
        <v>22.9</v>
      </c>
      <c r="O24" s="182" t="s">
        <v>993</v>
      </c>
      <c r="P24" s="186" t="s">
        <v>252</v>
      </c>
      <c r="Q24" s="187" t="s">
        <v>2271</v>
      </c>
      <c r="R24" s="182" t="s">
        <v>263</v>
      </c>
      <c r="S24" s="182">
        <v>0.4</v>
      </c>
      <c r="U24" s="217">
        <f t="shared" si="7"/>
        <v>0.41290322580645161</v>
      </c>
      <c r="V24" s="172" t="s">
        <v>209</v>
      </c>
      <c r="W24" s="182">
        <f>COUNTIFS($P$2:$P$156,V24)</f>
        <v>64</v>
      </c>
      <c r="X24" s="182">
        <f>AVERAGEIFS($J$2:$J$156,$P$2:$P$156,V24)</f>
        <v>3.4562499999999985</v>
      </c>
      <c r="Y24" s="182">
        <f>AVERAGEIFS($K$2:$K$156,$P$2:$P$156,V24)</f>
        <v>2.65625</v>
      </c>
      <c r="Z24" s="182">
        <f>AVERAGEIFS($L$2:$L$156,$P$2:$P$156,V24)</f>
        <v>2.65625</v>
      </c>
      <c r="AA24" s="182">
        <f>AVERAGEIFS($M$2:$M$156,$P$2:$P$156,V24)</f>
        <v>2.4421875000000002</v>
      </c>
      <c r="AB24" s="182">
        <f>AVERAGEIFS($N$2:$N$156,$P$2:$P$156,V24)</f>
        <v>2.4765625</v>
      </c>
      <c r="AC24" s="182">
        <f>AVERAGEIFS($S$2:$S$156,$P$2:$P$156,V24)</f>
        <v>10.373015873015873</v>
      </c>
    </row>
    <row r="25" spans="1:29" ht="21" customHeight="1" x14ac:dyDescent="0.25">
      <c r="A25" s="167" t="s">
        <v>300</v>
      </c>
      <c r="B25" t="s">
        <v>1104</v>
      </c>
      <c r="C25" s="200" t="s">
        <v>1127</v>
      </c>
      <c r="D25" s="200" t="s">
        <v>187</v>
      </c>
      <c r="E25" s="200">
        <v>24122</v>
      </c>
      <c r="F25" s="182" t="s">
        <v>1110</v>
      </c>
      <c r="G25" t="s">
        <v>1111</v>
      </c>
      <c r="H25">
        <v>36</v>
      </c>
      <c r="I25" s="183">
        <v>26115</v>
      </c>
      <c r="J25" s="183">
        <v>20</v>
      </c>
      <c r="K25" s="183">
        <v>17.7</v>
      </c>
      <c r="L25" s="183">
        <v>23.1</v>
      </c>
      <c r="M25" s="182">
        <v>16.899999999999999</v>
      </c>
      <c r="N25" s="182">
        <v>21.9</v>
      </c>
      <c r="O25" s="182" t="s">
        <v>993</v>
      </c>
      <c r="P25" s="186" t="s">
        <v>252</v>
      </c>
      <c r="Q25" s="187" t="s">
        <v>2271</v>
      </c>
      <c r="R25" s="182" t="s">
        <v>263</v>
      </c>
      <c r="S25" s="182">
        <v>0.9</v>
      </c>
      <c r="U25" s="217">
        <f t="shared" si="7"/>
        <v>5.1612903225806452E-2</v>
      </c>
      <c r="V25" s="173" t="s">
        <v>265</v>
      </c>
      <c r="W25" s="182">
        <f>COUNTIFS($P$2:$P$156,V25)</f>
        <v>8</v>
      </c>
      <c r="X25" s="182">
        <f>AVERAGEIFS($J$2:$J$156,$P$2:$P$156,V25)</f>
        <v>32.137500000000003</v>
      </c>
      <c r="Y25" s="182">
        <f>AVERAGEIFS($K$2:$K$156,$P$2:$P$156,V25)</f>
        <v>31.5625</v>
      </c>
      <c r="Z25" s="182">
        <f>AVERAGEIFS($L$2:$L$156,$P$2:$P$156,V25)</f>
        <v>40.150000000000006</v>
      </c>
      <c r="AA25" s="182">
        <f>AVERAGEIFS($M$2:$M$156,$P$2:$P$156,V25)</f>
        <v>28.849999999999998</v>
      </c>
      <c r="AB25" s="182">
        <f>AVERAGEIFS($N$2:$N$156,$P$2:$P$156,V25)</f>
        <v>36.637499999999996</v>
      </c>
      <c r="AC25" s="182">
        <f>AVERAGEIFS($S$2:$S$156,$P$2:$P$156,V25)</f>
        <v>15.662500000000001</v>
      </c>
    </row>
    <row r="26" spans="1:29" ht="21" customHeight="1" x14ac:dyDescent="0.25">
      <c r="A26" s="167" t="s">
        <v>301</v>
      </c>
      <c r="B26" t="s">
        <v>1104</v>
      </c>
      <c r="C26" s="200" t="s">
        <v>1128</v>
      </c>
      <c r="D26" s="200" t="s">
        <v>187</v>
      </c>
      <c r="E26" s="200">
        <v>24123</v>
      </c>
      <c r="F26" s="182" t="s">
        <v>1110</v>
      </c>
      <c r="G26" t="s">
        <v>1111</v>
      </c>
      <c r="H26">
        <v>36</v>
      </c>
      <c r="I26" s="183">
        <v>26115</v>
      </c>
      <c r="J26" s="183">
        <v>20</v>
      </c>
      <c r="K26" s="183">
        <v>17.7</v>
      </c>
      <c r="L26" s="183">
        <v>23.1</v>
      </c>
      <c r="M26" s="182">
        <v>17.100000000000001</v>
      </c>
      <c r="N26" s="182">
        <v>22.6</v>
      </c>
      <c r="O26" s="182" t="s">
        <v>993</v>
      </c>
      <c r="P26" s="186" t="s">
        <v>252</v>
      </c>
      <c r="Q26" s="187" t="s">
        <v>2271</v>
      </c>
      <c r="R26" s="182" t="s">
        <v>263</v>
      </c>
      <c r="S26" s="182">
        <v>0.7</v>
      </c>
      <c r="U26" s="217">
        <f t="shared" si="7"/>
        <v>8.387096774193549E-2</v>
      </c>
      <c r="V26" s="174" t="s">
        <v>2274</v>
      </c>
      <c r="W26" s="182">
        <f>COUNTIFS($P$2:$P$156,V26)</f>
        <v>13</v>
      </c>
      <c r="X26" s="182">
        <f>AVERAGEIFS($J$2:$J$156,$P$2:$P$156,V26)</f>
        <v>26.130769230769236</v>
      </c>
      <c r="Y26" s="182">
        <f>AVERAGEIFS($K$2:$K$156,$P$2:$P$156,V26)</f>
        <v>22.946153846153841</v>
      </c>
      <c r="Z26" s="182">
        <f>AVERAGEIFS($L$2:$L$156,$P$2:$P$156,V26)</f>
        <v>22.946153846153841</v>
      </c>
      <c r="AA26" s="182">
        <f>AVERAGEIFS($M$2:$M$156,$P$2:$P$156,V26)</f>
        <v>17.646153846153847</v>
      </c>
      <c r="AB26" s="182">
        <f>AVERAGEIFS($N$2:$N$156,$P$2:$P$156,V26)</f>
        <v>17.830769230769231</v>
      </c>
      <c r="AC26" s="182">
        <f>AVERAGEIFS($S$2:$S$156,$P$2:$P$156,V26)</f>
        <v>129.88461538461536</v>
      </c>
    </row>
    <row r="27" spans="1:29" ht="21" customHeight="1" x14ac:dyDescent="0.25">
      <c r="A27" s="167" t="s">
        <v>302</v>
      </c>
      <c r="B27" t="s">
        <v>1104</v>
      </c>
      <c r="C27" s="200" t="s">
        <v>1129</v>
      </c>
      <c r="D27" s="200" t="s">
        <v>187</v>
      </c>
      <c r="E27" s="200">
        <v>24124</v>
      </c>
      <c r="F27" s="182" t="s">
        <v>1110</v>
      </c>
      <c r="G27" t="s">
        <v>1111</v>
      </c>
      <c r="H27">
        <v>36</v>
      </c>
      <c r="I27" s="183">
        <v>26115</v>
      </c>
      <c r="J27" s="183">
        <v>20</v>
      </c>
      <c r="K27" s="183">
        <v>19.8</v>
      </c>
      <c r="L27" s="183">
        <v>25.9</v>
      </c>
      <c r="M27" s="182">
        <v>18</v>
      </c>
      <c r="N27" s="182">
        <v>23.8</v>
      </c>
      <c r="O27" s="182" t="s">
        <v>993</v>
      </c>
      <c r="P27" s="186" t="s">
        <v>252</v>
      </c>
      <c r="Q27" s="187" t="s">
        <v>2271</v>
      </c>
      <c r="R27" s="182" t="s">
        <v>263</v>
      </c>
      <c r="S27" s="182">
        <v>1</v>
      </c>
      <c r="U27" s="217"/>
      <c r="V27"/>
    </row>
    <row r="28" spans="1:29" ht="21" customHeight="1" x14ac:dyDescent="0.25">
      <c r="A28" s="167" t="s">
        <v>303</v>
      </c>
      <c r="B28" t="s">
        <v>1104</v>
      </c>
      <c r="C28" s="200" t="s">
        <v>1130</v>
      </c>
      <c r="D28" s="200" t="s">
        <v>187</v>
      </c>
      <c r="E28" s="200">
        <v>24125</v>
      </c>
      <c r="F28" s="182" t="s">
        <v>1110</v>
      </c>
      <c r="G28" t="s">
        <v>1111</v>
      </c>
      <c r="H28">
        <v>36</v>
      </c>
      <c r="I28" s="183">
        <v>26115</v>
      </c>
      <c r="J28" s="183">
        <v>20</v>
      </c>
      <c r="K28" s="183">
        <v>17.899999999999999</v>
      </c>
      <c r="L28" s="183">
        <v>23.4</v>
      </c>
      <c r="M28" s="182">
        <v>16.2</v>
      </c>
      <c r="N28" s="182">
        <v>21.4</v>
      </c>
      <c r="O28" s="182" t="s">
        <v>993</v>
      </c>
      <c r="P28" s="186" t="s">
        <v>252</v>
      </c>
      <c r="Q28" s="187" t="s">
        <v>2271</v>
      </c>
      <c r="R28" s="182" t="s">
        <v>263</v>
      </c>
      <c r="S28" s="182">
        <v>1</v>
      </c>
      <c r="U28" s="217" t="s">
        <v>2296</v>
      </c>
      <c r="V28" s="182" t="s">
        <v>2275</v>
      </c>
      <c r="W28" s="182" t="s">
        <v>2276</v>
      </c>
      <c r="X28" s="195" t="s">
        <v>2257</v>
      </c>
      <c r="Y28" s="195" t="s">
        <v>2261</v>
      </c>
      <c r="Z28" s="195" t="s">
        <v>2260</v>
      </c>
      <c r="AA28" s="195" t="s">
        <v>2259</v>
      </c>
      <c r="AB28" s="195" t="s">
        <v>2258</v>
      </c>
      <c r="AC28" s="195" t="s">
        <v>2269</v>
      </c>
    </row>
    <row r="29" spans="1:29" ht="21" customHeight="1" x14ac:dyDescent="0.25">
      <c r="A29" s="167" t="s">
        <v>304</v>
      </c>
      <c r="B29" t="s">
        <v>1104</v>
      </c>
      <c r="C29" s="200" t="s">
        <v>1131</v>
      </c>
      <c r="D29" s="200" t="s">
        <v>187</v>
      </c>
      <c r="E29" s="200">
        <v>24126</v>
      </c>
      <c r="F29" s="182" t="s">
        <v>1110</v>
      </c>
      <c r="G29" t="s">
        <v>1111</v>
      </c>
      <c r="H29">
        <v>36</v>
      </c>
      <c r="I29" s="183">
        <v>26115</v>
      </c>
      <c r="J29" s="183">
        <v>20</v>
      </c>
      <c r="K29" s="183">
        <v>19</v>
      </c>
      <c r="L29" s="183">
        <v>24.8</v>
      </c>
      <c r="M29" s="182">
        <v>17.3</v>
      </c>
      <c r="N29" s="182">
        <v>22.8</v>
      </c>
      <c r="O29" s="182" t="s">
        <v>993</v>
      </c>
      <c r="P29" s="186" t="s">
        <v>252</v>
      </c>
      <c r="Q29" s="187" t="s">
        <v>2271</v>
      </c>
      <c r="R29" s="182" t="s">
        <v>263</v>
      </c>
      <c r="S29" s="182">
        <v>1.4</v>
      </c>
      <c r="U29" s="217">
        <f t="shared" si="7"/>
        <v>0.15483870967741936</v>
      </c>
      <c r="V29" s="175" t="s">
        <v>263</v>
      </c>
      <c r="W29" s="182">
        <f t="shared" ref="W29:W35" si="8">COUNTIFS($Q$2:$Q$156,V29)</f>
        <v>24</v>
      </c>
      <c r="X29" s="182">
        <f t="shared" ref="X29:X35" si="9">AVERAGEIFS($J$2:$J$156,$Q$2:$Q$156,V29)</f>
        <v>14.983333333333334</v>
      </c>
      <c r="Y29" s="182">
        <f t="shared" ref="Y29:Y35" si="10">AVERAGEIFS($K$2:$K$156,$Q$2:$Q$156,V29)</f>
        <v>13.512499999999998</v>
      </c>
      <c r="Z29" s="182">
        <f t="shared" ref="Z29:Z35" si="11">AVERAGEIFS($L$2:$L$156,$Q$2:$Q$156,V29)</f>
        <v>16.662500000000001</v>
      </c>
      <c r="AA29" s="182">
        <f t="shared" ref="AA29:AA35" si="12">AVERAGEIFS($M$2:$M$156,$Q$2:$Q$156,V29)</f>
        <v>9.9666666666666668</v>
      </c>
      <c r="AB29" s="182">
        <f t="shared" ref="AB29:AB35" si="13">AVERAGEIFS($N$2:$N$156,$Q$2:$Q$156,V29)</f>
        <v>11.983333333333334</v>
      </c>
      <c r="AC29" s="182">
        <f t="shared" ref="AC29:AC35" si="14">AVERAGEIFS($S$2:$S$156,$Q$2:$Q$156,V29)</f>
        <v>5.9083333333333341</v>
      </c>
    </row>
    <row r="30" spans="1:29" ht="21" customHeight="1" x14ac:dyDescent="0.25">
      <c r="A30" s="167" t="s">
        <v>305</v>
      </c>
      <c r="B30" t="s">
        <v>1104</v>
      </c>
      <c r="C30" s="200" t="s">
        <v>1132</v>
      </c>
      <c r="D30" s="200" t="s">
        <v>187</v>
      </c>
      <c r="E30" s="200">
        <v>24127</v>
      </c>
      <c r="F30" s="182" t="s">
        <v>1110</v>
      </c>
      <c r="G30" t="s">
        <v>1111</v>
      </c>
      <c r="H30">
        <v>36</v>
      </c>
      <c r="I30" s="183">
        <v>26115</v>
      </c>
      <c r="J30" s="183">
        <v>20</v>
      </c>
      <c r="K30" s="183">
        <v>17.600000000000001</v>
      </c>
      <c r="L30" s="183">
        <v>23</v>
      </c>
      <c r="M30" s="182">
        <v>15.5</v>
      </c>
      <c r="N30" s="182">
        <v>21</v>
      </c>
      <c r="O30" s="182" t="s">
        <v>993</v>
      </c>
      <c r="P30" s="186" t="s">
        <v>252</v>
      </c>
      <c r="Q30" s="187" t="s">
        <v>2271</v>
      </c>
      <c r="R30" s="182" t="s">
        <v>263</v>
      </c>
      <c r="S30" s="182">
        <v>0.7</v>
      </c>
      <c r="U30" s="217">
        <f t="shared" si="7"/>
        <v>0.50322580645161286</v>
      </c>
      <c r="V30" s="176" t="s">
        <v>2271</v>
      </c>
      <c r="W30" s="182">
        <f t="shared" si="8"/>
        <v>78</v>
      </c>
      <c r="X30" s="182">
        <f t="shared" si="9"/>
        <v>15.68205128205128</v>
      </c>
      <c r="Y30" s="182">
        <f t="shared" si="10"/>
        <v>13.985897435897437</v>
      </c>
      <c r="Z30" s="182">
        <f t="shared" si="11"/>
        <v>18.044871794871796</v>
      </c>
      <c r="AA30" s="182">
        <f t="shared" si="12"/>
        <v>12.644871794871793</v>
      </c>
      <c r="AB30" s="182">
        <f t="shared" si="13"/>
        <v>17.183333333333334</v>
      </c>
      <c r="AC30" s="182">
        <f t="shared" si="14"/>
        <v>1.4230769230769231</v>
      </c>
    </row>
    <row r="31" spans="1:29" ht="21" customHeight="1" x14ac:dyDescent="0.25">
      <c r="A31" s="167" t="s">
        <v>306</v>
      </c>
      <c r="B31" t="s">
        <v>1104</v>
      </c>
      <c r="C31" s="200" t="s">
        <v>1133</v>
      </c>
      <c r="D31" s="200" t="s">
        <v>187</v>
      </c>
      <c r="E31" s="200">
        <v>24128</v>
      </c>
      <c r="F31" s="182" t="s">
        <v>1110</v>
      </c>
      <c r="G31" t="s">
        <v>1111</v>
      </c>
      <c r="H31">
        <v>36</v>
      </c>
      <c r="I31" s="183">
        <v>26115</v>
      </c>
      <c r="J31" s="183">
        <v>20</v>
      </c>
      <c r="K31" s="183">
        <v>18.100000000000001</v>
      </c>
      <c r="L31" s="183">
        <v>23.6</v>
      </c>
      <c r="M31" s="182">
        <v>18.100000000000001</v>
      </c>
      <c r="N31" s="182">
        <v>23.9</v>
      </c>
      <c r="O31" s="182" t="s">
        <v>993</v>
      </c>
      <c r="P31" s="186" t="s">
        <v>252</v>
      </c>
      <c r="Q31" s="187" t="s">
        <v>2271</v>
      </c>
      <c r="R31" s="182" t="s">
        <v>263</v>
      </c>
      <c r="S31" s="182">
        <v>0.5</v>
      </c>
      <c r="U31" s="217">
        <f t="shared" si="7"/>
        <v>7.0967741935483872E-2</v>
      </c>
      <c r="V31" s="177" t="s">
        <v>257</v>
      </c>
      <c r="W31" s="182">
        <f t="shared" si="8"/>
        <v>11</v>
      </c>
      <c r="X31" s="182">
        <f t="shared" si="9"/>
        <v>19.481818181818184</v>
      </c>
      <c r="Y31" s="182">
        <f t="shared" si="10"/>
        <v>18.063636363636359</v>
      </c>
      <c r="Z31" s="182">
        <f t="shared" si="11"/>
        <v>22.799999999999997</v>
      </c>
      <c r="AA31" s="182">
        <f t="shared" si="12"/>
        <v>15.863636363636362</v>
      </c>
      <c r="AB31" s="182">
        <f t="shared" si="13"/>
        <v>19.481818181818181</v>
      </c>
      <c r="AC31" s="182">
        <f t="shared" si="14"/>
        <v>0.61818181818181828</v>
      </c>
    </row>
    <row r="32" spans="1:29" ht="21" customHeight="1" x14ac:dyDescent="0.25">
      <c r="A32" s="167" t="s">
        <v>307</v>
      </c>
      <c r="B32" t="s">
        <v>1104</v>
      </c>
      <c r="C32" s="200" t="s">
        <v>1134</v>
      </c>
      <c r="D32" s="200" t="s">
        <v>187</v>
      </c>
      <c r="E32" s="200">
        <v>24129</v>
      </c>
      <c r="F32" s="182" t="s">
        <v>1110</v>
      </c>
      <c r="G32" t="s">
        <v>1111</v>
      </c>
      <c r="H32">
        <v>36</v>
      </c>
      <c r="I32" s="183">
        <v>26115</v>
      </c>
      <c r="J32" s="183">
        <v>20</v>
      </c>
      <c r="K32" s="183">
        <v>19</v>
      </c>
      <c r="L32" s="183">
        <v>24.8</v>
      </c>
      <c r="M32" s="182">
        <v>16.899999999999999</v>
      </c>
      <c r="N32" s="182">
        <v>23.9</v>
      </c>
      <c r="O32" s="182" t="s">
        <v>993</v>
      </c>
      <c r="P32" s="186" t="s">
        <v>252</v>
      </c>
      <c r="Q32" s="187" t="s">
        <v>2271</v>
      </c>
      <c r="R32" s="182" t="s">
        <v>263</v>
      </c>
      <c r="S32" s="182">
        <v>0.5</v>
      </c>
      <c r="U32" s="217">
        <f t="shared" si="7"/>
        <v>0.20645161290322581</v>
      </c>
      <c r="V32" s="178" t="s">
        <v>272</v>
      </c>
      <c r="W32" s="182">
        <f t="shared" si="8"/>
        <v>32</v>
      </c>
      <c r="X32" s="182">
        <f t="shared" si="9"/>
        <v>4.2781249999999993</v>
      </c>
      <c r="Y32" s="182">
        <f t="shared" si="10"/>
        <v>3.35</v>
      </c>
      <c r="Z32" s="182">
        <f t="shared" si="11"/>
        <v>3.35</v>
      </c>
      <c r="AA32" s="182">
        <f t="shared" si="12"/>
        <v>3.3531249999999999</v>
      </c>
      <c r="AB32" s="182">
        <f t="shared" si="13"/>
        <v>3.3531249999999999</v>
      </c>
      <c r="AC32" s="182">
        <f t="shared" si="14"/>
        <v>20.890322580645162</v>
      </c>
    </row>
    <row r="33" spans="1:29" ht="21" customHeight="1" x14ac:dyDescent="0.25">
      <c r="A33" s="167" t="s">
        <v>308</v>
      </c>
      <c r="B33" t="s">
        <v>1104</v>
      </c>
      <c r="C33" s="200" t="s">
        <v>1135</v>
      </c>
      <c r="D33" s="200" t="s">
        <v>187</v>
      </c>
      <c r="E33" s="200">
        <v>24130</v>
      </c>
      <c r="F33" s="182" t="s">
        <v>1110</v>
      </c>
      <c r="G33" t="s">
        <v>1111</v>
      </c>
      <c r="H33">
        <v>36</v>
      </c>
      <c r="I33" s="183">
        <v>26115</v>
      </c>
      <c r="J33" s="183">
        <v>20</v>
      </c>
      <c r="K33" s="183">
        <v>16.8</v>
      </c>
      <c r="L33" s="183">
        <v>21.9</v>
      </c>
      <c r="M33" s="182">
        <v>18.899999999999999</v>
      </c>
      <c r="N33" s="182">
        <v>24.4</v>
      </c>
      <c r="P33" s="186" t="s">
        <v>252</v>
      </c>
      <c r="Q33" s="187" t="s">
        <v>2271</v>
      </c>
      <c r="S33" s="182">
        <v>0.2</v>
      </c>
      <c r="U33" s="217">
        <f t="shared" si="7"/>
        <v>0</v>
      </c>
      <c r="V33" s="179" t="s">
        <v>2273</v>
      </c>
      <c r="W33" s="182">
        <f t="shared" si="8"/>
        <v>0</v>
      </c>
      <c r="X33" s="182" t="e">
        <f t="shared" si="9"/>
        <v>#DIV/0!</v>
      </c>
      <c r="Y33" s="182" t="e">
        <f t="shared" si="10"/>
        <v>#DIV/0!</v>
      </c>
      <c r="Z33" s="182" t="e">
        <f t="shared" si="11"/>
        <v>#DIV/0!</v>
      </c>
      <c r="AA33" s="182" t="e">
        <f t="shared" si="12"/>
        <v>#DIV/0!</v>
      </c>
      <c r="AB33" s="182" t="e">
        <f t="shared" si="13"/>
        <v>#DIV/0!</v>
      </c>
      <c r="AC33" s="182" t="e">
        <f t="shared" si="14"/>
        <v>#DIV/0!</v>
      </c>
    </row>
    <row r="34" spans="1:29" ht="21" customHeight="1" x14ac:dyDescent="0.25">
      <c r="A34" s="167" t="s">
        <v>309</v>
      </c>
      <c r="B34" t="s">
        <v>1104</v>
      </c>
      <c r="C34" s="200" t="s">
        <v>1136</v>
      </c>
      <c r="D34" s="200" t="s">
        <v>187</v>
      </c>
      <c r="E34" s="200">
        <v>24131</v>
      </c>
      <c r="F34" s="182" t="s">
        <v>1110</v>
      </c>
      <c r="G34" t="s">
        <v>1111</v>
      </c>
      <c r="H34">
        <v>36</v>
      </c>
      <c r="I34" s="183">
        <v>26115</v>
      </c>
      <c r="J34" s="183">
        <v>20</v>
      </c>
      <c r="K34" s="183">
        <v>17.3</v>
      </c>
      <c r="L34" s="183">
        <v>22.6</v>
      </c>
      <c r="M34" s="182">
        <v>17.600000000000001</v>
      </c>
      <c r="N34" s="182">
        <v>22.5</v>
      </c>
      <c r="P34" s="186" t="s">
        <v>252</v>
      </c>
      <c r="Q34" s="187" t="s">
        <v>2271</v>
      </c>
      <c r="S34" s="182">
        <v>0.2</v>
      </c>
      <c r="U34" s="217">
        <f t="shared" si="7"/>
        <v>5.8064516129032261E-2</v>
      </c>
      <c r="V34" s="180" t="s">
        <v>2</v>
      </c>
      <c r="W34" s="182">
        <f t="shared" si="8"/>
        <v>9</v>
      </c>
      <c r="X34" s="182">
        <f t="shared" si="9"/>
        <v>29.166666666666668</v>
      </c>
      <c r="Y34" s="182">
        <f t="shared" si="10"/>
        <v>25.855555555555551</v>
      </c>
      <c r="Z34" s="182">
        <f t="shared" si="11"/>
        <v>25.855555555555551</v>
      </c>
      <c r="AA34" s="182">
        <f t="shared" si="12"/>
        <v>20.933333333333334</v>
      </c>
      <c r="AB34" s="182">
        <f t="shared" si="13"/>
        <v>21.266666666666666</v>
      </c>
      <c r="AC34" s="182">
        <f t="shared" si="14"/>
        <v>184.88888888888886</v>
      </c>
    </row>
    <row r="35" spans="1:29" ht="21" customHeight="1" x14ac:dyDescent="0.25">
      <c r="A35" s="167" t="s">
        <v>310</v>
      </c>
      <c r="B35" t="s">
        <v>1104</v>
      </c>
      <c r="C35" s="200" t="s">
        <v>1137</v>
      </c>
      <c r="D35" s="200" t="s">
        <v>187</v>
      </c>
      <c r="E35" s="200">
        <v>24132</v>
      </c>
      <c r="F35" s="182" t="s">
        <v>1110</v>
      </c>
      <c r="G35" t="s">
        <v>1111</v>
      </c>
      <c r="H35">
        <v>36</v>
      </c>
      <c r="I35" s="183">
        <v>26115</v>
      </c>
      <c r="J35" s="183">
        <v>20</v>
      </c>
      <c r="K35" s="183">
        <v>17.600000000000001</v>
      </c>
      <c r="L35" s="183">
        <v>23</v>
      </c>
      <c r="M35" s="182">
        <v>16.600000000000001</v>
      </c>
      <c r="N35" s="182">
        <v>20.399999999999999</v>
      </c>
      <c r="P35" s="186" t="s">
        <v>252</v>
      </c>
      <c r="Q35" s="187" t="s">
        <v>2271</v>
      </c>
      <c r="S35" s="182">
        <v>0.1</v>
      </c>
      <c r="U35" s="217">
        <f t="shared" si="7"/>
        <v>6.4516129032258064E-3</v>
      </c>
      <c r="V35" s="182" t="s">
        <v>2272</v>
      </c>
      <c r="W35" s="182">
        <f t="shared" si="8"/>
        <v>1</v>
      </c>
      <c r="X35" s="182">
        <f t="shared" si="9"/>
        <v>21.1</v>
      </c>
      <c r="Y35" s="182">
        <f t="shared" si="10"/>
        <v>20.2</v>
      </c>
      <c r="Z35" s="182">
        <f t="shared" si="11"/>
        <v>20.2</v>
      </c>
      <c r="AA35" s="182">
        <f t="shared" si="12"/>
        <v>0</v>
      </c>
      <c r="AB35" s="182">
        <f t="shared" si="13"/>
        <v>0</v>
      </c>
      <c r="AC35" s="182">
        <f t="shared" si="14"/>
        <v>0</v>
      </c>
    </row>
    <row r="36" spans="1:29" ht="21" customHeight="1" x14ac:dyDescent="0.25">
      <c r="A36" s="167" t="s">
        <v>311</v>
      </c>
      <c r="B36" t="s">
        <v>1104</v>
      </c>
      <c r="C36" s="200" t="s">
        <v>1138</v>
      </c>
      <c r="D36" s="200" t="s">
        <v>187</v>
      </c>
      <c r="E36" s="200">
        <v>24133</v>
      </c>
      <c r="F36" s="182" t="s">
        <v>1110</v>
      </c>
      <c r="G36" t="s">
        <v>1111</v>
      </c>
      <c r="H36">
        <v>36</v>
      </c>
      <c r="I36" s="183">
        <v>26115</v>
      </c>
      <c r="J36" s="183">
        <v>20</v>
      </c>
      <c r="K36" s="183">
        <v>17.100000000000001</v>
      </c>
      <c r="L36" s="183">
        <v>22.3</v>
      </c>
      <c r="M36" s="182">
        <v>16.5</v>
      </c>
      <c r="N36" s="182">
        <v>22.3</v>
      </c>
      <c r="P36" s="186" t="s">
        <v>252</v>
      </c>
      <c r="Q36" s="187" t="s">
        <v>2271</v>
      </c>
      <c r="S36" s="182">
        <v>0.1</v>
      </c>
      <c r="U36"/>
      <c r="V36"/>
    </row>
    <row r="37" spans="1:29" ht="21" customHeight="1" x14ac:dyDescent="0.25">
      <c r="A37" s="167" t="s">
        <v>312</v>
      </c>
      <c r="B37" t="s">
        <v>1104</v>
      </c>
      <c r="C37" s="200" t="s">
        <v>1139</v>
      </c>
      <c r="D37" s="200" t="s">
        <v>187</v>
      </c>
      <c r="E37" s="200">
        <v>24134</v>
      </c>
      <c r="F37" s="182" t="s">
        <v>1110</v>
      </c>
      <c r="G37" t="s">
        <v>1111</v>
      </c>
      <c r="H37">
        <v>36</v>
      </c>
      <c r="I37" s="183">
        <v>26115</v>
      </c>
      <c r="J37" s="183">
        <v>20</v>
      </c>
      <c r="K37" s="183">
        <v>17.100000000000001</v>
      </c>
      <c r="L37" s="183">
        <v>22.3</v>
      </c>
      <c r="M37" s="182">
        <v>16.399999999999999</v>
      </c>
      <c r="N37" s="182">
        <v>22.1</v>
      </c>
      <c r="P37" s="186" t="s">
        <v>252</v>
      </c>
      <c r="Q37" s="187" t="s">
        <v>2271</v>
      </c>
      <c r="S37" s="182">
        <v>0.1</v>
      </c>
    </row>
    <row r="38" spans="1:29" ht="21" customHeight="1" x14ac:dyDescent="0.25">
      <c r="A38" s="167" t="s">
        <v>313</v>
      </c>
      <c r="B38" t="s">
        <v>1104</v>
      </c>
      <c r="C38" s="200" t="s">
        <v>1140</v>
      </c>
      <c r="D38" s="200" t="s">
        <v>187</v>
      </c>
      <c r="E38" s="200">
        <v>24135</v>
      </c>
      <c r="F38" s="182" t="s">
        <v>1110</v>
      </c>
      <c r="G38" t="s">
        <v>1111</v>
      </c>
      <c r="H38">
        <v>36</v>
      </c>
      <c r="I38" s="183">
        <v>26115</v>
      </c>
      <c r="J38" s="183">
        <v>20</v>
      </c>
      <c r="K38" s="183">
        <v>18.600000000000001</v>
      </c>
      <c r="L38" s="183">
        <v>24.3</v>
      </c>
      <c r="M38" s="182">
        <v>18.100000000000001</v>
      </c>
      <c r="N38" s="182">
        <v>23</v>
      </c>
      <c r="P38" s="186" t="s">
        <v>252</v>
      </c>
      <c r="Q38" s="187" t="s">
        <v>2271</v>
      </c>
      <c r="S38" s="182">
        <v>0.1</v>
      </c>
    </row>
    <row r="39" spans="1:29" ht="21" customHeight="1" x14ac:dyDescent="0.25">
      <c r="A39" s="167" t="s">
        <v>314</v>
      </c>
      <c r="B39" t="s">
        <v>1104</v>
      </c>
      <c r="C39" s="200" t="s">
        <v>1141</v>
      </c>
      <c r="D39" s="200" t="s">
        <v>187</v>
      </c>
      <c r="E39" s="200">
        <v>24136</v>
      </c>
      <c r="F39" s="182" t="s">
        <v>1110</v>
      </c>
      <c r="G39" t="s">
        <v>1111</v>
      </c>
      <c r="H39">
        <v>36</v>
      </c>
      <c r="I39" s="183">
        <v>26115</v>
      </c>
      <c r="J39" s="183">
        <v>20</v>
      </c>
      <c r="K39" s="183">
        <v>16.600000000000001</v>
      </c>
      <c r="L39" s="183">
        <v>21.7</v>
      </c>
      <c r="M39" s="182">
        <v>17.2</v>
      </c>
      <c r="N39" s="182">
        <v>21.7</v>
      </c>
      <c r="P39" s="186" t="s">
        <v>252</v>
      </c>
      <c r="Q39" s="187" t="s">
        <v>2271</v>
      </c>
      <c r="S39" s="182">
        <v>0</v>
      </c>
    </row>
    <row r="40" spans="1:29" ht="21" customHeight="1" x14ac:dyDescent="0.25">
      <c r="A40" s="167" t="s">
        <v>315</v>
      </c>
      <c r="B40" t="s">
        <v>1104</v>
      </c>
      <c r="C40" s="200" t="s">
        <v>1142</v>
      </c>
      <c r="D40" s="200" t="s">
        <v>187</v>
      </c>
      <c r="E40" s="200">
        <v>24137</v>
      </c>
      <c r="F40" s="182" t="s">
        <v>1110</v>
      </c>
      <c r="G40" t="s">
        <v>1111</v>
      </c>
      <c r="H40">
        <v>36</v>
      </c>
      <c r="I40" s="183">
        <v>26115</v>
      </c>
      <c r="J40" s="183">
        <v>20</v>
      </c>
      <c r="K40" s="183">
        <v>19</v>
      </c>
      <c r="L40" s="183">
        <v>24.8</v>
      </c>
      <c r="M40" s="182">
        <v>17.399999999999999</v>
      </c>
      <c r="N40" s="182">
        <v>21.9</v>
      </c>
      <c r="P40" s="186" t="s">
        <v>252</v>
      </c>
      <c r="Q40" s="187" t="s">
        <v>2271</v>
      </c>
      <c r="S40" s="182">
        <v>0.2</v>
      </c>
    </row>
    <row r="41" spans="1:29" ht="21" customHeight="1" x14ac:dyDescent="0.25">
      <c r="A41" s="167" t="s">
        <v>316</v>
      </c>
      <c r="B41" t="s">
        <v>1104</v>
      </c>
      <c r="C41" s="200" t="s">
        <v>1143</v>
      </c>
      <c r="D41" s="200" t="s">
        <v>187</v>
      </c>
      <c r="E41" s="200">
        <v>24228</v>
      </c>
      <c r="F41" s="182" t="s">
        <v>1110</v>
      </c>
      <c r="G41" t="s">
        <v>1111</v>
      </c>
      <c r="H41">
        <v>36</v>
      </c>
      <c r="I41" s="183">
        <v>26420</v>
      </c>
      <c r="J41" s="183">
        <v>22</v>
      </c>
      <c r="K41" s="183">
        <v>21</v>
      </c>
      <c r="L41" s="183">
        <v>27.4</v>
      </c>
      <c r="M41" s="182">
        <v>19.3</v>
      </c>
      <c r="N41" s="182">
        <v>24.9</v>
      </c>
      <c r="O41" s="182" t="s">
        <v>993</v>
      </c>
      <c r="P41" s="186" t="s">
        <v>252</v>
      </c>
      <c r="Q41" s="187" t="s">
        <v>2271</v>
      </c>
      <c r="R41" s="182" t="s">
        <v>263</v>
      </c>
      <c r="S41" s="182">
        <v>6.4</v>
      </c>
    </row>
    <row r="42" spans="1:29" ht="21" customHeight="1" x14ac:dyDescent="0.25">
      <c r="A42" s="167" t="s">
        <v>317</v>
      </c>
      <c r="B42" t="s">
        <v>1104</v>
      </c>
      <c r="C42" s="200" t="s">
        <v>1144</v>
      </c>
      <c r="D42" s="200" t="s">
        <v>187</v>
      </c>
      <c r="E42" s="200">
        <v>24229</v>
      </c>
      <c r="F42" s="182" t="s">
        <v>1110</v>
      </c>
      <c r="G42" t="s">
        <v>1111</v>
      </c>
      <c r="H42">
        <v>36</v>
      </c>
      <c r="I42" s="183">
        <v>26420</v>
      </c>
      <c r="J42" s="183">
        <v>22</v>
      </c>
      <c r="K42" s="183">
        <v>19.5</v>
      </c>
      <c r="L42" s="183">
        <v>25.5</v>
      </c>
      <c r="M42" s="182">
        <v>17.100000000000001</v>
      </c>
      <c r="N42" s="182">
        <v>23.8</v>
      </c>
      <c r="O42" s="182" t="s">
        <v>993</v>
      </c>
      <c r="P42" s="186" t="s">
        <v>252</v>
      </c>
      <c r="Q42" s="187" t="s">
        <v>2271</v>
      </c>
      <c r="R42" s="182" t="s">
        <v>263</v>
      </c>
      <c r="S42" s="182">
        <v>3.6</v>
      </c>
    </row>
    <row r="43" spans="1:29" ht="21" customHeight="1" x14ac:dyDescent="0.25">
      <c r="A43" s="167" t="s">
        <v>318</v>
      </c>
      <c r="B43" t="s">
        <v>1104</v>
      </c>
      <c r="C43" s="200" t="s">
        <v>1145</v>
      </c>
      <c r="D43" s="200" t="s">
        <v>187</v>
      </c>
      <c r="E43" s="200">
        <v>24230</v>
      </c>
      <c r="F43" s="182" t="s">
        <v>1110</v>
      </c>
      <c r="G43" t="s">
        <v>1111</v>
      </c>
      <c r="H43">
        <v>36</v>
      </c>
      <c r="I43" s="183">
        <v>26420</v>
      </c>
      <c r="J43" s="183">
        <v>22</v>
      </c>
      <c r="K43" s="183">
        <v>20.399999999999999</v>
      </c>
      <c r="L43" s="183">
        <v>26.6</v>
      </c>
      <c r="M43" s="182">
        <v>18.3</v>
      </c>
      <c r="N43" s="182">
        <v>24.9</v>
      </c>
      <c r="O43" s="182" t="s">
        <v>993</v>
      </c>
      <c r="P43" s="186" t="s">
        <v>252</v>
      </c>
      <c r="Q43" s="187" t="s">
        <v>2271</v>
      </c>
      <c r="R43" s="182" t="s">
        <v>263</v>
      </c>
      <c r="S43" s="182">
        <v>4</v>
      </c>
    </row>
    <row r="44" spans="1:29" ht="21" customHeight="1" x14ac:dyDescent="0.25">
      <c r="A44" s="167" t="s">
        <v>319</v>
      </c>
      <c r="B44" t="s">
        <v>1104</v>
      </c>
      <c r="C44" s="200" t="s">
        <v>1146</v>
      </c>
      <c r="D44" s="200" t="s">
        <v>187</v>
      </c>
      <c r="E44" s="200">
        <v>24231</v>
      </c>
      <c r="F44" s="182" t="s">
        <v>1110</v>
      </c>
      <c r="G44" t="s">
        <v>1111</v>
      </c>
      <c r="H44">
        <v>36</v>
      </c>
      <c r="I44" s="183">
        <v>26420</v>
      </c>
      <c r="J44" s="183">
        <v>22</v>
      </c>
      <c r="K44" s="183">
        <v>20.100000000000001</v>
      </c>
      <c r="L44" s="183">
        <v>26.3</v>
      </c>
      <c r="M44" s="182">
        <v>18.8</v>
      </c>
      <c r="N44" s="182">
        <v>24.9</v>
      </c>
      <c r="O44" s="182" t="s">
        <v>993</v>
      </c>
      <c r="P44" s="186" t="s">
        <v>252</v>
      </c>
      <c r="Q44" s="187" t="s">
        <v>2271</v>
      </c>
      <c r="R44" s="182" t="s">
        <v>263</v>
      </c>
      <c r="S44" s="182">
        <v>2.7</v>
      </c>
    </row>
    <row r="45" spans="1:29" ht="21" customHeight="1" x14ac:dyDescent="0.25">
      <c r="A45" s="167" t="s">
        <v>320</v>
      </c>
      <c r="B45" t="s">
        <v>1104</v>
      </c>
      <c r="C45" s="200" t="s">
        <v>1147</v>
      </c>
      <c r="D45" s="200" t="s">
        <v>187</v>
      </c>
      <c r="E45" s="200">
        <v>24232</v>
      </c>
      <c r="F45" s="182" t="s">
        <v>1110</v>
      </c>
      <c r="G45" t="s">
        <v>1111</v>
      </c>
      <c r="H45">
        <v>36</v>
      </c>
      <c r="I45" s="183">
        <v>26420</v>
      </c>
      <c r="J45" s="183">
        <v>22</v>
      </c>
      <c r="K45" s="183">
        <v>19.8</v>
      </c>
      <c r="L45" s="183">
        <v>25.9</v>
      </c>
      <c r="M45" s="182">
        <v>19.899999999999999</v>
      </c>
      <c r="N45" s="182">
        <v>24.9</v>
      </c>
      <c r="O45" s="182" t="s">
        <v>993</v>
      </c>
      <c r="P45" s="186" t="s">
        <v>252</v>
      </c>
      <c r="Q45" s="187" t="s">
        <v>2271</v>
      </c>
      <c r="R45" s="182" t="s">
        <v>263</v>
      </c>
      <c r="S45" s="182">
        <v>3</v>
      </c>
    </row>
    <row r="46" spans="1:29" ht="21" customHeight="1" x14ac:dyDescent="0.25">
      <c r="A46" s="167" t="s">
        <v>321</v>
      </c>
      <c r="B46" t="s">
        <v>1104</v>
      </c>
      <c r="C46" s="200" t="s">
        <v>1148</v>
      </c>
      <c r="D46" s="200" t="s">
        <v>187</v>
      </c>
      <c r="E46" s="200">
        <v>24233</v>
      </c>
      <c r="F46" s="182" t="s">
        <v>1110</v>
      </c>
      <c r="G46" t="s">
        <v>1111</v>
      </c>
      <c r="H46">
        <v>36</v>
      </c>
      <c r="I46" s="183">
        <v>26420</v>
      </c>
      <c r="J46" s="183">
        <v>22</v>
      </c>
      <c r="K46" s="183">
        <v>18.899999999999999</v>
      </c>
      <c r="L46" s="183">
        <v>24.7</v>
      </c>
      <c r="M46" s="182">
        <v>16.5</v>
      </c>
      <c r="N46" s="182">
        <v>22.2</v>
      </c>
      <c r="O46" s="182" t="s">
        <v>993</v>
      </c>
      <c r="P46" s="186" t="s">
        <v>252</v>
      </c>
      <c r="Q46" s="187" t="s">
        <v>2271</v>
      </c>
      <c r="R46" s="182" t="s">
        <v>263</v>
      </c>
      <c r="S46" s="182">
        <v>3</v>
      </c>
    </row>
    <row r="47" spans="1:29" ht="21" customHeight="1" x14ac:dyDescent="0.25">
      <c r="A47" s="167" t="s">
        <v>322</v>
      </c>
      <c r="B47" t="s">
        <v>1104</v>
      </c>
      <c r="C47" s="200" t="s">
        <v>1149</v>
      </c>
      <c r="D47" s="200" t="s">
        <v>187</v>
      </c>
      <c r="E47" s="200">
        <v>24234</v>
      </c>
      <c r="F47" s="182" t="s">
        <v>1110</v>
      </c>
      <c r="G47" t="s">
        <v>1111</v>
      </c>
      <c r="H47">
        <v>36</v>
      </c>
      <c r="I47" s="183">
        <v>26420</v>
      </c>
      <c r="J47" s="183">
        <v>22</v>
      </c>
      <c r="K47" s="183">
        <v>18.399999999999999</v>
      </c>
      <c r="L47" s="183">
        <v>24</v>
      </c>
      <c r="M47" s="182">
        <v>19.399999999999999</v>
      </c>
      <c r="N47" s="182">
        <v>24.9</v>
      </c>
      <c r="O47" s="182" t="s">
        <v>993</v>
      </c>
      <c r="P47" s="186" t="s">
        <v>252</v>
      </c>
      <c r="Q47" s="187" t="s">
        <v>2271</v>
      </c>
      <c r="R47" s="182" t="s">
        <v>263</v>
      </c>
      <c r="S47" s="182">
        <v>6.1</v>
      </c>
    </row>
    <row r="48" spans="1:29" ht="21" customHeight="1" x14ac:dyDescent="0.25">
      <c r="A48" s="167" t="s">
        <v>323</v>
      </c>
      <c r="B48" t="s">
        <v>1104</v>
      </c>
      <c r="C48" s="200" t="s">
        <v>1150</v>
      </c>
      <c r="D48" s="200" t="s">
        <v>187</v>
      </c>
      <c r="E48" s="200">
        <v>24235</v>
      </c>
      <c r="F48" s="182" t="s">
        <v>1110</v>
      </c>
      <c r="G48" t="s">
        <v>1111</v>
      </c>
      <c r="H48">
        <v>36</v>
      </c>
      <c r="I48" s="183">
        <v>26420</v>
      </c>
      <c r="J48" s="183">
        <v>22</v>
      </c>
      <c r="K48" s="183">
        <v>19.899999999999999</v>
      </c>
      <c r="L48" s="183">
        <v>26</v>
      </c>
      <c r="M48" s="182">
        <v>17.5</v>
      </c>
      <c r="N48" s="182">
        <v>23.2</v>
      </c>
      <c r="O48" s="182" t="s">
        <v>993</v>
      </c>
      <c r="P48" s="186" t="s">
        <v>252</v>
      </c>
      <c r="Q48" s="187" t="s">
        <v>2271</v>
      </c>
      <c r="R48" s="182" t="s">
        <v>263</v>
      </c>
      <c r="S48" s="182">
        <v>4.5999999999999996</v>
      </c>
    </row>
    <row r="49" spans="1:19" ht="21" customHeight="1" x14ac:dyDescent="0.25">
      <c r="A49" s="167" t="s">
        <v>324</v>
      </c>
      <c r="B49" t="s">
        <v>1104</v>
      </c>
      <c r="C49" s="200" t="s">
        <v>1151</v>
      </c>
      <c r="D49" s="200" t="s">
        <v>187</v>
      </c>
      <c r="E49" s="200">
        <v>24236</v>
      </c>
      <c r="F49" s="182" t="s">
        <v>1110</v>
      </c>
      <c r="G49" t="s">
        <v>1111</v>
      </c>
      <c r="H49">
        <v>36</v>
      </c>
      <c r="I49" s="183">
        <v>26451</v>
      </c>
      <c r="J49" s="183">
        <v>22</v>
      </c>
      <c r="K49" s="183">
        <v>19.399999999999999</v>
      </c>
      <c r="L49" s="183">
        <v>25.3</v>
      </c>
      <c r="M49" s="182">
        <v>19.2</v>
      </c>
      <c r="N49" s="182">
        <v>24.8</v>
      </c>
      <c r="O49" s="182" t="s">
        <v>993</v>
      </c>
      <c r="P49" s="186" t="s">
        <v>252</v>
      </c>
      <c r="Q49" s="187" t="s">
        <v>2271</v>
      </c>
      <c r="R49" s="182" t="s">
        <v>263</v>
      </c>
      <c r="S49" s="182">
        <v>3.4</v>
      </c>
    </row>
    <row r="50" spans="1:19" ht="21" customHeight="1" x14ac:dyDescent="0.25">
      <c r="A50" s="167" t="s">
        <v>325</v>
      </c>
      <c r="B50" t="s">
        <v>1104</v>
      </c>
      <c r="C50" s="200" t="s">
        <v>1152</v>
      </c>
      <c r="D50" s="200" t="s">
        <v>187</v>
      </c>
      <c r="E50" s="200">
        <v>24237</v>
      </c>
      <c r="F50" s="182" t="s">
        <v>1110</v>
      </c>
      <c r="G50" t="s">
        <v>1111</v>
      </c>
      <c r="H50">
        <v>36</v>
      </c>
      <c r="I50" s="183">
        <v>26451</v>
      </c>
      <c r="J50" s="183">
        <v>22</v>
      </c>
      <c r="K50" s="183">
        <v>18.7</v>
      </c>
      <c r="L50" s="183">
        <v>24.4</v>
      </c>
      <c r="M50" s="182">
        <v>16.399999999999999</v>
      </c>
      <c r="N50" s="182">
        <v>22.9</v>
      </c>
      <c r="O50" s="182" t="s">
        <v>993</v>
      </c>
      <c r="P50" s="186" t="s">
        <v>252</v>
      </c>
      <c r="Q50" s="187" t="s">
        <v>2271</v>
      </c>
      <c r="R50" s="182" t="s">
        <v>263</v>
      </c>
      <c r="S50" s="182">
        <v>3.4</v>
      </c>
    </row>
    <row r="51" spans="1:19" customFormat="1" ht="21" customHeight="1" x14ac:dyDescent="0.25">
      <c r="A51" s="167" t="s">
        <v>326</v>
      </c>
      <c r="B51" t="s">
        <v>1104</v>
      </c>
      <c r="C51" s="200" t="s">
        <v>1153</v>
      </c>
      <c r="D51" s="200" t="s">
        <v>187</v>
      </c>
      <c r="E51" s="200">
        <v>24238</v>
      </c>
      <c r="F51" s="182" t="s">
        <v>1110</v>
      </c>
      <c r="G51" t="s">
        <v>1111</v>
      </c>
      <c r="H51">
        <v>36</v>
      </c>
      <c r="I51" s="183">
        <v>26451</v>
      </c>
      <c r="J51" s="183">
        <v>22</v>
      </c>
      <c r="K51" s="183">
        <v>18.399999999999999</v>
      </c>
      <c r="L51" s="183">
        <v>24</v>
      </c>
      <c r="M51" s="182">
        <v>17.5</v>
      </c>
      <c r="N51" s="182">
        <v>23.8</v>
      </c>
      <c r="O51" s="182" t="s">
        <v>993</v>
      </c>
      <c r="P51" s="186" t="s">
        <v>252</v>
      </c>
      <c r="Q51" s="187" t="s">
        <v>2271</v>
      </c>
      <c r="R51" s="182" t="s">
        <v>263</v>
      </c>
      <c r="S51" s="182">
        <v>3.4</v>
      </c>
    </row>
    <row r="52" spans="1:19" customFormat="1" ht="21" customHeight="1" x14ac:dyDescent="0.25">
      <c r="A52" s="167" t="s">
        <v>327</v>
      </c>
      <c r="B52" t="s">
        <v>1104</v>
      </c>
      <c r="C52" s="200" t="s">
        <v>1154</v>
      </c>
      <c r="D52" s="200" t="s">
        <v>187</v>
      </c>
      <c r="E52" s="200">
        <v>24239</v>
      </c>
      <c r="F52" s="182" t="s">
        <v>1110</v>
      </c>
      <c r="G52" t="s">
        <v>1111</v>
      </c>
      <c r="H52">
        <v>36</v>
      </c>
      <c r="I52" s="183">
        <v>26451</v>
      </c>
      <c r="J52" s="183">
        <v>22</v>
      </c>
      <c r="K52" s="183">
        <v>18.399999999999999</v>
      </c>
      <c r="L52" s="183">
        <v>24</v>
      </c>
      <c r="M52" s="182">
        <v>17.899999999999999</v>
      </c>
      <c r="N52" s="182">
        <v>24.2</v>
      </c>
      <c r="O52" s="182" t="s">
        <v>993</v>
      </c>
      <c r="P52" s="186" t="s">
        <v>252</v>
      </c>
      <c r="Q52" s="187" t="s">
        <v>2271</v>
      </c>
      <c r="R52" s="182" t="s">
        <v>263</v>
      </c>
      <c r="S52" s="182">
        <v>7</v>
      </c>
    </row>
    <row r="53" spans="1:19" customFormat="1" ht="21" customHeight="1" x14ac:dyDescent="0.25">
      <c r="A53" s="167" t="s">
        <v>328</v>
      </c>
      <c r="B53" t="s">
        <v>1104</v>
      </c>
      <c r="C53" s="200" t="s">
        <v>1155</v>
      </c>
      <c r="D53" s="200" t="s">
        <v>187</v>
      </c>
      <c r="E53" s="200">
        <v>24240</v>
      </c>
      <c r="F53" s="182" t="s">
        <v>1110</v>
      </c>
      <c r="G53" t="s">
        <v>1111</v>
      </c>
      <c r="H53">
        <v>36</v>
      </c>
      <c r="I53" s="183">
        <v>26451</v>
      </c>
      <c r="J53" s="183">
        <v>22</v>
      </c>
      <c r="K53" s="183">
        <v>19.899999999999999</v>
      </c>
      <c r="L53" s="183">
        <v>26</v>
      </c>
      <c r="M53" s="182">
        <v>18.100000000000001</v>
      </c>
      <c r="N53" s="182">
        <v>24.4</v>
      </c>
      <c r="O53" s="182" t="s">
        <v>993</v>
      </c>
      <c r="P53" s="186" t="s">
        <v>252</v>
      </c>
      <c r="Q53" s="187" t="s">
        <v>2271</v>
      </c>
      <c r="R53" s="182" t="s">
        <v>263</v>
      </c>
      <c r="S53" s="182">
        <v>4.8</v>
      </c>
    </row>
    <row r="54" spans="1:19" customFormat="1" ht="21" customHeight="1" x14ac:dyDescent="0.25">
      <c r="A54" s="167" t="s">
        <v>329</v>
      </c>
      <c r="B54" t="s">
        <v>1104</v>
      </c>
      <c r="C54" s="200" t="s">
        <v>1156</v>
      </c>
      <c r="D54" s="200" t="s">
        <v>187</v>
      </c>
      <c r="E54" s="200">
        <v>24241</v>
      </c>
      <c r="F54" s="182" t="s">
        <v>1110</v>
      </c>
      <c r="G54" t="s">
        <v>1111</v>
      </c>
      <c r="H54">
        <v>36</v>
      </c>
      <c r="I54" s="183">
        <v>26451</v>
      </c>
      <c r="J54" s="183">
        <v>22</v>
      </c>
      <c r="K54" s="183">
        <v>18.100000000000001</v>
      </c>
      <c r="L54" s="183">
        <v>23.6</v>
      </c>
      <c r="M54" s="182">
        <v>16.3</v>
      </c>
      <c r="N54" s="182">
        <v>21.9</v>
      </c>
      <c r="O54" s="182" t="s">
        <v>993</v>
      </c>
      <c r="P54" s="186" t="s">
        <v>252</v>
      </c>
      <c r="Q54" s="187" t="s">
        <v>2271</v>
      </c>
      <c r="R54" s="182" t="s">
        <v>263</v>
      </c>
      <c r="S54" s="182">
        <v>2.8</v>
      </c>
    </row>
    <row r="55" spans="1:19" customFormat="1" ht="21" customHeight="1" x14ac:dyDescent="0.25">
      <c r="A55" s="167" t="s">
        <v>330</v>
      </c>
      <c r="B55" t="s">
        <v>1104</v>
      </c>
      <c r="C55" s="200" t="s">
        <v>1157</v>
      </c>
      <c r="D55" s="200" t="s">
        <v>187</v>
      </c>
      <c r="E55" s="200">
        <v>24242</v>
      </c>
      <c r="F55" s="182" t="s">
        <v>1110</v>
      </c>
      <c r="G55" t="s">
        <v>1111</v>
      </c>
      <c r="H55">
        <v>36</v>
      </c>
      <c r="I55" s="183">
        <v>26451</v>
      </c>
      <c r="J55" s="183">
        <v>22</v>
      </c>
      <c r="K55" s="183">
        <v>20.7</v>
      </c>
      <c r="L55" s="183">
        <v>27</v>
      </c>
      <c r="M55" s="182">
        <v>18.5</v>
      </c>
      <c r="N55" s="182">
        <v>24.9</v>
      </c>
      <c r="O55" s="182" t="s">
        <v>993</v>
      </c>
      <c r="P55" s="186" t="s">
        <v>252</v>
      </c>
      <c r="Q55" s="187" t="s">
        <v>2271</v>
      </c>
      <c r="R55" s="182" t="s">
        <v>263</v>
      </c>
      <c r="S55" s="182">
        <v>6.6</v>
      </c>
    </row>
    <row r="56" spans="1:19" ht="21" customHeight="1" x14ac:dyDescent="0.25">
      <c r="A56" s="167" t="s">
        <v>331</v>
      </c>
      <c r="B56" t="s">
        <v>1104</v>
      </c>
      <c r="C56" s="200" t="s">
        <v>1158</v>
      </c>
      <c r="D56" s="200" t="s">
        <v>187</v>
      </c>
      <c r="E56" s="200">
        <v>24243</v>
      </c>
      <c r="F56" s="182" t="s">
        <v>1110</v>
      </c>
      <c r="G56" t="s">
        <v>1111</v>
      </c>
      <c r="H56">
        <v>36</v>
      </c>
      <c r="I56" s="183">
        <v>26451</v>
      </c>
      <c r="J56" s="183">
        <v>22</v>
      </c>
      <c r="K56" s="183">
        <v>17.5</v>
      </c>
      <c r="L56" s="183">
        <v>22.9</v>
      </c>
      <c r="M56" s="182">
        <v>16.3</v>
      </c>
      <c r="N56" s="182">
        <v>21.9</v>
      </c>
      <c r="O56" s="182" t="s">
        <v>993</v>
      </c>
      <c r="P56" s="186" t="s">
        <v>252</v>
      </c>
      <c r="Q56" s="187" t="s">
        <v>2271</v>
      </c>
      <c r="R56" s="182" t="s">
        <v>263</v>
      </c>
      <c r="S56" s="182">
        <v>6.4</v>
      </c>
    </row>
    <row r="57" spans="1:19" ht="21" customHeight="1" x14ac:dyDescent="0.25">
      <c r="A57" s="167" t="s">
        <v>612</v>
      </c>
      <c r="B57" t="s">
        <v>1548</v>
      </c>
      <c r="C57" s="199" t="s">
        <v>1553</v>
      </c>
      <c r="D57" s="199" t="s">
        <v>189</v>
      </c>
      <c r="E57" s="199">
        <v>1660</v>
      </c>
      <c r="F57" s="182" t="s">
        <v>1550</v>
      </c>
      <c r="G57" t="s">
        <v>1194</v>
      </c>
      <c r="H57">
        <v>36</v>
      </c>
      <c r="I57" s="183">
        <v>26785</v>
      </c>
      <c r="J57" s="183">
        <v>18.100000000000001</v>
      </c>
      <c r="K57" s="183">
        <v>18.100000000000001</v>
      </c>
      <c r="L57" s="183">
        <v>18.100000000000001</v>
      </c>
      <c r="M57" s="182">
        <v>18.2</v>
      </c>
      <c r="N57" s="182">
        <v>17.899999999999999</v>
      </c>
      <c r="P57" s="186" t="s">
        <v>252</v>
      </c>
      <c r="Q57" s="188" t="s">
        <v>257</v>
      </c>
      <c r="S57" s="182">
        <v>0.1</v>
      </c>
    </row>
    <row r="58" spans="1:19" ht="21" customHeight="1" x14ac:dyDescent="0.25">
      <c r="A58" s="167" t="s">
        <v>385</v>
      </c>
      <c r="B58" t="s">
        <v>1001</v>
      </c>
      <c r="C58" s="200" t="s">
        <v>1249</v>
      </c>
      <c r="D58" s="200" t="s">
        <v>187</v>
      </c>
      <c r="E58" s="200">
        <v>23540</v>
      </c>
      <c r="F58" s="182" t="s">
        <v>1110</v>
      </c>
      <c r="G58" t="s">
        <v>1111</v>
      </c>
      <c r="H58">
        <v>36</v>
      </c>
      <c r="I58" s="183">
        <v>25750</v>
      </c>
      <c r="J58" s="183">
        <v>16.3</v>
      </c>
      <c r="K58" s="183">
        <v>13.9</v>
      </c>
      <c r="L58" s="183">
        <v>18.2</v>
      </c>
      <c r="M58" s="182">
        <v>0</v>
      </c>
      <c r="N58" s="182">
        <v>0</v>
      </c>
      <c r="P58" s="186" t="s">
        <v>252</v>
      </c>
      <c r="Q58" s="188" t="s">
        <v>257</v>
      </c>
      <c r="S58" s="182">
        <v>0.1</v>
      </c>
    </row>
    <row r="59" spans="1:19" ht="21" customHeight="1" x14ac:dyDescent="0.25">
      <c r="A59" s="167" t="s">
        <v>361</v>
      </c>
      <c r="B59" t="s">
        <v>1211</v>
      </c>
      <c r="C59" s="200" t="s">
        <v>1218</v>
      </c>
      <c r="D59" s="200" t="s">
        <v>186</v>
      </c>
      <c r="E59" s="200">
        <v>23611</v>
      </c>
      <c r="F59" s="182" t="s">
        <v>1219</v>
      </c>
      <c r="G59" t="s">
        <v>1162</v>
      </c>
      <c r="H59">
        <v>36</v>
      </c>
      <c r="I59" s="183">
        <v>25538</v>
      </c>
      <c r="J59" s="183">
        <v>21.6</v>
      </c>
      <c r="K59" s="183">
        <v>19.899999999999999</v>
      </c>
      <c r="L59" s="183">
        <v>26</v>
      </c>
      <c r="M59" s="182">
        <v>19.5</v>
      </c>
      <c r="N59" s="182">
        <v>23.7</v>
      </c>
      <c r="O59" s="182" t="s">
        <v>993</v>
      </c>
      <c r="P59" s="186" t="s">
        <v>252</v>
      </c>
      <c r="Q59" s="188" t="s">
        <v>257</v>
      </c>
      <c r="R59" s="182" t="s">
        <v>263</v>
      </c>
      <c r="S59" s="182">
        <v>0.6</v>
      </c>
    </row>
    <row r="60" spans="1:19" ht="21" customHeight="1" x14ac:dyDescent="0.25">
      <c r="A60" s="167" t="s">
        <v>369</v>
      </c>
      <c r="B60" t="s">
        <v>1211</v>
      </c>
      <c r="C60" s="200" t="s">
        <v>1220</v>
      </c>
      <c r="D60" s="200" t="s">
        <v>186</v>
      </c>
      <c r="E60" s="200">
        <v>23612</v>
      </c>
      <c r="F60" s="182" t="s">
        <v>1221</v>
      </c>
      <c r="G60" t="s">
        <v>1162</v>
      </c>
      <c r="H60">
        <v>36</v>
      </c>
      <c r="I60" s="183">
        <v>25720</v>
      </c>
      <c r="J60" s="183">
        <v>21.6</v>
      </c>
      <c r="K60" s="183">
        <v>19.8</v>
      </c>
      <c r="L60" s="183">
        <v>25.9</v>
      </c>
      <c r="M60" s="182">
        <v>18.600000000000001</v>
      </c>
      <c r="N60" s="182">
        <v>23.4</v>
      </c>
      <c r="P60" s="186" t="s">
        <v>252</v>
      </c>
      <c r="Q60" s="188" t="s">
        <v>257</v>
      </c>
      <c r="S60" s="182">
        <v>0.3</v>
      </c>
    </row>
    <row r="61" spans="1:19" ht="21" customHeight="1" x14ac:dyDescent="0.25">
      <c r="A61" s="167" t="s">
        <v>386</v>
      </c>
      <c r="B61" t="s">
        <v>1001</v>
      </c>
      <c r="C61" s="200" t="s">
        <v>1250</v>
      </c>
      <c r="D61" s="200" t="s">
        <v>187</v>
      </c>
      <c r="E61" s="200">
        <v>23657</v>
      </c>
      <c r="F61" s="182" t="s">
        <v>1110</v>
      </c>
      <c r="G61" t="s">
        <v>1111</v>
      </c>
      <c r="H61">
        <v>36</v>
      </c>
      <c r="I61" s="183">
        <v>25750</v>
      </c>
      <c r="J61" s="183">
        <v>16.3</v>
      </c>
      <c r="K61" s="183">
        <v>15.1</v>
      </c>
      <c r="L61" s="183">
        <v>19.7</v>
      </c>
      <c r="M61" s="182">
        <v>14.7</v>
      </c>
      <c r="N61" s="182">
        <v>19</v>
      </c>
      <c r="P61" s="186" t="s">
        <v>252</v>
      </c>
      <c r="Q61" s="188" t="s">
        <v>257</v>
      </c>
      <c r="S61" s="182">
        <v>0.2</v>
      </c>
    </row>
    <row r="62" spans="1:19" ht="21" customHeight="1" x14ac:dyDescent="0.25">
      <c r="A62" s="167" t="s">
        <v>384</v>
      </c>
      <c r="B62" t="s">
        <v>1001</v>
      </c>
      <c r="C62" s="200" t="s">
        <v>1248</v>
      </c>
      <c r="D62" s="200" t="s">
        <v>187</v>
      </c>
      <c r="E62" s="200">
        <v>23810</v>
      </c>
      <c r="F62" s="182" t="s">
        <v>1110</v>
      </c>
      <c r="G62" t="s">
        <v>1111</v>
      </c>
      <c r="H62">
        <v>36</v>
      </c>
      <c r="I62" s="183">
        <v>25750</v>
      </c>
      <c r="J62" s="183">
        <v>16.3</v>
      </c>
      <c r="K62" s="183">
        <v>16</v>
      </c>
      <c r="L62" s="183">
        <v>20.9</v>
      </c>
      <c r="M62" s="182">
        <v>16.7</v>
      </c>
      <c r="N62" s="182">
        <v>19.5</v>
      </c>
      <c r="P62" s="186" t="s">
        <v>252</v>
      </c>
      <c r="Q62" s="188" t="s">
        <v>257</v>
      </c>
      <c r="S62" s="182">
        <v>0.2</v>
      </c>
    </row>
    <row r="63" spans="1:19" ht="21" customHeight="1" x14ac:dyDescent="0.25">
      <c r="A63" s="167" t="s">
        <v>376</v>
      </c>
      <c r="B63" t="s">
        <v>1001</v>
      </c>
      <c r="C63" s="200" t="s">
        <v>1241</v>
      </c>
      <c r="D63" s="200" t="s">
        <v>187</v>
      </c>
      <c r="E63" s="200">
        <v>24138</v>
      </c>
      <c r="F63" s="182" t="s">
        <v>1242</v>
      </c>
      <c r="G63" t="s">
        <v>1243</v>
      </c>
      <c r="H63">
        <v>36</v>
      </c>
      <c r="I63" s="183">
        <v>25355</v>
      </c>
      <c r="J63" s="183">
        <v>17.100000000000001</v>
      </c>
      <c r="K63" s="183">
        <v>15.4</v>
      </c>
      <c r="L63" s="183">
        <v>20.100000000000001</v>
      </c>
      <c r="M63" s="182">
        <v>15.5</v>
      </c>
      <c r="N63" s="182">
        <v>21.6</v>
      </c>
      <c r="O63" s="182" t="s">
        <v>993</v>
      </c>
      <c r="P63" s="186" t="s">
        <v>252</v>
      </c>
      <c r="Q63" s="188" t="s">
        <v>257</v>
      </c>
      <c r="R63" s="182" t="s">
        <v>263</v>
      </c>
      <c r="S63" s="182">
        <v>0.2</v>
      </c>
    </row>
    <row r="64" spans="1:19" ht="21" customHeight="1" x14ac:dyDescent="0.25">
      <c r="A64" s="167" t="s">
        <v>377</v>
      </c>
      <c r="B64" t="s">
        <v>1001</v>
      </c>
      <c r="C64" s="200" t="s">
        <v>1244</v>
      </c>
      <c r="D64" s="200" t="s">
        <v>187</v>
      </c>
      <c r="E64" s="200">
        <v>24260</v>
      </c>
      <c r="F64" s="182" t="s">
        <v>1242</v>
      </c>
      <c r="G64" t="s">
        <v>1243</v>
      </c>
      <c r="H64">
        <v>36</v>
      </c>
      <c r="I64" s="183">
        <v>25112</v>
      </c>
      <c r="J64" s="183">
        <v>18.5</v>
      </c>
      <c r="K64" s="183">
        <v>19</v>
      </c>
      <c r="L64" s="183">
        <v>23.5</v>
      </c>
      <c r="M64" s="182">
        <v>19</v>
      </c>
      <c r="N64" s="182">
        <v>19.899999999999999</v>
      </c>
      <c r="P64" s="186" t="s">
        <v>252</v>
      </c>
      <c r="Q64" s="188" t="s">
        <v>257</v>
      </c>
      <c r="S64" s="182">
        <v>0.2</v>
      </c>
    </row>
    <row r="65" spans="1:19" ht="21" customHeight="1" x14ac:dyDescent="0.25">
      <c r="A65" s="167" t="s">
        <v>378</v>
      </c>
      <c r="B65" t="s">
        <v>1001</v>
      </c>
      <c r="C65" s="200" t="s">
        <v>1245</v>
      </c>
      <c r="D65" s="200" t="s">
        <v>187</v>
      </c>
      <c r="E65" s="200">
        <v>24261</v>
      </c>
      <c r="F65" s="182" t="s">
        <v>1242</v>
      </c>
      <c r="G65" t="s">
        <v>1243</v>
      </c>
      <c r="H65">
        <v>36</v>
      </c>
      <c r="I65" s="183">
        <v>25112</v>
      </c>
      <c r="J65" s="183">
        <v>18.5</v>
      </c>
      <c r="K65" s="183">
        <v>20.100000000000001</v>
      </c>
      <c r="L65" s="183">
        <v>25.7</v>
      </c>
      <c r="M65" s="182">
        <v>18.899999999999999</v>
      </c>
      <c r="N65" s="182">
        <v>21.2</v>
      </c>
      <c r="P65" s="186" t="s">
        <v>252</v>
      </c>
      <c r="Q65" s="188" t="s">
        <v>257</v>
      </c>
      <c r="S65" s="182">
        <v>0.2</v>
      </c>
    </row>
    <row r="66" spans="1:19" ht="21" customHeight="1" x14ac:dyDescent="0.25">
      <c r="A66" s="167" t="s">
        <v>920</v>
      </c>
      <c r="B66" t="s">
        <v>203</v>
      </c>
      <c r="C66" s="200" t="s">
        <v>1962</v>
      </c>
      <c r="D66" s="200" t="s">
        <v>187</v>
      </c>
      <c r="E66" s="200">
        <v>23520</v>
      </c>
      <c r="F66" s="182" t="s">
        <v>1743</v>
      </c>
      <c r="G66" t="s">
        <v>1744</v>
      </c>
      <c r="H66">
        <v>36</v>
      </c>
      <c r="I66" s="183">
        <v>25720</v>
      </c>
      <c r="J66" s="183">
        <v>20</v>
      </c>
      <c r="K66" s="183">
        <v>16.5</v>
      </c>
      <c r="L66" s="183">
        <v>21.6</v>
      </c>
      <c r="M66" s="182">
        <v>12.1</v>
      </c>
      <c r="N66" s="182">
        <v>15.1</v>
      </c>
      <c r="P66" s="186" t="s">
        <v>252</v>
      </c>
      <c r="Q66" s="185" t="s">
        <v>263</v>
      </c>
      <c r="S66" s="182">
        <v>1</v>
      </c>
    </row>
    <row r="67" spans="1:19" ht="21" customHeight="1" x14ac:dyDescent="0.25">
      <c r="A67" s="167" t="s">
        <v>283</v>
      </c>
      <c r="B67" t="s">
        <v>1104</v>
      </c>
      <c r="C67" s="200" t="s">
        <v>1108</v>
      </c>
      <c r="D67" s="200" t="s">
        <v>187</v>
      </c>
      <c r="E67" s="200">
        <v>23523</v>
      </c>
      <c r="F67" s="182" t="s">
        <v>177</v>
      </c>
      <c r="G67" t="s">
        <v>161</v>
      </c>
      <c r="H67">
        <v>36</v>
      </c>
      <c r="I67" s="182">
        <v>24654</v>
      </c>
      <c r="J67" s="183">
        <v>16</v>
      </c>
      <c r="K67" s="183">
        <v>15.7</v>
      </c>
      <c r="L67" s="183">
        <v>20.5</v>
      </c>
      <c r="M67" s="182">
        <v>14.2</v>
      </c>
      <c r="N67" s="182">
        <v>18.899999999999999</v>
      </c>
      <c r="P67" s="186" t="s">
        <v>252</v>
      </c>
      <c r="Q67" s="185" t="s">
        <v>263</v>
      </c>
      <c r="S67" s="182">
        <v>1</v>
      </c>
    </row>
    <row r="68" spans="1:19" ht="21" customHeight="1" x14ac:dyDescent="0.25">
      <c r="A68" s="167" t="s">
        <v>617</v>
      </c>
      <c r="B68" t="s">
        <v>2033</v>
      </c>
      <c r="C68" s="200" t="s">
        <v>2038</v>
      </c>
      <c r="D68" s="200" t="s">
        <v>187</v>
      </c>
      <c r="E68" s="200">
        <v>23729</v>
      </c>
      <c r="F68" s="182" t="s">
        <v>177</v>
      </c>
      <c r="G68" t="s">
        <v>161</v>
      </c>
      <c r="H68">
        <v>36</v>
      </c>
      <c r="I68" s="183">
        <v>24654</v>
      </c>
      <c r="J68" s="183">
        <v>18.600000000000001</v>
      </c>
      <c r="K68" s="183">
        <v>8.8000000000000007</v>
      </c>
      <c r="L68" s="183">
        <v>11.5</v>
      </c>
      <c r="M68" s="182">
        <v>7.8</v>
      </c>
      <c r="N68" s="182">
        <v>6.4</v>
      </c>
      <c r="P68" s="186" t="s">
        <v>252</v>
      </c>
      <c r="Q68" s="185" t="s">
        <v>263</v>
      </c>
      <c r="S68" s="182">
        <v>0.2</v>
      </c>
    </row>
    <row r="69" spans="1:19" ht="21" customHeight="1" x14ac:dyDescent="0.25">
      <c r="A69" s="167" t="s">
        <v>870</v>
      </c>
      <c r="B69" t="s">
        <v>2109</v>
      </c>
      <c r="C69" s="200" t="s">
        <v>1942</v>
      </c>
      <c r="D69" s="200" t="s">
        <v>191</v>
      </c>
      <c r="E69" s="200">
        <v>23774</v>
      </c>
      <c r="F69" s="182" t="s">
        <v>1943</v>
      </c>
      <c r="G69" t="s">
        <v>1568</v>
      </c>
      <c r="H69">
        <v>36</v>
      </c>
      <c r="I69" s="183">
        <v>33420</v>
      </c>
      <c r="J69" s="183">
        <v>3.4</v>
      </c>
      <c r="K69" s="183">
        <v>0</v>
      </c>
      <c r="L69" s="183">
        <v>0</v>
      </c>
      <c r="M69" s="182">
        <v>0</v>
      </c>
      <c r="N69" s="182">
        <v>0</v>
      </c>
      <c r="P69" s="186" t="s">
        <v>252</v>
      </c>
      <c r="Q69" s="185" t="s">
        <v>263</v>
      </c>
      <c r="S69" s="182">
        <v>0</v>
      </c>
    </row>
    <row r="70" spans="1:19" ht="21" customHeight="1" x14ac:dyDescent="0.25">
      <c r="A70" s="167" t="s">
        <v>808</v>
      </c>
      <c r="B70" t="s">
        <v>2109</v>
      </c>
      <c r="C70" s="200" t="s">
        <v>1813</v>
      </c>
      <c r="D70" s="200" t="s">
        <v>191</v>
      </c>
      <c r="E70" s="200">
        <v>23808</v>
      </c>
      <c r="F70" s="182" t="s">
        <v>1814</v>
      </c>
      <c r="G70" t="s">
        <v>166</v>
      </c>
      <c r="H70">
        <v>36</v>
      </c>
      <c r="I70" s="183">
        <v>32478</v>
      </c>
      <c r="J70" s="183">
        <v>3.8</v>
      </c>
      <c r="K70" s="183">
        <v>3.8</v>
      </c>
      <c r="L70" s="183">
        <v>3.8</v>
      </c>
      <c r="M70" s="182">
        <v>0</v>
      </c>
      <c r="N70" s="182">
        <v>0</v>
      </c>
      <c r="P70" s="186" t="s">
        <v>252</v>
      </c>
      <c r="Q70" s="185" t="s">
        <v>263</v>
      </c>
      <c r="S70" s="182">
        <v>1.6</v>
      </c>
    </row>
    <row r="71" spans="1:19" ht="21" customHeight="1" x14ac:dyDescent="0.25">
      <c r="A71" s="167" t="s">
        <v>774</v>
      </c>
      <c r="B71" t="s">
        <v>1756</v>
      </c>
      <c r="C71" s="200" t="s">
        <v>1786</v>
      </c>
      <c r="D71" s="200" t="s">
        <v>192</v>
      </c>
      <c r="E71" s="200">
        <v>24147</v>
      </c>
      <c r="F71" s="182" t="s">
        <v>1584</v>
      </c>
      <c r="G71" t="s">
        <v>1585</v>
      </c>
      <c r="H71">
        <v>36</v>
      </c>
      <c r="I71" s="183">
        <v>34700</v>
      </c>
      <c r="J71" s="183">
        <v>7.4</v>
      </c>
      <c r="K71" s="183">
        <v>5.8</v>
      </c>
      <c r="L71" s="183">
        <v>8.1999999999999993</v>
      </c>
      <c r="M71" s="182">
        <v>1.7</v>
      </c>
      <c r="N71" s="182">
        <v>7.3</v>
      </c>
      <c r="P71" s="186" t="s">
        <v>252</v>
      </c>
      <c r="Q71" s="185" t="s">
        <v>263</v>
      </c>
      <c r="S71" s="182">
        <v>0</v>
      </c>
    </row>
    <row r="72" spans="1:19" ht="21" customHeight="1" x14ac:dyDescent="0.25">
      <c r="A72" s="167" t="s">
        <v>746</v>
      </c>
      <c r="B72" t="s">
        <v>1712</v>
      </c>
      <c r="C72" s="199" t="s">
        <v>1753</v>
      </c>
      <c r="D72" s="199" t="s">
        <v>189</v>
      </c>
      <c r="E72" s="199">
        <v>1652</v>
      </c>
      <c r="F72" s="182" t="s">
        <v>1674</v>
      </c>
      <c r="G72">
        <v>103</v>
      </c>
      <c r="H72">
        <v>36</v>
      </c>
      <c r="I72" s="183">
        <v>20977</v>
      </c>
      <c r="J72" s="183">
        <v>1.2</v>
      </c>
      <c r="K72" s="183">
        <v>1.7</v>
      </c>
      <c r="L72" s="183">
        <v>1.7</v>
      </c>
      <c r="M72" s="182">
        <v>0.9</v>
      </c>
      <c r="N72" s="182">
        <v>1.1000000000000001</v>
      </c>
      <c r="P72" s="189" t="s">
        <v>209</v>
      </c>
      <c r="Q72" s="187" t="s">
        <v>2271</v>
      </c>
      <c r="S72" s="182">
        <v>0</v>
      </c>
    </row>
    <row r="73" spans="1:19" ht="21" customHeight="1" x14ac:dyDescent="0.25">
      <c r="A73" s="167" t="s">
        <v>747</v>
      </c>
      <c r="B73" t="s">
        <v>1712</v>
      </c>
      <c r="C73" s="199" t="s">
        <v>1754</v>
      </c>
      <c r="D73" s="199" t="s">
        <v>189</v>
      </c>
      <c r="E73" s="199">
        <v>1652</v>
      </c>
      <c r="F73" s="182" t="s">
        <v>1674</v>
      </c>
      <c r="G73">
        <v>103</v>
      </c>
      <c r="H73">
        <v>36</v>
      </c>
      <c r="I73" s="183">
        <v>23931</v>
      </c>
      <c r="J73" s="183">
        <v>1.8</v>
      </c>
      <c r="K73" s="183">
        <v>1.7</v>
      </c>
      <c r="L73" s="183">
        <v>1.7</v>
      </c>
      <c r="M73" s="182">
        <v>1.4</v>
      </c>
      <c r="N73" s="182">
        <v>1.6</v>
      </c>
      <c r="P73" s="189" t="s">
        <v>209</v>
      </c>
      <c r="Q73" s="187" t="s">
        <v>2271</v>
      </c>
      <c r="S73" s="182">
        <v>0</v>
      </c>
    </row>
    <row r="74" spans="1:19" ht="21" customHeight="1" x14ac:dyDescent="0.25">
      <c r="A74" s="167" t="s">
        <v>748</v>
      </c>
      <c r="B74" t="s">
        <v>1712</v>
      </c>
      <c r="C74" s="199" t="s">
        <v>1755</v>
      </c>
      <c r="D74" s="199" t="s">
        <v>189</v>
      </c>
      <c r="E74" s="199">
        <v>1652</v>
      </c>
      <c r="F74" s="182" t="s">
        <v>1674</v>
      </c>
      <c r="G74">
        <v>103</v>
      </c>
      <c r="H74">
        <v>36</v>
      </c>
      <c r="I74" s="183">
        <v>26193</v>
      </c>
      <c r="J74" s="183">
        <v>3.8</v>
      </c>
      <c r="K74" s="183">
        <v>2.7</v>
      </c>
      <c r="L74" s="183">
        <v>2.7</v>
      </c>
      <c r="M74" s="182">
        <v>3</v>
      </c>
      <c r="N74" s="182">
        <v>2.6</v>
      </c>
      <c r="P74" s="189" t="s">
        <v>209</v>
      </c>
      <c r="Q74" s="187" t="s">
        <v>2271</v>
      </c>
      <c r="S74" s="182">
        <v>0</v>
      </c>
    </row>
    <row r="75" spans="1:19" ht="21" customHeight="1" x14ac:dyDescent="0.25">
      <c r="A75" s="167" t="s">
        <v>609</v>
      </c>
      <c r="B75" t="s">
        <v>1548</v>
      </c>
      <c r="C75" s="199" t="s">
        <v>1549</v>
      </c>
      <c r="D75" s="199" t="s">
        <v>189</v>
      </c>
      <c r="E75" s="199">
        <v>1660</v>
      </c>
      <c r="F75" s="182" t="s">
        <v>1550</v>
      </c>
      <c r="G75" t="s">
        <v>1194</v>
      </c>
      <c r="H75">
        <v>36</v>
      </c>
      <c r="I75" s="183">
        <v>18111</v>
      </c>
      <c r="J75" s="183">
        <v>2.9</v>
      </c>
      <c r="K75" s="183">
        <v>2</v>
      </c>
      <c r="L75" s="183">
        <v>2</v>
      </c>
      <c r="M75" s="182">
        <v>2.2000000000000002</v>
      </c>
      <c r="N75" s="182">
        <v>2.9</v>
      </c>
      <c r="P75" s="189" t="s">
        <v>209</v>
      </c>
      <c r="Q75" s="187" t="s">
        <v>2271</v>
      </c>
      <c r="S75" s="182">
        <v>0</v>
      </c>
    </row>
    <row r="76" spans="1:19" ht="21" customHeight="1" x14ac:dyDescent="0.25">
      <c r="A76" s="167" t="s">
        <v>610</v>
      </c>
      <c r="B76" t="s">
        <v>1548</v>
      </c>
      <c r="C76" s="199" t="s">
        <v>1551</v>
      </c>
      <c r="D76" s="199" t="s">
        <v>189</v>
      </c>
      <c r="E76" s="199">
        <v>1660</v>
      </c>
      <c r="F76" s="182" t="s">
        <v>1550</v>
      </c>
      <c r="G76" t="s">
        <v>1194</v>
      </c>
      <c r="H76">
        <v>36</v>
      </c>
      <c r="I76" s="183">
        <v>19937</v>
      </c>
      <c r="J76" s="183">
        <v>3.1</v>
      </c>
      <c r="K76" s="183">
        <v>2.1</v>
      </c>
      <c r="L76" s="183">
        <v>2.1</v>
      </c>
      <c r="M76" s="182">
        <v>2.1</v>
      </c>
      <c r="N76" s="182">
        <v>3.1</v>
      </c>
      <c r="P76" s="189" t="s">
        <v>209</v>
      </c>
      <c r="Q76" s="187" t="s">
        <v>2271</v>
      </c>
      <c r="S76" s="182">
        <v>0</v>
      </c>
    </row>
    <row r="77" spans="1:19" ht="21" customHeight="1" x14ac:dyDescent="0.25">
      <c r="A77" s="167" t="s">
        <v>611</v>
      </c>
      <c r="B77" t="s">
        <v>1548</v>
      </c>
      <c r="C77" s="199" t="s">
        <v>1552</v>
      </c>
      <c r="D77" s="199" t="s">
        <v>189</v>
      </c>
      <c r="E77" s="199">
        <v>1660</v>
      </c>
      <c r="F77" s="182" t="s">
        <v>1550</v>
      </c>
      <c r="G77" t="s">
        <v>1194</v>
      </c>
      <c r="H77">
        <v>36</v>
      </c>
      <c r="I77" s="183">
        <v>23651</v>
      </c>
      <c r="J77" s="183">
        <v>5.0999999999999996</v>
      </c>
      <c r="K77" s="183">
        <v>4.4000000000000004</v>
      </c>
      <c r="L77" s="183">
        <v>4.4000000000000004</v>
      </c>
      <c r="M77" s="182">
        <v>4.5</v>
      </c>
      <c r="N77" s="182">
        <v>5</v>
      </c>
      <c r="P77" s="189" t="s">
        <v>209</v>
      </c>
      <c r="Q77" s="187" t="s">
        <v>2271</v>
      </c>
      <c r="S77" s="182">
        <v>0.1</v>
      </c>
    </row>
    <row r="78" spans="1:19" ht="21" customHeight="1" x14ac:dyDescent="0.25">
      <c r="A78" s="167" t="s">
        <v>954</v>
      </c>
      <c r="B78" t="s">
        <v>2002</v>
      </c>
      <c r="C78" s="199" t="s">
        <v>2003</v>
      </c>
      <c r="D78" s="199" t="s">
        <v>189</v>
      </c>
      <c r="E78" s="199">
        <v>1661</v>
      </c>
      <c r="F78" s="182" t="s">
        <v>2004</v>
      </c>
      <c r="G78" t="s">
        <v>1194</v>
      </c>
      <c r="H78">
        <v>36</v>
      </c>
      <c r="I78" s="183">
        <v>15585</v>
      </c>
      <c r="J78" s="183">
        <v>2</v>
      </c>
      <c r="K78" s="183">
        <v>2</v>
      </c>
      <c r="L78" s="183">
        <v>2</v>
      </c>
      <c r="M78" s="182">
        <v>0</v>
      </c>
      <c r="N78" s="182">
        <v>0</v>
      </c>
      <c r="P78" s="189" t="s">
        <v>209</v>
      </c>
      <c r="Q78" s="187" t="s">
        <v>2271</v>
      </c>
      <c r="S78" s="182">
        <v>0</v>
      </c>
    </row>
    <row r="79" spans="1:19" ht="21" customHeight="1" x14ac:dyDescent="0.25">
      <c r="A79" s="167" t="s">
        <v>955</v>
      </c>
      <c r="B79" t="s">
        <v>2002</v>
      </c>
      <c r="C79" s="199" t="s">
        <v>2005</v>
      </c>
      <c r="D79" s="199" t="s">
        <v>189</v>
      </c>
      <c r="E79" s="199">
        <v>1661</v>
      </c>
      <c r="F79" s="182" t="s">
        <v>2004</v>
      </c>
      <c r="G79" t="s">
        <v>1194</v>
      </c>
      <c r="H79">
        <v>36</v>
      </c>
      <c r="I79" s="183">
        <v>19968</v>
      </c>
      <c r="J79" s="183">
        <v>3.5</v>
      </c>
      <c r="K79" s="183">
        <v>3.3</v>
      </c>
      <c r="L79" s="183">
        <v>3.3</v>
      </c>
      <c r="M79" s="182">
        <v>3.2</v>
      </c>
      <c r="N79" s="182">
        <v>3.2</v>
      </c>
      <c r="O79" s="182" t="s">
        <v>993</v>
      </c>
      <c r="P79" s="189" t="s">
        <v>209</v>
      </c>
      <c r="Q79" s="187" t="s">
        <v>2271</v>
      </c>
      <c r="R79" s="182" t="s">
        <v>263</v>
      </c>
      <c r="S79" s="182">
        <v>0.2</v>
      </c>
    </row>
    <row r="80" spans="1:19" ht="21" customHeight="1" x14ac:dyDescent="0.25">
      <c r="A80" s="167" t="s">
        <v>956</v>
      </c>
      <c r="B80" t="s">
        <v>2002</v>
      </c>
      <c r="C80" s="199" t="s">
        <v>2006</v>
      </c>
      <c r="D80" s="199" t="s">
        <v>189</v>
      </c>
      <c r="E80" s="199">
        <v>1661</v>
      </c>
      <c r="F80" s="182" t="s">
        <v>2004</v>
      </c>
      <c r="G80" t="s">
        <v>1194</v>
      </c>
      <c r="H80">
        <v>36</v>
      </c>
      <c r="I80" s="183">
        <v>19968</v>
      </c>
      <c r="J80" s="183">
        <v>3.5</v>
      </c>
      <c r="K80" s="183">
        <v>3.2</v>
      </c>
      <c r="L80" s="183">
        <v>3.2</v>
      </c>
      <c r="M80" s="182">
        <v>3.2</v>
      </c>
      <c r="N80" s="182">
        <v>3.2</v>
      </c>
      <c r="O80" s="182" t="s">
        <v>993</v>
      </c>
      <c r="P80" s="189" t="s">
        <v>209</v>
      </c>
      <c r="Q80" s="187" t="s">
        <v>2271</v>
      </c>
      <c r="R80" s="182" t="s">
        <v>263</v>
      </c>
      <c r="S80" s="182">
        <v>0.3</v>
      </c>
    </row>
    <row r="81" spans="1:19" ht="21" customHeight="1" x14ac:dyDescent="0.25">
      <c r="A81" s="167" t="s">
        <v>957</v>
      </c>
      <c r="B81" t="s">
        <v>2002</v>
      </c>
      <c r="C81" s="199" t="s">
        <v>2007</v>
      </c>
      <c r="D81" s="199" t="s">
        <v>189</v>
      </c>
      <c r="E81" s="199">
        <v>1661</v>
      </c>
      <c r="F81" s="182" t="s">
        <v>2004</v>
      </c>
      <c r="G81" t="s">
        <v>1194</v>
      </c>
      <c r="H81">
        <v>36</v>
      </c>
      <c r="I81" s="183">
        <v>22890</v>
      </c>
      <c r="J81" s="183">
        <v>5.2</v>
      </c>
      <c r="K81" s="183">
        <v>5.2</v>
      </c>
      <c r="L81" s="183">
        <v>5.2</v>
      </c>
      <c r="M81" s="182">
        <v>5.2</v>
      </c>
      <c r="N81" s="182">
        <v>5.2</v>
      </c>
      <c r="O81" s="182" t="s">
        <v>993</v>
      </c>
      <c r="P81" s="189" t="s">
        <v>209</v>
      </c>
      <c r="Q81" s="187" t="s">
        <v>2271</v>
      </c>
      <c r="R81" s="182" t="s">
        <v>263</v>
      </c>
      <c r="S81" s="182">
        <v>0.3</v>
      </c>
    </row>
    <row r="82" spans="1:19" ht="21" customHeight="1" x14ac:dyDescent="0.25">
      <c r="A82" s="167" t="s">
        <v>958</v>
      </c>
      <c r="B82" t="s">
        <v>2002</v>
      </c>
      <c r="C82" s="199" t="s">
        <v>2008</v>
      </c>
      <c r="D82" s="199" t="s">
        <v>189</v>
      </c>
      <c r="E82" s="199">
        <v>1661</v>
      </c>
      <c r="F82" s="182" t="s">
        <v>2004</v>
      </c>
      <c r="G82" t="s">
        <v>1194</v>
      </c>
      <c r="H82">
        <v>36</v>
      </c>
      <c r="I82" s="183">
        <v>24716</v>
      </c>
      <c r="J82" s="183">
        <v>5.5</v>
      </c>
      <c r="K82" s="183">
        <v>5.5</v>
      </c>
      <c r="L82" s="183">
        <v>5.5</v>
      </c>
      <c r="M82" s="182">
        <v>5.5</v>
      </c>
      <c r="N82" s="182">
        <v>5.5</v>
      </c>
      <c r="O82" s="182" t="s">
        <v>993</v>
      </c>
      <c r="P82" s="189" t="s">
        <v>209</v>
      </c>
      <c r="Q82" s="187" t="s">
        <v>2271</v>
      </c>
      <c r="R82" s="182" t="s">
        <v>263</v>
      </c>
      <c r="S82" s="182">
        <v>0</v>
      </c>
    </row>
    <row r="83" spans="1:19" ht="21" customHeight="1" x14ac:dyDescent="0.25">
      <c r="A83" s="167" t="s">
        <v>959</v>
      </c>
      <c r="B83" t="s">
        <v>2002</v>
      </c>
      <c r="C83" s="199" t="s">
        <v>2009</v>
      </c>
      <c r="D83" s="199" t="s">
        <v>189</v>
      </c>
      <c r="E83" s="199">
        <v>1661</v>
      </c>
      <c r="F83" s="182" t="s">
        <v>2004</v>
      </c>
      <c r="G83" t="s">
        <v>1194</v>
      </c>
      <c r="H83">
        <v>36</v>
      </c>
      <c r="I83" s="183">
        <v>27273</v>
      </c>
      <c r="J83" s="183">
        <v>5.5</v>
      </c>
      <c r="K83" s="183">
        <v>5.6</v>
      </c>
      <c r="L83" s="183">
        <v>5.6</v>
      </c>
      <c r="M83" s="182">
        <v>5.5</v>
      </c>
      <c r="N83" s="182">
        <v>5.5</v>
      </c>
      <c r="O83" s="182" t="s">
        <v>993</v>
      </c>
      <c r="P83" s="189" t="s">
        <v>209</v>
      </c>
      <c r="Q83" s="187" t="s">
        <v>2271</v>
      </c>
      <c r="R83" s="182" t="s">
        <v>263</v>
      </c>
      <c r="S83" s="182">
        <v>0</v>
      </c>
    </row>
    <row r="84" spans="1:19" ht="21" customHeight="1" x14ac:dyDescent="0.25">
      <c r="A84" s="167" t="s">
        <v>960</v>
      </c>
      <c r="B84" t="s">
        <v>2002</v>
      </c>
      <c r="C84" s="199" t="s">
        <v>2010</v>
      </c>
      <c r="D84" s="199" t="s">
        <v>189</v>
      </c>
      <c r="E84" s="199">
        <v>1661</v>
      </c>
      <c r="F84" s="182" t="s">
        <v>2004</v>
      </c>
      <c r="G84" t="s">
        <v>1194</v>
      </c>
      <c r="H84">
        <v>36</v>
      </c>
      <c r="I84" s="183">
        <v>34578</v>
      </c>
      <c r="J84" s="183">
        <v>6.2</v>
      </c>
      <c r="K84" s="183">
        <v>6.3</v>
      </c>
      <c r="L84" s="183">
        <v>6.3</v>
      </c>
      <c r="M84" s="182">
        <v>6.3</v>
      </c>
      <c r="N84" s="182">
        <v>6.3</v>
      </c>
      <c r="O84" s="182" t="s">
        <v>993</v>
      </c>
      <c r="P84" s="189" t="s">
        <v>209</v>
      </c>
      <c r="Q84" s="187" t="s">
        <v>2271</v>
      </c>
      <c r="R84" s="182" t="s">
        <v>263</v>
      </c>
      <c r="S84" s="182">
        <v>1.2</v>
      </c>
    </row>
    <row r="85" spans="1:19" ht="21" customHeight="1" x14ac:dyDescent="0.25">
      <c r="A85" s="167" t="s">
        <v>781</v>
      </c>
      <c r="B85" t="s">
        <v>1756</v>
      </c>
      <c r="C85" s="199" t="s">
        <v>1796</v>
      </c>
      <c r="D85" s="199" t="s">
        <v>195</v>
      </c>
      <c r="E85" s="199">
        <v>5018</v>
      </c>
      <c r="F85" s="182" t="s">
        <v>1797</v>
      </c>
      <c r="G85" t="s">
        <v>163</v>
      </c>
      <c r="H85">
        <v>36</v>
      </c>
      <c r="I85" s="183">
        <v>24685</v>
      </c>
      <c r="J85" s="183">
        <v>1.7</v>
      </c>
      <c r="K85" s="183">
        <v>0</v>
      </c>
      <c r="L85" s="183">
        <v>0</v>
      </c>
      <c r="M85" s="182">
        <v>0</v>
      </c>
      <c r="N85" s="182">
        <v>0</v>
      </c>
      <c r="P85" s="189" t="s">
        <v>209</v>
      </c>
      <c r="Q85" s="187" t="s">
        <v>2271</v>
      </c>
      <c r="S85" s="182">
        <v>0</v>
      </c>
    </row>
    <row r="86" spans="1:19" ht="21" customHeight="1" x14ac:dyDescent="0.25">
      <c r="A86" s="167" t="s">
        <v>937</v>
      </c>
      <c r="B86" t="s">
        <v>203</v>
      </c>
      <c r="C86" s="199" t="s">
        <v>1977</v>
      </c>
      <c r="D86" s="199" t="s">
        <v>192</v>
      </c>
      <c r="E86" s="199">
        <v>5052</v>
      </c>
      <c r="F86" s="182" t="s">
        <v>184</v>
      </c>
      <c r="G86" t="s">
        <v>1269</v>
      </c>
      <c r="H86">
        <v>36</v>
      </c>
      <c r="I86" s="183">
        <v>24685</v>
      </c>
      <c r="J86" s="183">
        <v>0.7</v>
      </c>
      <c r="K86" s="183">
        <v>0</v>
      </c>
      <c r="L86" s="183">
        <v>0</v>
      </c>
      <c r="M86" s="182">
        <v>0</v>
      </c>
      <c r="N86" s="182">
        <v>0</v>
      </c>
      <c r="P86" s="189" t="s">
        <v>209</v>
      </c>
      <c r="Q86" s="187" t="s">
        <v>2271</v>
      </c>
      <c r="S86" s="182">
        <v>0</v>
      </c>
    </row>
    <row r="87" spans="1:19" ht="21" customHeight="1" x14ac:dyDescent="0.25">
      <c r="A87" s="167" t="s">
        <v>938</v>
      </c>
      <c r="B87" t="s">
        <v>203</v>
      </c>
      <c r="C87" s="199" t="s">
        <v>1978</v>
      </c>
      <c r="D87" s="199" t="s">
        <v>192</v>
      </c>
      <c r="E87" s="199">
        <v>5053</v>
      </c>
      <c r="F87" s="182" t="s">
        <v>184</v>
      </c>
      <c r="G87" t="s">
        <v>1269</v>
      </c>
      <c r="H87">
        <v>36</v>
      </c>
      <c r="I87" s="183">
        <v>27791</v>
      </c>
      <c r="J87" s="183">
        <v>0.8</v>
      </c>
      <c r="K87" s="183">
        <v>0</v>
      </c>
      <c r="L87" s="183">
        <v>0</v>
      </c>
      <c r="M87" s="182">
        <v>0</v>
      </c>
      <c r="N87" s="182">
        <v>0</v>
      </c>
      <c r="P87" s="189" t="s">
        <v>209</v>
      </c>
      <c r="Q87" s="187" t="s">
        <v>2271</v>
      </c>
      <c r="S87" s="182">
        <v>0</v>
      </c>
    </row>
    <row r="88" spans="1:19" ht="21" customHeight="1" x14ac:dyDescent="0.25">
      <c r="A88" s="167" t="s">
        <v>939</v>
      </c>
      <c r="B88" t="s">
        <v>203</v>
      </c>
      <c r="C88" s="199" t="s">
        <v>1979</v>
      </c>
      <c r="D88" s="199" t="s">
        <v>192</v>
      </c>
      <c r="E88" s="199">
        <v>5054</v>
      </c>
      <c r="F88" s="182" t="s">
        <v>184</v>
      </c>
      <c r="G88" t="s">
        <v>1269</v>
      </c>
      <c r="H88">
        <v>36</v>
      </c>
      <c r="I88" s="183">
        <v>29403</v>
      </c>
      <c r="J88" s="183">
        <v>0.8</v>
      </c>
      <c r="K88" s="183">
        <v>0</v>
      </c>
      <c r="L88" s="183">
        <v>0</v>
      </c>
      <c r="M88" s="182">
        <v>0</v>
      </c>
      <c r="N88" s="182">
        <v>0</v>
      </c>
      <c r="P88" s="189" t="s">
        <v>209</v>
      </c>
      <c r="Q88" s="187" t="s">
        <v>2271</v>
      </c>
      <c r="S88" s="182">
        <v>0</v>
      </c>
    </row>
    <row r="89" spans="1:19" ht="21" customHeight="1" x14ac:dyDescent="0.25">
      <c r="A89" s="167" t="s">
        <v>359</v>
      </c>
      <c r="B89" t="s">
        <v>1000</v>
      </c>
      <c r="C89" s="200" t="s">
        <v>1209</v>
      </c>
      <c r="D89" s="200" t="s">
        <v>192</v>
      </c>
      <c r="E89" s="200">
        <v>23629</v>
      </c>
      <c r="F89" s="182" t="s">
        <v>1208</v>
      </c>
      <c r="G89">
        <v>109</v>
      </c>
      <c r="H89">
        <v>36</v>
      </c>
      <c r="I89" s="183">
        <v>24685</v>
      </c>
      <c r="J89" s="183">
        <v>2.8</v>
      </c>
      <c r="K89" s="183">
        <v>0</v>
      </c>
      <c r="L89" s="183">
        <v>0</v>
      </c>
      <c r="M89" s="182">
        <v>0</v>
      </c>
      <c r="N89" s="182">
        <v>0</v>
      </c>
      <c r="P89" s="189" t="s">
        <v>209</v>
      </c>
      <c r="Q89" s="187" t="s">
        <v>2271</v>
      </c>
      <c r="S89" s="182">
        <v>0</v>
      </c>
    </row>
    <row r="90" spans="1:19" ht="21" customHeight="1" x14ac:dyDescent="0.25">
      <c r="A90" s="167" t="s">
        <v>360</v>
      </c>
      <c r="B90" t="s">
        <v>1000</v>
      </c>
      <c r="C90" s="200" t="s">
        <v>1210</v>
      </c>
      <c r="D90" s="200" t="s">
        <v>192</v>
      </c>
      <c r="E90" s="200">
        <v>23629</v>
      </c>
      <c r="F90" s="182" t="s">
        <v>1208</v>
      </c>
      <c r="G90">
        <v>109</v>
      </c>
      <c r="H90">
        <v>36</v>
      </c>
      <c r="I90" s="183">
        <v>24685</v>
      </c>
      <c r="J90" s="183">
        <v>2.8</v>
      </c>
      <c r="K90" s="183">
        <v>0</v>
      </c>
      <c r="L90" s="183">
        <v>0</v>
      </c>
      <c r="M90" s="182">
        <v>0</v>
      </c>
      <c r="N90" s="182">
        <v>0</v>
      </c>
      <c r="P90" s="189" t="s">
        <v>209</v>
      </c>
      <c r="Q90" s="187" t="s">
        <v>2271</v>
      </c>
      <c r="S90" s="182">
        <v>0</v>
      </c>
    </row>
    <row r="91" spans="1:19" ht="21" customHeight="1" x14ac:dyDescent="0.25">
      <c r="A91" s="167" t="s">
        <v>666</v>
      </c>
      <c r="B91" t="s">
        <v>1007</v>
      </c>
      <c r="C91" s="200" t="s">
        <v>1627</v>
      </c>
      <c r="D91" s="200" t="s">
        <v>189</v>
      </c>
      <c r="E91" s="200">
        <v>23722</v>
      </c>
      <c r="F91" s="182" t="s">
        <v>1626</v>
      </c>
      <c r="G91">
        <v>103</v>
      </c>
      <c r="H91">
        <v>36</v>
      </c>
      <c r="I91" s="183">
        <v>22981</v>
      </c>
      <c r="J91" s="183">
        <v>2</v>
      </c>
      <c r="K91" s="183">
        <v>2</v>
      </c>
      <c r="L91" s="183">
        <v>2</v>
      </c>
      <c r="M91" s="182">
        <v>2</v>
      </c>
      <c r="N91" s="182">
        <v>2</v>
      </c>
      <c r="P91" s="189" t="s">
        <v>209</v>
      </c>
      <c r="Q91" s="187" t="s">
        <v>2271</v>
      </c>
      <c r="S91" s="182">
        <v>0.7</v>
      </c>
    </row>
    <row r="92" spans="1:19" ht="21" customHeight="1" x14ac:dyDescent="0.25">
      <c r="A92" s="167" t="s">
        <v>667</v>
      </c>
      <c r="B92" t="s">
        <v>1007</v>
      </c>
      <c r="C92" s="200" t="s">
        <v>1628</v>
      </c>
      <c r="D92" s="200" t="s">
        <v>189</v>
      </c>
      <c r="E92" s="200">
        <v>23722</v>
      </c>
      <c r="F92" s="182" t="s">
        <v>1626</v>
      </c>
      <c r="G92">
        <v>103</v>
      </c>
      <c r="H92">
        <v>36</v>
      </c>
      <c r="I92" s="183">
        <v>22981</v>
      </c>
      <c r="J92" s="183">
        <v>2</v>
      </c>
      <c r="K92" s="183">
        <v>2</v>
      </c>
      <c r="L92" s="183">
        <v>2</v>
      </c>
      <c r="M92" s="182">
        <v>2</v>
      </c>
      <c r="N92" s="182">
        <v>2</v>
      </c>
      <c r="P92" s="189" t="s">
        <v>209</v>
      </c>
      <c r="Q92" s="187" t="s">
        <v>2271</v>
      </c>
      <c r="S92" s="182">
        <v>0.7</v>
      </c>
    </row>
    <row r="93" spans="1:19" ht="21" customHeight="1" x14ac:dyDescent="0.25">
      <c r="A93" s="167" t="s">
        <v>668</v>
      </c>
      <c r="B93" t="s">
        <v>1007</v>
      </c>
      <c r="C93" s="200" t="s">
        <v>1629</v>
      </c>
      <c r="D93" s="200" t="s">
        <v>189</v>
      </c>
      <c r="E93" s="200">
        <v>23722</v>
      </c>
      <c r="F93" s="182" t="s">
        <v>1626</v>
      </c>
      <c r="G93">
        <v>103</v>
      </c>
      <c r="H93">
        <v>36</v>
      </c>
      <c r="I93" s="183">
        <v>22981</v>
      </c>
      <c r="J93" s="183">
        <v>2</v>
      </c>
      <c r="K93" s="183">
        <v>2</v>
      </c>
      <c r="L93" s="183">
        <v>2</v>
      </c>
      <c r="M93" s="182">
        <v>2</v>
      </c>
      <c r="N93" s="182">
        <v>2</v>
      </c>
      <c r="P93" s="189" t="s">
        <v>209</v>
      </c>
      <c r="Q93" s="187" t="s">
        <v>2271</v>
      </c>
      <c r="S93" s="182">
        <v>0.7</v>
      </c>
    </row>
    <row r="94" spans="1:19" ht="21" customHeight="1" x14ac:dyDescent="0.25">
      <c r="A94" s="167" t="s">
        <v>697</v>
      </c>
      <c r="B94" t="s">
        <v>1007</v>
      </c>
      <c r="C94" s="199" t="s">
        <v>1696</v>
      </c>
      <c r="D94" s="199" t="s">
        <v>189</v>
      </c>
      <c r="E94" s="199">
        <v>5008</v>
      </c>
      <c r="F94" s="182" t="s">
        <v>1697</v>
      </c>
      <c r="G94" t="s">
        <v>1194</v>
      </c>
      <c r="H94">
        <v>36</v>
      </c>
      <c r="I94" s="183">
        <v>33270</v>
      </c>
      <c r="J94" s="183">
        <v>2.1</v>
      </c>
      <c r="K94" s="183">
        <v>1.1000000000000001</v>
      </c>
      <c r="L94" s="183">
        <v>1.1000000000000001</v>
      </c>
      <c r="M94" s="182">
        <v>0</v>
      </c>
      <c r="N94" s="182">
        <v>0</v>
      </c>
      <c r="P94" s="189" t="s">
        <v>209</v>
      </c>
      <c r="Q94" s="190" t="s">
        <v>272</v>
      </c>
      <c r="S94" s="182">
        <v>0</v>
      </c>
    </row>
    <row r="95" spans="1:19" ht="21" customHeight="1" x14ac:dyDescent="0.25">
      <c r="A95" s="167" t="s">
        <v>698</v>
      </c>
      <c r="B95" t="s">
        <v>1007</v>
      </c>
      <c r="C95" s="199" t="s">
        <v>1698</v>
      </c>
      <c r="D95" s="199" t="s">
        <v>189</v>
      </c>
      <c r="E95" s="199">
        <v>5009</v>
      </c>
      <c r="F95" s="182" t="s">
        <v>1192</v>
      </c>
      <c r="G95" t="s">
        <v>1194</v>
      </c>
      <c r="H95">
        <v>36</v>
      </c>
      <c r="I95" s="183">
        <v>31594</v>
      </c>
      <c r="J95" s="183">
        <v>1.3</v>
      </c>
      <c r="K95" s="183">
        <v>0</v>
      </c>
      <c r="L95" s="183">
        <v>0</v>
      </c>
      <c r="M95" s="182">
        <v>0</v>
      </c>
      <c r="N95" s="182">
        <v>0</v>
      </c>
      <c r="P95" s="189" t="s">
        <v>209</v>
      </c>
      <c r="Q95" s="190" t="s">
        <v>272</v>
      </c>
      <c r="S95" s="182">
        <v>0</v>
      </c>
    </row>
    <row r="96" spans="1:19" ht="21" customHeight="1" x14ac:dyDescent="0.25">
      <c r="A96" s="167" t="s">
        <v>712</v>
      </c>
      <c r="B96" t="s">
        <v>1007</v>
      </c>
      <c r="C96" s="199" t="s">
        <v>1699</v>
      </c>
      <c r="D96" s="199" t="s">
        <v>189</v>
      </c>
      <c r="E96" s="199">
        <v>5010</v>
      </c>
      <c r="F96" s="182" t="s">
        <v>1700</v>
      </c>
      <c r="G96" t="s">
        <v>1682</v>
      </c>
      <c r="H96">
        <v>36</v>
      </c>
      <c r="I96" s="183">
        <v>31382</v>
      </c>
      <c r="J96" s="183">
        <v>1.1000000000000001</v>
      </c>
      <c r="K96" s="183">
        <v>0</v>
      </c>
      <c r="L96" s="183">
        <v>0</v>
      </c>
      <c r="M96" s="182">
        <v>0</v>
      </c>
      <c r="N96" s="182">
        <v>0</v>
      </c>
      <c r="P96" s="189" t="s">
        <v>209</v>
      </c>
      <c r="Q96" s="190" t="s">
        <v>272</v>
      </c>
      <c r="S96" s="182">
        <v>0</v>
      </c>
    </row>
    <row r="97" spans="1:19" ht="21" customHeight="1" x14ac:dyDescent="0.25">
      <c r="A97" s="167" t="s">
        <v>719</v>
      </c>
      <c r="B97" t="s">
        <v>1007</v>
      </c>
      <c r="C97" s="199" t="s">
        <v>1703</v>
      </c>
      <c r="D97" s="199" t="s">
        <v>189</v>
      </c>
      <c r="E97" s="199">
        <v>5012</v>
      </c>
      <c r="F97" s="182" t="s">
        <v>1704</v>
      </c>
      <c r="G97" t="s">
        <v>1682</v>
      </c>
      <c r="H97">
        <v>36</v>
      </c>
      <c r="I97" s="183">
        <v>30560</v>
      </c>
      <c r="J97" s="183">
        <v>1.6</v>
      </c>
      <c r="K97" s="183">
        <v>1.5</v>
      </c>
      <c r="L97" s="183">
        <v>1.5</v>
      </c>
      <c r="M97" s="182">
        <v>0</v>
      </c>
      <c r="N97" s="182">
        <v>0</v>
      </c>
      <c r="P97" s="189" t="s">
        <v>209</v>
      </c>
      <c r="Q97" s="190" t="s">
        <v>272</v>
      </c>
      <c r="S97" s="182">
        <v>0</v>
      </c>
    </row>
    <row r="98" spans="1:19" ht="21" customHeight="1" x14ac:dyDescent="0.25">
      <c r="A98" s="167" t="s">
        <v>767</v>
      </c>
      <c r="B98" t="s">
        <v>1756</v>
      </c>
      <c r="C98" s="199" t="s">
        <v>1788</v>
      </c>
      <c r="D98" s="199" t="s">
        <v>192</v>
      </c>
      <c r="E98" s="199">
        <v>5013</v>
      </c>
      <c r="F98" s="182" t="s">
        <v>1789</v>
      </c>
      <c r="G98">
        <v>109</v>
      </c>
      <c r="H98">
        <v>36</v>
      </c>
      <c r="I98" s="183">
        <v>35947</v>
      </c>
      <c r="J98" s="183">
        <v>0.1</v>
      </c>
      <c r="K98" s="183">
        <v>0</v>
      </c>
      <c r="L98" s="183">
        <v>0</v>
      </c>
      <c r="M98" s="182">
        <v>0</v>
      </c>
      <c r="N98" s="182">
        <v>0</v>
      </c>
      <c r="P98" s="189" t="s">
        <v>209</v>
      </c>
      <c r="Q98" s="190" t="s">
        <v>272</v>
      </c>
      <c r="S98" s="182">
        <v>0</v>
      </c>
    </row>
    <row r="99" spans="1:19" ht="21" customHeight="1" x14ac:dyDescent="0.25">
      <c r="A99" s="167" t="s">
        <v>942</v>
      </c>
      <c r="B99" t="s">
        <v>1980</v>
      </c>
      <c r="C99" s="199" t="s">
        <v>1985</v>
      </c>
      <c r="D99" s="199" t="s">
        <v>186</v>
      </c>
      <c r="E99" s="199">
        <v>5057</v>
      </c>
      <c r="F99" s="182" t="s">
        <v>1986</v>
      </c>
      <c r="G99" t="s">
        <v>1232</v>
      </c>
      <c r="H99">
        <v>36</v>
      </c>
      <c r="I99" s="183">
        <v>32478</v>
      </c>
      <c r="J99" s="183">
        <v>2.5</v>
      </c>
      <c r="K99" s="183">
        <v>0</v>
      </c>
      <c r="L99" s="183">
        <v>0</v>
      </c>
      <c r="M99" s="182">
        <v>0</v>
      </c>
      <c r="N99" s="182">
        <v>0</v>
      </c>
      <c r="P99" s="189" t="s">
        <v>209</v>
      </c>
      <c r="Q99" s="190" t="s">
        <v>272</v>
      </c>
      <c r="S99" s="182">
        <v>0</v>
      </c>
    </row>
    <row r="100" spans="1:19" ht="21" customHeight="1" x14ac:dyDescent="0.25">
      <c r="A100" s="167" t="s">
        <v>943</v>
      </c>
      <c r="B100" t="s">
        <v>1980</v>
      </c>
      <c r="C100" s="199" t="s">
        <v>1987</v>
      </c>
      <c r="D100" s="199" t="s">
        <v>186</v>
      </c>
      <c r="E100" s="199">
        <v>5058</v>
      </c>
      <c r="F100" s="182" t="s">
        <v>1986</v>
      </c>
      <c r="G100" t="s">
        <v>1232</v>
      </c>
      <c r="H100">
        <v>36</v>
      </c>
      <c r="I100" s="183">
        <v>32478</v>
      </c>
      <c r="J100" s="183">
        <v>3</v>
      </c>
      <c r="K100" s="183">
        <v>0</v>
      </c>
      <c r="L100" s="183">
        <v>0</v>
      </c>
      <c r="M100" s="182">
        <v>0</v>
      </c>
      <c r="N100" s="182">
        <v>0</v>
      </c>
      <c r="P100" s="189" t="s">
        <v>209</v>
      </c>
      <c r="Q100" s="190" t="s">
        <v>272</v>
      </c>
      <c r="S100" s="182">
        <v>0</v>
      </c>
    </row>
    <row r="101" spans="1:19" ht="21" customHeight="1" x14ac:dyDescent="0.25">
      <c r="A101" s="167" t="s">
        <v>882</v>
      </c>
      <c r="B101" t="s">
        <v>2109</v>
      </c>
      <c r="C101" s="200" t="s">
        <v>1836</v>
      </c>
      <c r="D101" s="200" t="s">
        <v>192</v>
      </c>
      <c r="E101" s="200">
        <v>23634</v>
      </c>
      <c r="F101" s="182" t="s">
        <v>34</v>
      </c>
      <c r="G101" t="s">
        <v>1203</v>
      </c>
      <c r="H101">
        <v>36</v>
      </c>
      <c r="I101" s="183">
        <v>32112</v>
      </c>
      <c r="J101" s="183">
        <v>1.4</v>
      </c>
      <c r="K101" s="183">
        <v>0</v>
      </c>
      <c r="L101" s="183">
        <v>0</v>
      </c>
      <c r="M101" s="182">
        <v>0</v>
      </c>
      <c r="N101" s="182">
        <v>0</v>
      </c>
      <c r="P101" s="189" t="s">
        <v>209</v>
      </c>
      <c r="Q101" s="190" t="s">
        <v>272</v>
      </c>
      <c r="S101" s="182">
        <v>0</v>
      </c>
    </row>
    <row r="102" spans="1:19" ht="21" customHeight="1" x14ac:dyDescent="0.25">
      <c r="A102" s="167" t="s">
        <v>858</v>
      </c>
      <c r="B102" t="s">
        <v>2109</v>
      </c>
      <c r="C102" s="200" t="s">
        <v>1849</v>
      </c>
      <c r="D102" s="200" t="s">
        <v>190</v>
      </c>
      <c r="E102" s="200">
        <v>23643</v>
      </c>
      <c r="F102" s="182" t="s">
        <v>1850</v>
      </c>
      <c r="G102" t="s">
        <v>1481</v>
      </c>
      <c r="H102">
        <v>36</v>
      </c>
      <c r="I102" s="183">
        <v>40179</v>
      </c>
      <c r="J102" s="183">
        <v>0.7</v>
      </c>
      <c r="K102" s="183">
        <v>0</v>
      </c>
      <c r="L102" s="183">
        <v>0</v>
      </c>
      <c r="M102" s="182">
        <v>0</v>
      </c>
      <c r="N102" s="182">
        <v>0</v>
      </c>
      <c r="P102" s="189" t="s">
        <v>209</v>
      </c>
      <c r="Q102" s="190" t="s">
        <v>272</v>
      </c>
      <c r="S102" s="182">
        <v>1.2</v>
      </c>
    </row>
    <row r="103" spans="1:19" ht="21" customHeight="1" x14ac:dyDescent="0.25">
      <c r="A103" s="167" t="s">
        <v>600</v>
      </c>
      <c r="B103" t="s">
        <v>1272</v>
      </c>
      <c r="C103" s="200" t="s">
        <v>2181</v>
      </c>
      <c r="D103" s="200" t="s">
        <v>192</v>
      </c>
      <c r="E103" s="200">
        <v>23767</v>
      </c>
      <c r="F103" s="182" t="s">
        <v>1308</v>
      </c>
      <c r="G103" t="s">
        <v>1309</v>
      </c>
      <c r="H103">
        <v>36</v>
      </c>
      <c r="I103" s="183">
        <v>33390</v>
      </c>
      <c r="J103" s="183">
        <v>9.6</v>
      </c>
      <c r="K103" s="183">
        <v>9.6</v>
      </c>
      <c r="L103" s="183">
        <v>9.6</v>
      </c>
      <c r="M103" s="182">
        <v>9.6</v>
      </c>
      <c r="N103" s="182">
        <v>9.6</v>
      </c>
      <c r="P103" s="189" t="s">
        <v>209</v>
      </c>
      <c r="Q103" s="190" t="s">
        <v>272</v>
      </c>
      <c r="S103" s="182">
        <v>6.4</v>
      </c>
    </row>
    <row r="104" spans="1:19" ht="21" customHeight="1" x14ac:dyDescent="0.25">
      <c r="A104" s="167" t="s">
        <v>893</v>
      </c>
      <c r="B104" t="s">
        <v>2109</v>
      </c>
      <c r="C104" s="200" t="s">
        <v>1922</v>
      </c>
      <c r="D104" s="200" t="s">
        <v>191</v>
      </c>
      <c r="E104" s="200">
        <v>23774</v>
      </c>
      <c r="F104" s="182" t="s">
        <v>1923</v>
      </c>
      <c r="G104" t="s">
        <v>1275</v>
      </c>
      <c r="H104">
        <v>36</v>
      </c>
      <c r="I104" s="183">
        <v>41699</v>
      </c>
      <c r="J104" s="183">
        <v>0.6</v>
      </c>
      <c r="K104" s="183">
        <v>0</v>
      </c>
      <c r="L104" s="183">
        <v>0</v>
      </c>
      <c r="M104" s="182">
        <v>0</v>
      </c>
      <c r="N104" s="182">
        <v>0</v>
      </c>
      <c r="P104" s="189" t="s">
        <v>209</v>
      </c>
      <c r="Q104" s="190" t="s">
        <v>272</v>
      </c>
      <c r="S104" s="182">
        <v>0.9</v>
      </c>
    </row>
    <row r="105" spans="1:19" ht="21" customHeight="1" x14ac:dyDescent="0.25">
      <c r="A105" s="167" t="s">
        <v>962</v>
      </c>
      <c r="B105" t="s">
        <v>1016</v>
      </c>
      <c r="C105" s="200" t="s">
        <v>1600</v>
      </c>
      <c r="D105" s="200" t="s">
        <v>192</v>
      </c>
      <c r="E105" s="200">
        <v>23797</v>
      </c>
      <c r="F105" s="182" t="s">
        <v>1601</v>
      </c>
      <c r="G105" t="s">
        <v>1602</v>
      </c>
      <c r="H105">
        <v>36</v>
      </c>
      <c r="I105" s="183">
        <v>35125</v>
      </c>
      <c r="J105" s="183">
        <v>8.8000000000000007</v>
      </c>
      <c r="K105" s="183">
        <v>8.8000000000000007</v>
      </c>
      <c r="L105" s="183">
        <v>8.8000000000000007</v>
      </c>
      <c r="M105" s="182">
        <v>8.8000000000000007</v>
      </c>
      <c r="N105" s="182">
        <v>8.8000000000000007</v>
      </c>
      <c r="P105" s="189" t="s">
        <v>209</v>
      </c>
      <c r="Q105" s="190" t="s">
        <v>272</v>
      </c>
      <c r="S105" s="182">
        <v>106.6</v>
      </c>
    </row>
    <row r="106" spans="1:19" ht="21" customHeight="1" x14ac:dyDescent="0.25">
      <c r="A106" s="167" t="s">
        <v>963</v>
      </c>
      <c r="B106" t="s">
        <v>1016</v>
      </c>
      <c r="C106" s="200" t="s">
        <v>1603</v>
      </c>
      <c r="D106" s="200" t="s">
        <v>192</v>
      </c>
      <c r="E106" s="200">
        <v>23797</v>
      </c>
      <c r="F106" s="182" t="s">
        <v>1601</v>
      </c>
      <c r="G106" t="s">
        <v>1602</v>
      </c>
      <c r="H106">
        <v>36</v>
      </c>
      <c r="I106" s="183">
        <v>35643</v>
      </c>
      <c r="J106" s="183">
        <v>8.8000000000000007</v>
      </c>
      <c r="K106" s="183">
        <v>8.8000000000000007</v>
      </c>
      <c r="L106" s="183">
        <v>8.8000000000000007</v>
      </c>
      <c r="M106" s="182">
        <v>8.8000000000000007</v>
      </c>
      <c r="N106" s="182">
        <v>8.8000000000000007</v>
      </c>
      <c r="P106" s="189" t="s">
        <v>209</v>
      </c>
      <c r="Q106" s="190" t="s">
        <v>272</v>
      </c>
    </row>
    <row r="107" spans="1:19" ht="21" customHeight="1" x14ac:dyDescent="0.25">
      <c r="A107" s="167" t="s">
        <v>724</v>
      </c>
      <c r="B107" t="s">
        <v>1592</v>
      </c>
      <c r="C107" s="200" t="s">
        <v>1593</v>
      </c>
      <c r="D107" s="200" t="s">
        <v>191</v>
      </c>
      <c r="E107" s="200">
        <v>24167</v>
      </c>
      <c r="F107" s="182" t="s">
        <v>1594</v>
      </c>
      <c r="G107" t="s">
        <v>1275</v>
      </c>
      <c r="H107">
        <v>36</v>
      </c>
      <c r="I107" s="183">
        <v>37043</v>
      </c>
      <c r="J107" s="183">
        <v>5.6</v>
      </c>
      <c r="K107" s="183">
        <v>5.6</v>
      </c>
      <c r="L107" s="183">
        <v>5.6</v>
      </c>
      <c r="M107" s="182">
        <v>5.6</v>
      </c>
      <c r="N107" s="182">
        <v>5.6</v>
      </c>
      <c r="P107" s="189" t="s">
        <v>209</v>
      </c>
      <c r="Q107" s="190" t="s">
        <v>272</v>
      </c>
      <c r="S107" s="182">
        <v>39.5</v>
      </c>
    </row>
    <row r="108" spans="1:19" ht="21" customHeight="1" x14ac:dyDescent="0.25">
      <c r="A108" s="167" t="s">
        <v>604</v>
      </c>
      <c r="B108" t="s">
        <v>1272</v>
      </c>
      <c r="C108" s="200" t="s">
        <v>1316</v>
      </c>
      <c r="D108" s="200" t="s">
        <v>196</v>
      </c>
      <c r="E108" s="200">
        <v>24207</v>
      </c>
      <c r="F108" s="182" t="s">
        <v>1317</v>
      </c>
      <c r="G108" t="s">
        <v>1315</v>
      </c>
      <c r="H108">
        <v>36</v>
      </c>
      <c r="I108" s="183">
        <v>32448</v>
      </c>
      <c r="J108" s="183">
        <v>2.4</v>
      </c>
      <c r="K108" s="183">
        <v>2.4</v>
      </c>
      <c r="L108" s="183">
        <v>2.4</v>
      </c>
      <c r="M108" s="182">
        <v>2.4</v>
      </c>
      <c r="N108" s="182">
        <v>2.4</v>
      </c>
      <c r="P108" s="189" t="s">
        <v>209</v>
      </c>
      <c r="Q108" s="190" t="s">
        <v>272</v>
      </c>
      <c r="S108" s="182">
        <v>7.7</v>
      </c>
    </row>
    <row r="109" spans="1:19" ht="21" customHeight="1" x14ac:dyDescent="0.25">
      <c r="A109" s="167" t="s">
        <v>639</v>
      </c>
      <c r="B109" t="s">
        <v>1576</v>
      </c>
      <c r="C109" s="200" t="s">
        <v>1582</v>
      </c>
      <c r="D109" s="200" t="s">
        <v>190</v>
      </c>
      <c r="E109" s="200">
        <v>323577</v>
      </c>
      <c r="F109" s="182" t="s">
        <v>1583</v>
      </c>
      <c r="G109" t="s">
        <v>1096</v>
      </c>
      <c r="H109">
        <v>36</v>
      </c>
      <c r="I109" s="183">
        <v>38777</v>
      </c>
      <c r="J109" s="183">
        <v>6.4</v>
      </c>
      <c r="K109" s="183">
        <v>6.4</v>
      </c>
      <c r="L109" s="183">
        <v>6.4</v>
      </c>
      <c r="M109" s="182">
        <v>6.4</v>
      </c>
      <c r="N109" s="182">
        <v>6.4</v>
      </c>
      <c r="P109" s="189" t="s">
        <v>209</v>
      </c>
      <c r="Q109" s="190" t="s">
        <v>272</v>
      </c>
      <c r="S109" s="182">
        <v>33.700000000000003</v>
      </c>
    </row>
    <row r="110" spans="1:19" ht="21" customHeight="1" x14ac:dyDescent="0.25">
      <c r="A110" s="167" t="s">
        <v>725</v>
      </c>
      <c r="B110" t="s">
        <v>1595</v>
      </c>
      <c r="C110" s="200" t="s">
        <v>1596</v>
      </c>
      <c r="D110" s="200" t="s">
        <v>191</v>
      </c>
      <c r="E110" s="200">
        <v>323580</v>
      </c>
      <c r="F110" s="182" t="s">
        <v>1594</v>
      </c>
      <c r="G110" t="s">
        <v>1275</v>
      </c>
      <c r="H110">
        <v>36</v>
      </c>
      <c r="I110" s="183">
        <v>38749</v>
      </c>
      <c r="J110" s="183">
        <v>6.4</v>
      </c>
      <c r="K110" s="183">
        <v>6.4</v>
      </c>
      <c r="L110" s="183">
        <v>6.4</v>
      </c>
      <c r="M110" s="182">
        <v>6.4</v>
      </c>
      <c r="N110" s="182">
        <v>6.4</v>
      </c>
      <c r="P110" s="189" t="s">
        <v>209</v>
      </c>
      <c r="Q110" s="190" t="s">
        <v>272</v>
      </c>
      <c r="S110" s="182">
        <v>19.899999999999999</v>
      </c>
    </row>
    <row r="111" spans="1:19" ht="21" customHeight="1" x14ac:dyDescent="0.25">
      <c r="A111" s="167" t="s">
        <v>775</v>
      </c>
      <c r="B111" t="s">
        <v>1756</v>
      </c>
      <c r="C111" s="200" t="s">
        <v>1787</v>
      </c>
      <c r="D111" s="200" t="s">
        <v>192</v>
      </c>
      <c r="E111" s="200">
        <v>323600</v>
      </c>
      <c r="F111" s="182" t="s">
        <v>1177</v>
      </c>
      <c r="G111" t="s">
        <v>1178</v>
      </c>
      <c r="H111">
        <v>36</v>
      </c>
      <c r="I111" s="183">
        <v>39326</v>
      </c>
      <c r="J111" s="183">
        <v>2.4</v>
      </c>
      <c r="K111" s="183">
        <v>2.1</v>
      </c>
      <c r="L111" s="183">
        <v>2.1</v>
      </c>
      <c r="M111" s="182">
        <v>2.1</v>
      </c>
      <c r="N111" s="182">
        <v>2.1</v>
      </c>
      <c r="P111" s="189" t="s">
        <v>209</v>
      </c>
      <c r="Q111" s="190" t="s">
        <v>272</v>
      </c>
      <c r="S111" s="182">
        <v>6.3</v>
      </c>
    </row>
    <row r="112" spans="1:19" ht="21" customHeight="1" x14ac:dyDescent="0.25">
      <c r="A112" s="167" t="s">
        <v>599</v>
      </c>
      <c r="B112" t="s">
        <v>1272</v>
      </c>
      <c r="C112" s="200" t="s">
        <v>1307</v>
      </c>
      <c r="D112" s="200" t="s">
        <v>191</v>
      </c>
      <c r="E112" s="200">
        <v>323603</v>
      </c>
      <c r="F112" s="182" t="s">
        <v>1307</v>
      </c>
      <c r="G112" t="s">
        <v>166</v>
      </c>
      <c r="H112">
        <v>36</v>
      </c>
      <c r="I112" s="183">
        <v>39303</v>
      </c>
      <c r="J112" s="183">
        <v>6.4</v>
      </c>
      <c r="K112" s="183">
        <v>6.4</v>
      </c>
      <c r="L112" s="183">
        <v>6.4</v>
      </c>
      <c r="M112" s="182">
        <v>6.4</v>
      </c>
      <c r="N112" s="182">
        <v>6.4</v>
      </c>
      <c r="P112" s="189" t="s">
        <v>209</v>
      </c>
      <c r="Q112" s="190" t="s">
        <v>272</v>
      </c>
      <c r="S112" s="182">
        <v>46.8</v>
      </c>
    </row>
    <row r="113" spans="1:19" ht="21" customHeight="1" x14ac:dyDescent="0.25">
      <c r="A113" s="167" t="s">
        <v>603</v>
      </c>
      <c r="B113" t="s">
        <v>1272</v>
      </c>
      <c r="C113" s="200" t="s">
        <v>1313</v>
      </c>
      <c r="D113" s="200" t="s">
        <v>196</v>
      </c>
      <c r="E113" s="200">
        <v>323607</v>
      </c>
      <c r="F113" s="182" t="s">
        <v>1314</v>
      </c>
      <c r="G113" t="s">
        <v>1315</v>
      </c>
      <c r="H113">
        <v>36</v>
      </c>
      <c r="I113" s="183">
        <v>39283</v>
      </c>
      <c r="J113" s="183">
        <v>6.4</v>
      </c>
      <c r="K113" s="183">
        <v>6.4</v>
      </c>
      <c r="L113" s="183">
        <v>6.4</v>
      </c>
      <c r="M113" s="182">
        <v>6.4</v>
      </c>
      <c r="N113" s="182">
        <v>6.4</v>
      </c>
      <c r="P113" s="189" t="s">
        <v>209</v>
      </c>
      <c r="Q113" s="190" t="s">
        <v>272</v>
      </c>
      <c r="S113" s="182">
        <v>52.8</v>
      </c>
    </row>
    <row r="114" spans="1:19" ht="21" customHeight="1" x14ac:dyDescent="0.25">
      <c r="A114" s="167" t="s">
        <v>961</v>
      </c>
      <c r="B114" t="s">
        <v>1016</v>
      </c>
      <c r="C114" s="200" t="s">
        <v>1597</v>
      </c>
      <c r="D114" s="200" t="s">
        <v>192</v>
      </c>
      <c r="E114" s="200">
        <v>23819</v>
      </c>
      <c r="F114" s="203" t="s">
        <v>1598</v>
      </c>
      <c r="G114" t="s">
        <v>1599</v>
      </c>
      <c r="H114">
        <v>36</v>
      </c>
      <c r="I114" s="183">
        <v>37956</v>
      </c>
      <c r="J114" s="183">
        <v>11.2</v>
      </c>
      <c r="K114" s="183">
        <v>7.6</v>
      </c>
      <c r="L114" s="183">
        <v>7.6</v>
      </c>
      <c r="M114" s="182">
        <v>11.2</v>
      </c>
      <c r="N114" s="182">
        <v>11.2</v>
      </c>
      <c r="P114" s="189" t="s">
        <v>209</v>
      </c>
      <c r="Q114" s="190" t="s">
        <v>272</v>
      </c>
      <c r="S114" s="182">
        <v>71.7</v>
      </c>
    </row>
    <row r="115" spans="1:19" ht="21" customHeight="1" x14ac:dyDescent="0.25">
      <c r="A115" s="167" t="s">
        <v>387</v>
      </c>
      <c r="B115" t="s">
        <v>1252</v>
      </c>
      <c r="C115" s="200" t="s">
        <v>1095</v>
      </c>
      <c r="D115" s="200" t="s">
        <v>190</v>
      </c>
      <c r="E115" s="200">
        <v>323615</v>
      </c>
      <c r="F115" s="182" t="s">
        <v>204</v>
      </c>
      <c r="G115" t="s">
        <v>1096</v>
      </c>
      <c r="H115">
        <v>36</v>
      </c>
      <c r="I115" s="183">
        <v>35916</v>
      </c>
      <c r="J115" s="183">
        <v>5.6</v>
      </c>
      <c r="K115" s="183">
        <v>4.5</v>
      </c>
      <c r="L115" s="183">
        <v>4.5</v>
      </c>
      <c r="M115" s="182">
        <v>5.6</v>
      </c>
      <c r="N115" s="182">
        <v>5.6</v>
      </c>
      <c r="P115" s="189" t="s">
        <v>209</v>
      </c>
      <c r="Q115" s="190" t="s">
        <v>272</v>
      </c>
      <c r="S115" s="182">
        <v>28.7</v>
      </c>
    </row>
    <row r="116" spans="1:19" ht="21" customHeight="1" x14ac:dyDescent="0.25">
      <c r="A116" s="167" t="s">
        <v>638</v>
      </c>
      <c r="B116" t="s">
        <v>1576</v>
      </c>
      <c r="C116" s="200" t="s">
        <v>1579</v>
      </c>
      <c r="D116" s="200" t="s">
        <v>195</v>
      </c>
      <c r="E116" s="200">
        <v>323618</v>
      </c>
      <c r="F116" s="182" t="s">
        <v>1580</v>
      </c>
      <c r="G116" t="s">
        <v>1581</v>
      </c>
      <c r="H116">
        <v>36</v>
      </c>
      <c r="I116" s="183">
        <v>39722</v>
      </c>
      <c r="J116" s="183">
        <v>6.4</v>
      </c>
      <c r="K116" s="183">
        <v>6.4</v>
      </c>
      <c r="L116" s="183">
        <v>6.4</v>
      </c>
      <c r="M116" s="182">
        <v>6.4</v>
      </c>
      <c r="N116" s="182">
        <v>6.4</v>
      </c>
      <c r="P116" s="189" t="s">
        <v>209</v>
      </c>
      <c r="Q116" s="190" t="s">
        <v>272</v>
      </c>
      <c r="S116" s="182">
        <v>28.8</v>
      </c>
    </row>
    <row r="117" spans="1:19" ht="21" customHeight="1" x14ac:dyDescent="0.25">
      <c r="A117" s="167" t="s">
        <v>640</v>
      </c>
      <c r="B117" t="s">
        <v>1576</v>
      </c>
      <c r="C117" s="200" t="s">
        <v>1586</v>
      </c>
      <c r="D117" s="200" t="s">
        <v>193</v>
      </c>
      <c r="E117" s="200">
        <v>323619</v>
      </c>
      <c r="F117" s="182" t="s">
        <v>1416</v>
      </c>
      <c r="G117" t="s">
        <v>1298</v>
      </c>
      <c r="H117">
        <v>36</v>
      </c>
      <c r="I117" s="183">
        <v>39699</v>
      </c>
      <c r="J117" s="183">
        <v>6.4</v>
      </c>
      <c r="K117" s="183">
        <v>6.4</v>
      </c>
      <c r="L117" s="183">
        <v>6.4</v>
      </c>
      <c r="M117" s="182">
        <v>6.4</v>
      </c>
      <c r="N117" s="182">
        <v>6.4</v>
      </c>
      <c r="P117" s="189" t="s">
        <v>209</v>
      </c>
      <c r="Q117" s="190" t="s">
        <v>272</v>
      </c>
      <c r="S117" s="182">
        <v>33.4</v>
      </c>
    </row>
    <row r="118" spans="1:19" ht="21" customHeight="1" x14ac:dyDescent="0.25">
      <c r="A118" s="167" t="s">
        <v>642</v>
      </c>
      <c r="B118" t="s">
        <v>1576</v>
      </c>
      <c r="C118" s="200" t="s">
        <v>1589</v>
      </c>
      <c r="D118" s="200" t="s">
        <v>196</v>
      </c>
      <c r="E118" s="200">
        <v>323620</v>
      </c>
      <c r="F118" s="182" t="s">
        <v>1590</v>
      </c>
      <c r="G118" t="s">
        <v>1591</v>
      </c>
      <c r="H118">
        <v>36</v>
      </c>
      <c r="I118" s="183">
        <v>39699</v>
      </c>
      <c r="J118" s="183">
        <v>4.8</v>
      </c>
      <c r="K118" s="183">
        <v>4.8</v>
      </c>
      <c r="L118" s="183">
        <v>4.8</v>
      </c>
      <c r="M118" s="182">
        <v>4.8</v>
      </c>
      <c r="N118" s="182">
        <v>4.8</v>
      </c>
      <c r="P118" s="189" t="s">
        <v>209</v>
      </c>
      <c r="Q118" s="190" t="s">
        <v>272</v>
      </c>
      <c r="S118" s="182">
        <v>36.1</v>
      </c>
    </row>
    <row r="119" spans="1:19" ht="21" customHeight="1" x14ac:dyDescent="0.25">
      <c r="A119" s="167" t="s">
        <v>602</v>
      </c>
      <c r="B119" t="s">
        <v>1272</v>
      </c>
      <c r="C119" s="200" t="s">
        <v>1310</v>
      </c>
      <c r="D119" s="200" t="s">
        <v>193</v>
      </c>
      <c r="E119" s="200">
        <v>323628</v>
      </c>
      <c r="F119" s="182" t="s">
        <v>1311</v>
      </c>
      <c r="G119" t="s">
        <v>1312</v>
      </c>
      <c r="H119">
        <v>36</v>
      </c>
      <c r="I119" s="183">
        <v>40238</v>
      </c>
      <c r="J119" s="183">
        <v>1.6</v>
      </c>
      <c r="K119" s="183">
        <v>1.6</v>
      </c>
      <c r="L119" s="183">
        <v>1.6</v>
      </c>
      <c r="M119" s="182">
        <v>1.6</v>
      </c>
      <c r="N119" s="182">
        <v>1.6</v>
      </c>
      <c r="P119" s="189" t="s">
        <v>209</v>
      </c>
      <c r="Q119" s="190" t="s">
        <v>272</v>
      </c>
      <c r="S119" s="182">
        <v>4.5</v>
      </c>
    </row>
    <row r="120" spans="1:19" ht="21" customHeight="1" x14ac:dyDescent="0.25">
      <c r="A120" s="167" t="s">
        <v>637</v>
      </c>
      <c r="B120" t="s">
        <v>1576</v>
      </c>
      <c r="C120" s="200" t="s">
        <v>1577</v>
      </c>
      <c r="D120" s="200" t="s">
        <v>191</v>
      </c>
      <c r="E120" s="200">
        <v>323629</v>
      </c>
      <c r="F120" s="182" t="s">
        <v>1578</v>
      </c>
      <c r="G120" t="s">
        <v>162</v>
      </c>
      <c r="H120">
        <v>36</v>
      </c>
      <c r="I120" s="183">
        <v>40221</v>
      </c>
      <c r="J120" s="183">
        <v>9.6</v>
      </c>
      <c r="K120" s="183">
        <v>0</v>
      </c>
      <c r="L120" s="183">
        <v>0</v>
      </c>
      <c r="M120" s="182">
        <v>0</v>
      </c>
      <c r="N120" s="182">
        <v>0</v>
      </c>
      <c r="P120" s="189" t="s">
        <v>209</v>
      </c>
      <c r="Q120" s="190" t="s">
        <v>272</v>
      </c>
      <c r="S120" s="182">
        <v>43.5</v>
      </c>
    </row>
    <row r="121" spans="1:19" ht="21" customHeight="1" x14ac:dyDescent="0.25">
      <c r="A121" s="167" t="s">
        <v>641</v>
      </c>
      <c r="B121" t="s">
        <v>1576</v>
      </c>
      <c r="C121" s="200" t="s">
        <v>1587</v>
      </c>
      <c r="D121" s="200" t="s">
        <v>190</v>
      </c>
      <c r="E121" s="200">
        <v>323630</v>
      </c>
      <c r="F121" s="182" t="s">
        <v>1588</v>
      </c>
      <c r="G121" t="s">
        <v>1481</v>
      </c>
      <c r="H121">
        <v>36</v>
      </c>
      <c r="I121" s="183">
        <v>40333</v>
      </c>
      <c r="J121" s="183">
        <v>3.2</v>
      </c>
      <c r="K121" s="183">
        <v>0</v>
      </c>
      <c r="L121" s="183">
        <v>0</v>
      </c>
      <c r="M121" s="182">
        <v>0</v>
      </c>
      <c r="N121" s="182">
        <v>0</v>
      </c>
      <c r="P121" s="189" t="s">
        <v>209</v>
      </c>
      <c r="Q121" s="190" t="s">
        <v>272</v>
      </c>
      <c r="S121" s="182">
        <v>13.8</v>
      </c>
    </row>
    <row r="122" spans="1:19" ht="21" customHeight="1" x14ac:dyDescent="0.25">
      <c r="A122" s="167" t="s">
        <v>643</v>
      </c>
      <c r="B122" t="s">
        <v>1576</v>
      </c>
      <c r="C122" s="200" t="s">
        <v>1604</v>
      </c>
      <c r="D122" s="200" t="s">
        <v>192</v>
      </c>
      <c r="E122" s="200">
        <v>323667</v>
      </c>
      <c r="F122" s="182" t="s">
        <v>1605</v>
      </c>
      <c r="G122" t="s">
        <v>1606</v>
      </c>
      <c r="H122">
        <v>36</v>
      </c>
      <c r="I122" s="183">
        <v>41122</v>
      </c>
      <c r="J122" s="183">
        <v>3.2</v>
      </c>
      <c r="K122" s="183">
        <v>3.2</v>
      </c>
      <c r="L122" s="183">
        <v>3.2</v>
      </c>
      <c r="M122" s="182">
        <v>3.2</v>
      </c>
      <c r="N122" s="182">
        <v>3.2</v>
      </c>
      <c r="P122" s="189" t="s">
        <v>209</v>
      </c>
      <c r="Q122" s="190" t="s">
        <v>272</v>
      </c>
      <c r="S122" s="182">
        <v>16.600000000000001</v>
      </c>
    </row>
    <row r="123" spans="1:19" ht="21" customHeight="1" x14ac:dyDescent="0.25">
      <c r="A123" s="167" t="s">
        <v>389</v>
      </c>
      <c r="B123" t="s">
        <v>1252</v>
      </c>
      <c r="C123" s="200" t="s">
        <v>1253</v>
      </c>
      <c r="D123" s="200" t="s">
        <v>192</v>
      </c>
      <c r="E123" s="200">
        <v>323671</v>
      </c>
      <c r="F123" s="182" t="s">
        <v>1177</v>
      </c>
      <c r="G123" t="s">
        <v>1178</v>
      </c>
      <c r="H123">
        <v>36</v>
      </c>
      <c r="I123" s="183">
        <v>41305</v>
      </c>
      <c r="J123" s="183">
        <v>2.1</v>
      </c>
      <c r="K123" s="183">
        <v>2</v>
      </c>
      <c r="L123" s="183">
        <v>2</v>
      </c>
      <c r="M123" s="182">
        <v>2</v>
      </c>
      <c r="N123" s="182">
        <v>2</v>
      </c>
      <c r="P123" s="189" t="s">
        <v>209</v>
      </c>
      <c r="Q123" s="190" t="s">
        <v>272</v>
      </c>
      <c r="S123" s="182">
        <v>18.600000000000001</v>
      </c>
    </row>
    <row r="124" spans="1:19" ht="21" customHeight="1" x14ac:dyDescent="0.25">
      <c r="A124" s="167" t="s">
        <v>605</v>
      </c>
      <c r="B124" t="s">
        <v>1272</v>
      </c>
      <c r="C124" s="200" t="s">
        <v>1320</v>
      </c>
      <c r="D124" s="200" t="s">
        <v>193</v>
      </c>
      <c r="E124" s="200">
        <v>323681</v>
      </c>
      <c r="F124" s="182" t="s">
        <v>1321</v>
      </c>
      <c r="G124" t="s">
        <v>1322</v>
      </c>
      <c r="H124">
        <v>36</v>
      </c>
      <c r="I124" s="183">
        <v>41000</v>
      </c>
      <c r="J124" s="183">
        <v>3.2</v>
      </c>
      <c r="K124" s="183">
        <v>3.2</v>
      </c>
      <c r="L124" s="183">
        <v>3.2</v>
      </c>
      <c r="M124" s="182">
        <v>3.2</v>
      </c>
      <c r="N124" s="182">
        <v>3.2</v>
      </c>
      <c r="P124" s="189" t="s">
        <v>209</v>
      </c>
      <c r="Q124" s="190" t="s">
        <v>272</v>
      </c>
      <c r="S124" s="182">
        <v>27</v>
      </c>
    </row>
    <row r="125" spans="1:19" ht="21" customHeight="1" x14ac:dyDescent="0.25">
      <c r="A125" s="167" t="s">
        <v>606</v>
      </c>
      <c r="B125" t="s">
        <v>1272</v>
      </c>
      <c r="C125" s="200" t="s">
        <v>1318</v>
      </c>
      <c r="D125" s="200" t="s">
        <v>196</v>
      </c>
      <c r="E125" s="200">
        <v>323694</v>
      </c>
      <c r="F125" s="182" t="s">
        <v>143</v>
      </c>
      <c r="G125" t="s">
        <v>1319</v>
      </c>
      <c r="H125">
        <v>36</v>
      </c>
      <c r="I125" s="183">
        <v>41153</v>
      </c>
      <c r="J125" s="183">
        <v>2</v>
      </c>
      <c r="K125" s="183">
        <v>2</v>
      </c>
      <c r="L125" s="183">
        <v>2</v>
      </c>
      <c r="M125" s="182">
        <v>0</v>
      </c>
      <c r="N125" s="182">
        <v>0</v>
      </c>
      <c r="P125" s="189" t="s">
        <v>209</v>
      </c>
      <c r="Q125" s="190" t="s">
        <v>272</v>
      </c>
      <c r="S125" s="182">
        <v>3.1</v>
      </c>
    </row>
    <row r="126" spans="1:19" ht="21" customHeight="1" x14ac:dyDescent="0.25">
      <c r="A126" s="167" t="s">
        <v>713</v>
      </c>
      <c r="B126" t="s">
        <v>1007</v>
      </c>
      <c r="C126" s="199" t="s">
        <v>1701</v>
      </c>
      <c r="D126" s="199" t="s">
        <v>189</v>
      </c>
      <c r="E126" s="199">
        <v>5011</v>
      </c>
      <c r="F126" s="182" t="s">
        <v>1702</v>
      </c>
      <c r="G126" t="s">
        <v>1682</v>
      </c>
      <c r="H126">
        <v>36</v>
      </c>
      <c r="I126" s="183">
        <v>33025</v>
      </c>
      <c r="J126" s="183">
        <v>1</v>
      </c>
      <c r="K126" s="183">
        <v>0</v>
      </c>
      <c r="L126" s="183">
        <v>0</v>
      </c>
      <c r="M126" s="182">
        <v>0</v>
      </c>
      <c r="N126" s="182">
        <v>0</v>
      </c>
      <c r="P126" s="189" t="s">
        <v>209</v>
      </c>
      <c r="Q126" s="185" t="s">
        <v>263</v>
      </c>
      <c r="S126" s="182">
        <v>0</v>
      </c>
    </row>
    <row r="127" spans="1:19" ht="21" customHeight="1" x14ac:dyDescent="0.25">
      <c r="A127" s="167" t="s">
        <v>941</v>
      </c>
      <c r="B127" t="s">
        <v>1980</v>
      </c>
      <c r="C127" s="199" t="s">
        <v>1983</v>
      </c>
      <c r="D127" s="199" t="s">
        <v>186</v>
      </c>
      <c r="E127" s="199">
        <v>5056</v>
      </c>
      <c r="F127" s="182" t="s">
        <v>1984</v>
      </c>
      <c r="G127" t="s">
        <v>1591</v>
      </c>
      <c r="H127">
        <v>34</v>
      </c>
      <c r="I127" s="183">
        <v>32112</v>
      </c>
      <c r="J127" s="183">
        <v>3</v>
      </c>
      <c r="K127" s="183">
        <v>0</v>
      </c>
      <c r="L127" s="183">
        <v>0</v>
      </c>
      <c r="M127" s="182">
        <v>0</v>
      </c>
      <c r="N127" s="182">
        <v>0</v>
      </c>
      <c r="O127" s="182" t="s">
        <v>993</v>
      </c>
      <c r="P127" s="189" t="s">
        <v>209</v>
      </c>
      <c r="Q127" s="185" t="s">
        <v>263</v>
      </c>
      <c r="R127" s="182" t="s">
        <v>2271</v>
      </c>
      <c r="S127" s="182">
        <v>0</v>
      </c>
    </row>
    <row r="128" spans="1:19" ht="21" customHeight="1" x14ac:dyDescent="0.25">
      <c r="A128" s="167" t="s">
        <v>826</v>
      </c>
      <c r="B128" t="s">
        <v>2109</v>
      </c>
      <c r="C128" s="200" t="s">
        <v>2206</v>
      </c>
      <c r="D128" s="200" t="s">
        <v>193</v>
      </c>
      <c r="E128" s="200">
        <v>23633</v>
      </c>
      <c r="F128" s="182" t="s">
        <v>1842</v>
      </c>
      <c r="G128" t="s">
        <v>1322</v>
      </c>
      <c r="H128">
        <v>36</v>
      </c>
      <c r="I128" s="183">
        <v>40118</v>
      </c>
      <c r="J128" s="183">
        <v>1.1000000000000001</v>
      </c>
      <c r="K128" s="183">
        <v>0</v>
      </c>
      <c r="L128" s="183">
        <v>0</v>
      </c>
      <c r="M128" s="182">
        <v>0</v>
      </c>
      <c r="N128" s="182">
        <v>0</v>
      </c>
      <c r="P128" s="189" t="s">
        <v>209</v>
      </c>
      <c r="Q128" s="185" t="s">
        <v>263</v>
      </c>
      <c r="S128" s="182">
        <v>0.9</v>
      </c>
    </row>
    <row r="129" spans="1:19" ht="21" customHeight="1" x14ac:dyDescent="0.25">
      <c r="A129" s="167" t="s">
        <v>827</v>
      </c>
      <c r="B129" t="s">
        <v>2109</v>
      </c>
      <c r="C129" s="200" t="s">
        <v>2207</v>
      </c>
      <c r="D129" s="200" t="s">
        <v>193</v>
      </c>
      <c r="E129" s="200">
        <v>23633</v>
      </c>
      <c r="F129" s="182" t="s">
        <v>1842</v>
      </c>
      <c r="G129" t="s">
        <v>1322</v>
      </c>
      <c r="H129">
        <v>36</v>
      </c>
      <c r="I129" s="183">
        <v>40118</v>
      </c>
      <c r="J129" s="183">
        <v>2.2000000000000002</v>
      </c>
      <c r="K129" s="183">
        <v>0</v>
      </c>
      <c r="L129" s="183">
        <v>0</v>
      </c>
      <c r="M129" s="182">
        <v>0</v>
      </c>
      <c r="N129" s="182">
        <v>0</v>
      </c>
      <c r="P129" s="189" t="s">
        <v>209</v>
      </c>
      <c r="Q129" s="185" t="s">
        <v>263</v>
      </c>
      <c r="S129" s="182">
        <v>0.1</v>
      </c>
    </row>
    <row r="130" spans="1:19" ht="21" customHeight="1" x14ac:dyDescent="0.25">
      <c r="A130" s="167" t="s">
        <v>888</v>
      </c>
      <c r="B130" t="s">
        <v>2109</v>
      </c>
      <c r="C130" s="200" t="s">
        <v>1847</v>
      </c>
      <c r="D130" s="200" t="s">
        <v>193</v>
      </c>
      <c r="E130" s="200">
        <v>23633</v>
      </c>
      <c r="F130" s="182" t="s">
        <v>1842</v>
      </c>
      <c r="G130" t="s">
        <v>1322</v>
      </c>
      <c r="H130">
        <v>36</v>
      </c>
      <c r="I130" s="183">
        <v>40940</v>
      </c>
      <c r="J130" s="183">
        <v>0.6</v>
      </c>
      <c r="K130" s="183">
        <v>0</v>
      </c>
      <c r="L130" s="183">
        <v>0</v>
      </c>
      <c r="M130" s="182">
        <v>0</v>
      </c>
      <c r="N130" s="182">
        <v>0</v>
      </c>
      <c r="P130" s="189" t="s">
        <v>209</v>
      </c>
      <c r="Q130" s="185" t="s">
        <v>263</v>
      </c>
      <c r="S130" s="182">
        <v>0.4</v>
      </c>
    </row>
    <row r="131" spans="1:19" ht="21" customHeight="1" x14ac:dyDescent="0.25">
      <c r="A131" s="167" t="s">
        <v>899</v>
      </c>
      <c r="B131" t="s">
        <v>2109</v>
      </c>
      <c r="C131" s="200" t="s">
        <v>1954</v>
      </c>
      <c r="D131" s="200" t="s">
        <v>190</v>
      </c>
      <c r="E131" s="200">
        <v>23643</v>
      </c>
      <c r="F131" s="182" t="s">
        <v>1955</v>
      </c>
      <c r="G131" t="s">
        <v>1096</v>
      </c>
      <c r="H131">
        <v>36</v>
      </c>
      <c r="I131" s="183">
        <v>40118</v>
      </c>
      <c r="J131" s="183">
        <v>0</v>
      </c>
      <c r="K131" s="183">
        <v>0</v>
      </c>
      <c r="L131" s="183">
        <v>0</v>
      </c>
      <c r="M131" s="182">
        <v>0</v>
      </c>
      <c r="N131" s="182">
        <v>0</v>
      </c>
      <c r="P131" s="189" t="s">
        <v>209</v>
      </c>
      <c r="Q131" s="185" t="s">
        <v>263</v>
      </c>
      <c r="S131" s="182">
        <v>0</v>
      </c>
    </row>
    <row r="132" spans="1:19" ht="21" customHeight="1" x14ac:dyDescent="0.25">
      <c r="A132" s="167" t="s">
        <v>817</v>
      </c>
      <c r="B132" t="s">
        <v>2109</v>
      </c>
      <c r="C132" s="200" t="s">
        <v>1840</v>
      </c>
      <c r="D132" s="200" t="s">
        <v>191</v>
      </c>
      <c r="E132" s="200">
        <v>23774</v>
      </c>
      <c r="F132" s="182" t="s">
        <v>1841</v>
      </c>
      <c r="G132" t="s">
        <v>166</v>
      </c>
      <c r="H132">
        <v>36</v>
      </c>
      <c r="I132" s="183">
        <v>39569</v>
      </c>
      <c r="J132" s="183">
        <v>0.1</v>
      </c>
      <c r="K132" s="183">
        <v>0</v>
      </c>
      <c r="L132" s="183">
        <v>0</v>
      </c>
      <c r="M132" s="182">
        <v>0</v>
      </c>
      <c r="N132" s="182">
        <v>0</v>
      </c>
      <c r="P132" s="189" t="s">
        <v>209</v>
      </c>
      <c r="Q132" s="185" t="s">
        <v>263</v>
      </c>
      <c r="S132" s="182">
        <v>0.1</v>
      </c>
    </row>
    <row r="133" spans="1:19" ht="21" customHeight="1" x14ac:dyDescent="0.25">
      <c r="A133" s="167" t="s">
        <v>836</v>
      </c>
      <c r="B133" t="s">
        <v>2109</v>
      </c>
      <c r="C133" s="200" t="s">
        <v>1950</v>
      </c>
      <c r="D133" s="200" t="s">
        <v>191</v>
      </c>
      <c r="E133" s="200">
        <v>23774</v>
      </c>
      <c r="F133" s="182" t="s">
        <v>29</v>
      </c>
      <c r="G133" t="s">
        <v>1591</v>
      </c>
      <c r="H133">
        <v>36</v>
      </c>
      <c r="I133" s="183">
        <v>34851</v>
      </c>
      <c r="J133" s="183">
        <v>0.1</v>
      </c>
      <c r="K133" s="183">
        <v>0</v>
      </c>
      <c r="L133" s="183">
        <v>0</v>
      </c>
      <c r="M133" s="182">
        <v>0</v>
      </c>
      <c r="N133" s="182">
        <v>0</v>
      </c>
      <c r="P133" s="189" t="s">
        <v>209</v>
      </c>
      <c r="Q133" s="185" t="s">
        <v>263</v>
      </c>
      <c r="S133" s="182">
        <v>0</v>
      </c>
    </row>
    <row r="134" spans="1:19" ht="21" customHeight="1" x14ac:dyDescent="0.25">
      <c r="A134" s="167" t="s">
        <v>866</v>
      </c>
      <c r="B134" t="s">
        <v>2109</v>
      </c>
      <c r="C134" s="200" t="s">
        <v>1947</v>
      </c>
      <c r="D134" s="200" t="s">
        <v>191</v>
      </c>
      <c r="E134" s="200">
        <v>23774</v>
      </c>
      <c r="F134" s="182" t="s">
        <v>29</v>
      </c>
      <c r="G134" t="s">
        <v>1591</v>
      </c>
      <c r="H134">
        <v>36</v>
      </c>
      <c r="I134" s="183">
        <v>33939</v>
      </c>
      <c r="J134" s="183">
        <v>0.2</v>
      </c>
      <c r="K134" s="183">
        <v>0</v>
      </c>
      <c r="L134" s="183">
        <v>0</v>
      </c>
      <c r="M134" s="182">
        <v>0</v>
      </c>
      <c r="N134" s="182">
        <v>0</v>
      </c>
      <c r="P134" s="189" t="s">
        <v>209</v>
      </c>
      <c r="Q134" s="185" t="s">
        <v>263</v>
      </c>
      <c r="S134" s="182">
        <v>0</v>
      </c>
    </row>
    <row r="135" spans="1:19" ht="21" customHeight="1" x14ac:dyDescent="0.25">
      <c r="A135" s="167" t="s">
        <v>408</v>
      </c>
      <c r="B135" t="s">
        <v>2168</v>
      </c>
      <c r="C135" s="200" t="s">
        <v>2169</v>
      </c>
      <c r="D135" s="200" t="s">
        <v>187</v>
      </c>
      <c r="E135" s="200">
        <v>323718</v>
      </c>
      <c r="F135" s="182" t="s">
        <v>1743</v>
      </c>
      <c r="G135" t="s">
        <v>1744</v>
      </c>
      <c r="H135">
        <v>36</v>
      </c>
      <c r="I135" s="183">
        <v>43242</v>
      </c>
      <c r="J135" s="183">
        <v>11.1</v>
      </c>
      <c r="K135" s="183">
        <v>11.1</v>
      </c>
      <c r="L135" s="183">
        <v>11.1</v>
      </c>
      <c r="M135" s="182">
        <v>0</v>
      </c>
      <c r="N135" s="182">
        <v>0</v>
      </c>
      <c r="P135" s="189" t="s">
        <v>209</v>
      </c>
      <c r="Q135" s="185" t="s">
        <v>263</v>
      </c>
      <c r="S135" s="182">
        <v>0.2</v>
      </c>
    </row>
    <row r="136" spans="1:19" ht="21" customHeight="1" x14ac:dyDescent="0.25">
      <c r="A136" s="167" t="s">
        <v>709</v>
      </c>
      <c r="B136" t="s">
        <v>1007</v>
      </c>
      <c r="C136" s="202" t="s">
        <v>1661</v>
      </c>
      <c r="D136" s="200" t="s">
        <v>189</v>
      </c>
      <c r="E136" s="200">
        <v>23716</v>
      </c>
      <c r="F136" s="182" t="s">
        <v>1660</v>
      </c>
      <c r="G136">
        <v>103</v>
      </c>
      <c r="H136">
        <v>36</v>
      </c>
      <c r="I136" s="183">
        <v>30773</v>
      </c>
      <c r="J136" s="183">
        <v>18.600000000000001</v>
      </c>
      <c r="K136" s="183">
        <v>18.5</v>
      </c>
      <c r="L136" s="183">
        <v>23.5</v>
      </c>
      <c r="M136" s="182">
        <v>16.600000000000001</v>
      </c>
      <c r="N136" s="182">
        <v>22.1</v>
      </c>
      <c r="P136" s="191" t="s">
        <v>265</v>
      </c>
      <c r="Q136" s="187" t="s">
        <v>2271</v>
      </c>
      <c r="S136" s="182">
        <v>0.6</v>
      </c>
    </row>
    <row r="137" spans="1:19" ht="21" customHeight="1" x14ac:dyDescent="0.25">
      <c r="A137" s="167" t="s">
        <v>669</v>
      </c>
      <c r="B137" t="s">
        <v>1007</v>
      </c>
      <c r="C137" s="200" t="s">
        <v>1625</v>
      </c>
      <c r="D137" s="200" t="s">
        <v>189</v>
      </c>
      <c r="E137" s="200">
        <v>23717</v>
      </c>
      <c r="F137" s="182" t="s">
        <v>1626</v>
      </c>
      <c r="G137">
        <v>103</v>
      </c>
      <c r="H137">
        <v>36</v>
      </c>
      <c r="I137" s="183">
        <v>25903</v>
      </c>
      <c r="J137" s="183">
        <v>21.3</v>
      </c>
      <c r="K137" s="183">
        <v>19.2</v>
      </c>
      <c r="L137" s="183">
        <v>24.4</v>
      </c>
      <c r="M137" s="182">
        <v>18.399999999999999</v>
      </c>
      <c r="N137" s="182">
        <v>23.4</v>
      </c>
      <c r="P137" s="191" t="s">
        <v>265</v>
      </c>
      <c r="Q137" s="187" t="s">
        <v>2271</v>
      </c>
      <c r="S137" s="182">
        <v>11.7</v>
      </c>
    </row>
    <row r="138" spans="1:19" ht="21" customHeight="1" x14ac:dyDescent="0.25">
      <c r="A138" s="167" t="s">
        <v>618</v>
      </c>
      <c r="B138" t="s">
        <v>2033</v>
      </c>
      <c r="C138" s="200" t="s">
        <v>2039</v>
      </c>
      <c r="D138" s="200" t="s">
        <v>187</v>
      </c>
      <c r="E138" s="200">
        <v>24258</v>
      </c>
      <c r="F138" s="182" t="s">
        <v>177</v>
      </c>
      <c r="G138" t="s">
        <v>161</v>
      </c>
      <c r="H138">
        <v>36</v>
      </c>
      <c r="I138" s="183">
        <v>25781</v>
      </c>
      <c r="J138" s="183">
        <v>25</v>
      </c>
      <c r="K138" s="183">
        <v>21.2</v>
      </c>
      <c r="L138" s="183">
        <v>27</v>
      </c>
      <c r="M138" s="182">
        <v>16.7</v>
      </c>
      <c r="N138" s="182">
        <v>23.7</v>
      </c>
      <c r="O138" s="182" t="s">
        <v>993</v>
      </c>
      <c r="P138" s="191" t="s">
        <v>265</v>
      </c>
      <c r="Q138" s="188" t="s">
        <v>257</v>
      </c>
      <c r="R138" s="182" t="s">
        <v>263</v>
      </c>
      <c r="S138" s="182">
        <v>2.1</v>
      </c>
    </row>
    <row r="139" spans="1:19" ht="21" customHeight="1" x14ac:dyDescent="0.25">
      <c r="A139" s="167" t="s">
        <v>619</v>
      </c>
      <c r="B139" t="s">
        <v>2033</v>
      </c>
      <c r="C139" s="200" t="s">
        <v>2040</v>
      </c>
      <c r="D139" s="200" t="s">
        <v>187</v>
      </c>
      <c r="E139" s="200">
        <v>24259</v>
      </c>
      <c r="F139" s="182" t="s">
        <v>177</v>
      </c>
      <c r="G139" t="s">
        <v>161</v>
      </c>
      <c r="H139">
        <v>36</v>
      </c>
      <c r="I139" s="183">
        <v>25781</v>
      </c>
      <c r="J139" s="183">
        <v>25</v>
      </c>
      <c r="K139" s="183">
        <v>20.2</v>
      </c>
      <c r="L139" s="183">
        <v>25.7</v>
      </c>
      <c r="M139" s="182">
        <v>16.7</v>
      </c>
      <c r="N139" s="182">
        <v>24.4</v>
      </c>
      <c r="O139" s="182" t="s">
        <v>993</v>
      </c>
      <c r="P139" s="191" t="s">
        <v>265</v>
      </c>
      <c r="Q139" s="188" t="s">
        <v>257</v>
      </c>
      <c r="R139" s="182" t="s">
        <v>263</v>
      </c>
      <c r="S139" s="182">
        <v>2.6</v>
      </c>
    </row>
    <row r="140" spans="1:19" ht="21" customHeight="1" x14ac:dyDescent="0.25">
      <c r="A140" s="167" t="s">
        <v>656</v>
      </c>
      <c r="B140" t="s">
        <v>1007</v>
      </c>
      <c r="C140" s="202" t="s">
        <v>1621</v>
      </c>
      <c r="D140" s="200" t="s">
        <v>189</v>
      </c>
      <c r="E140" s="200">
        <v>23700</v>
      </c>
      <c r="F140" s="182" t="s">
        <v>1612</v>
      </c>
      <c r="G140" t="s">
        <v>1194</v>
      </c>
      <c r="H140">
        <v>36</v>
      </c>
      <c r="I140" s="183">
        <v>26085</v>
      </c>
      <c r="J140" s="183">
        <v>41.8</v>
      </c>
      <c r="K140" s="183">
        <v>43.4</v>
      </c>
      <c r="L140" s="183">
        <v>55.2</v>
      </c>
      <c r="M140" s="182">
        <v>40.6</v>
      </c>
      <c r="N140" s="182">
        <v>48.6</v>
      </c>
      <c r="O140" s="182" t="s">
        <v>993</v>
      </c>
      <c r="P140" s="191" t="s">
        <v>265</v>
      </c>
      <c r="Q140" s="185" t="s">
        <v>263</v>
      </c>
      <c r="R140" s="182" t="s">
        <v>2271</v>
      </c>
      <c r="S140" s="182">
        <v>23</v>
      </c>
    </row>
    <row r="141" spans="1:19" ht="21" customHeight="1" x14ac:dyDescent="0.25">
      <c r="A141" s="167" t="s">
        <v>657</v>
      </c>
      <c r="B141" t="s">
        <v>1007</v>
      </c>
      <c r="C141" s="202" t="s">
        <v>1622</v>
      </c>
      <c r="D141" s="200" t="s">
        <v>189</v>
      </c>
      <c r="E141" s="200">
        <v>23701</v>
      </c>
      <c r="F141" s="182" t="s">
        <v>1612</v>
      </c>
      <c r="G141" t="s">
        <v>1194</v>
      </c>
      <c r="H141">
        <v>36</v>
      </c>
      <c r="I141" s="183">
        <v>26085</v>
      </c>
      <c r="J141" s="183">
        <v>41.8</v>
      </c>
      <c r="K141" s="183">
        <v>42.7</v>
      </c>
      <c r="L141" s="183">
        <v>54.3</v>
      </c>
      <c r="M141" s="182">
        <v>41.1</v>
      </c>
      <c r="N141" s="182">
        <v>52.2</v>
      </c>
      <c r="O141" s="182" t="s">
        <v>993</v>
      </c>
      <c r="P141" s="191" t="s">
        <v>265</v>
      </c>
      <c r="Q141" s="185" t="s">
        <v>263</v>
      </c>
      <c r="R141" s="182" t="s">
        <v>2271</v>
      </c>
      <c r="S141" s="182">
        <v>16.7</v>
      </c>
    </row>
    <row r="142" spans="1:19" ht="21" customHeight="1" x14ac:dyDescent="0.25">
      <c r="A142" s="167" t="s">
        <v>658</v>
      </c>
      <c r="B142" t="s">
        <v>1007</v>
      </c>
      <c r="C142" s="202" t="s">
        <v>1623</v>
      </c>
      <c r="D142" s="200" t="s">
        <v>189</v>
      </c>
      <c r="E142" s="200">
        <v>23702</v>
      </c>
      <c r="F142" s="182" t="s">
        <v>1612</v>
      </c>
      <c r="G142" t="s">
        <v>1194</v>
      </c>
      <c r="H142">
        <v>36</v>
      </c>
      <c r="I142" s="183">
        <v>26085</v>
      </c>
      <c r="J142" s="183">
        <v>41.8</v>
      </c>
      <c r="K142" s="183">
        <v>43.3</v>
      </c>
      <c r="L142" s="183">
        <v>55.1</v>
      </c>
      <c r="M142" s="182">
        <v>40.6</v>
      </c>
      <c r="N142" s="182">
        <v>49.3</v>
      </c>
      <c r="O142" s="182" t="s">
        <v>993</v>
      </c>
      <c r="P142" s="191" t="s">
        <v>265</v>
      </c>
      <c r="Q142" s="185" t="s">
        <v>263</v>
      </c>
      <c r="R142" s="182" t="s">
        <v>2271</v>
      </c>
      <c r="S142" s="182">
        <v>38.6</v>
      </c>
    </row>
    <row r="143" spans="1:19" ht="21" customHeight="1" x14ac:dyDescent="0.25">
      <c r="A143" s="167" t="s">
        <v>659</v>
      </c>
      <c r="B143" t="s">
        <v>1007</v>
      </c>
      <c r="C143" s="202" t="s">
        <v>1624</v>
      </c>
      <c r="D143" s="200" t="s">
        <v>189</v>
      </c>
      <c r="E143" s="200">
        <v>23703</v>
      </c>
      <c r="F143" s="182" t="s">
        <v>1612</v>
      </c>
      <c r="G143" t="s">
        <v>1194</v>
      </c>
      <c r="H143">
        <v>36</v>
      </c>
      <c r="I143" s="183">
        <v>26085</v>
      </c>
      <c r="J143" s="183">
        <v>41.8</v>
      </c>
      <c r="K143" s="183">
        <v>44</v>
      </c>
      <c r="L143" s="183">
        <v>56</v>
      </c>
      <c r="M143" s="182">
        <v>40.1</v>
      </c>
      <c r="N143" s="182">
        <v>49.4</v>
      </c>
      <c r="O143" s="182" t="s">
        <v>993</v>
      </c>
      <c r="P143" s="191" t="s">
        <v>265</v>
      </c>
      <c r="Q143" s="185" t="s">
        <v>263</v>
      </c>
      <c r="R143" s="182" t="s">
        <v>2271</v>
      </c>
      <c r="S143" s="182">
        <v>30</v>
      </c>
    </row>
    <row r="144" spans="1:19" ht="21" customHeight="1" x14ac:dyDescent="0.25">
      <c r="A144" s="167" t="s">
        <v>644</v>
      </c>
      <c r="B144" t="s">
        <v>1607</v>
      </c>
      <c r="C144" s="199" t="s">
        <v>1608</v>
      </c>
      <c r="D144" s="199" t="s">
        <v>191</v>
      </c>
      <c r="E144" s="199">
        <v>1658</v>
      </c>
      <c r="F144" s="182" t="s">
        <v>1578</v>
      </c>
      <c r="G144" t="s">
        <v>162</v>
      </c>
      <c r="H144">
        <v>36</v>
      </c>
      <c r="I144" s="183">
        <v>18841</v>
      </c>
      <c r="J144" s="183">
        <v>28.7</v>
      </c>
      <c r="K144" s="183">
        <v>23</v>
      </c>
      <c r="L144" s="183">
        <v>23</v>
      </c>
      <c r="M144" s="182">
        <v>22</v>
      </c>
      <c r="N144" s="182">
        <v>21.6</v>
      </c>
      <c r="P144" s="192" t="s">
        <v>2274</v>
      </c>
      <c r="Q144" s="185" t="s">
        <v>263</v>
      </c>
      <c r="R144" s="182" t="s">
        <v>2273</v>
      </c>
      <c r="S144" s="182">
        <v>0.8</v>
      </c>
    </row>
    <row r="145" spans="1:19" ht="21" customHeight="1" x14ac:dyDescent="0.25">
      <c r="A145" s="167" t="s">
        <v>645</v>
      </c>
      <c r="B145" t="s">
        <v>1607</v>
      </c>
      <c r="C145" s="199" t="s">
        <v>1609</v>
      </c>
      <c r="D145" s="199" t="s">
        <v>191</v>
      </c>
      <c r="E145" s="199">
        <v>1658</v>
      </c>
      <c r="F145" s="182" t="s">
        <v>1578</v>
      </c>
      <c r="G145" t="s">
        <v>162</v>
      </c>
      <c r="H145">
        <v>36</v>
      </c>
      <c r="I145" s="183">
        <v>25051</v>
      </c>
      <c r="J145" s="183">
        <v>25</v>
      </c>
      <c r="K145" s="183">
        <v>22.4</v>
      </c>
      <c r="L145" s="183">
        <v>22.4</v>
      </c>
      <c r="M145" s="182">
        <v>19</v>
      </c>
      <c r="N145" s="182">
        <v>18.8</v>
      </c>
      <c r="P145" s="192" t="s">
        <v>2274</v>
      </c>
      <c r="Q145" s="185" t="s">
        <v>263</v>
      </c>
      <c r="R145" s="182" t="s">
        <v>2273</v>
      </c>
      <c r="S145" s="182">
        <v>23.7</v>
      </c>
    </row>
    <row r="146" spans="1:19" ht="21" customHeight="1" x14ac:dyDescent="0.25">
      <c r="A146" s="167" t="s">
        <v>871</v>
      </c>
      <c r="B146" t="s">
        <v>2109</v>
      </c>
      <c r="C146" s="200" t="s">
        <v>1942</v>
      </c>
      <c r="D146" s="200" t="s">
        <v>191</v>
      </c>
      <c r="E146" s="200">
        <v>23774</v>
      </c>
      <c r="F146" s="182" t="s">
        <v>1943</v>
      </c>
      <c r="G146" t="s">
        <v>1568</v>
      </c>
      <c r="H146">
        <v>36</v>
      </c>
      <c r="I146" s="183">
        <v>33420</v>
      </c>
      <c r="J146" s="183">
        <v>2.4</v>
      </c>
      <c r="K146" s="183">
        <v>0</v>
      </c>
      <c r="L146" s="183">
        <v>0</v>
      </c>
      <c r="M146" s="182">
        <v>0</v>
      </c>
      <c r="N146" s="182">
        <v>0</v>
      </c>
      <c r="P146" s="192" t="s">
        <v>2274</v>
      </c>
      <c r="Q146" s="185" t="s">
        <v>263</v>
      </c>
      <c r="S146" s="182">
        <v>0</v>
      </c>
    </row>
    <row r="147" spans="1:19" ht="21" customHeight="1" x14ac:dyDescent="0.25">
      <c r="A147" s="167" t="s">
        <v>883</v>
      </c>
      <c r="B147" t="s">
        <v>2109</v>
      </c>
      <c r="C147" s="200" t="s">
        <v>1829</v>
      </c>
      <c r="D147" s="200" t="s">
        <v>192</v>
      </c>
      <c r="E147" s="200">
        <v>23634</v>
      </c>
      <c r="F147" s="182" t="s">
        <v>184</v>
      </c>
      <c r="G147" t="s">
        <v>1269</v>
      </c>
      <c r="H147">
        <v>36</v>
      </c>
      <c r="I147" s="183">
        <v>31472</v>
      </c>
      <c r="J147" s="183">
        <v>3.6</v>
      </c>
      <c r="K147" s="183">
        <v>0</v>
      </c>
      <c r="L147" s="183">
        <v>0</v>
      </c>
      <c r="M147" s="182">
        <v>0</v>
      </c>
      <c r="N147" s="182">
        <v>0</v>
      </c>
      <c r="P147" s="192" t="s">
        <v>2274</v>
      </c>
      <c r="Q147" s="194" t="s">
        <v>2</v>
      </c>
      <c r="S147" s="182">
        <v>4.3</v>
      </c>
    </row>
    <row r="148" spans="1:19" ht="21" customHeight="1" x14ac:dyDescent="0.25">
      <c r="A148" s="167" t="s">
        <v>678</v>
      </c>
      <c r="B148" t="s">
        <v>1007</v>
      </c>
      <c r="C148" s="200" t="s">
        <v>1689</v>
      </c>
      <c r="D148" s="200" t="s">
        <v>189</v>
      </c>
      <c r="E148" s="200">
        <v>23647</v>
      </c>
      <c r="F148" s="182" t="s">
        <v>1690</v>
      </c>
      <c r="G148" t="s">
        <v>1194</v>
      </c>
      <c r="H148">
        <v>36</v>
      </c>
      <c r="I148" s="183">
        <v>32782</v>
      </c>
      <c r="J148" s="183">
        <v>78.599999999999994</v>
      </c>
      <c r="K148" s="183">
        <v>73.7</v>
      </c>
      <c r="L148" s="183">
        <v>73.7</v>
      </c>
      <c r="M148" s="182">
        <v>72.8</v>
      </c>
      <c r="N148" s="182">
        <v>74.7</v>
      </c>
      <c r="P148" s="192" t="s">
        <v>2274</v>
      </c>
      <c r="Q148" s="194" t="s">
        <v>2</v>
      </c>
      <c r="S148" s="182">
        <v>594.1</v>
      </c>
    </row>
    <row r="149" spans="1:19" ht="21" customHeight="1" x14ac:dyDescent="0.25">
      <c r="A149" s="167" t="s">
        <v>2222</v>
      </c>
      <c r="B149" t="s">
        <v>2047</v>
      </c>
      <c r="C149" s="200" t="s">
        <v>2048</v>
      </c>
      <c r="D149" s="200" t="s">
        <v>188</v>
      </c>
      <c r="E149" s="200">
        <v>23653</v>
      </c>
      <c r="F149" s="182" t="s">
        <v>2049</v>
      </c>
      <c r="G149" t="s">
        <v>1795</v>
      </c>
      <c r="H149">
        <v>36</v>
      </c>
      <c r="I149" s="183">
        <v>30773</v>
      </c>
      <c r="J149" s="183">
        <v>59.7</v>
      </c>
      <c r="K149" s="183">
        <v>53.5</v>
      </c>
      <c r="L149" s="183">
        <v>53.5</v>
      </c>
      <c r="M149" s="182">
        <v>52</v>
      </c>
      <c r="N149" s="182">
        <v>51.6</v>
      </c>
      <c r="P149" s="192" t="s">
        <v>2274</v>
      </c>
      <c r="Q149" s="194" t="s">
        <v>2</v>
      </c>
      <c r="S149" s="182">
        <v>392</v>
      </c>
    </row>
    <row r="150" spans="1:19" ht="21" customHeight="1" x14ac:dyDescent="0.25">
      <c r="A150" s="167" t="s">
        <v>364</v>
      </c>
      <c r="B150" t="s">
        <v>1211</v>
      </c>
      <c r="C150" s="200" t="s">
        <v>1224</v>
      </c>
      <c r="D150" s="200" t="s">
        <v>186</v>
      </c>
      <c r="E150" s="200">
        <v>23765</v>
      </c>
      <c r="F150" s="182" t="s">
        <v>1225</v>
      </c>
      <c r="G150" t="s">
        <v>1226</v>
      </c>
      <c r="H150">
        <v>36</v>
      </c>
      <c r="I150" s="183">
        <v>32021</v>
      </c>
      <c r="J150" s="183">
        <v>9.1999999999999993</v>
      </c>
      <c r="K150" s="183">
        <v>8.8000000000000007</v>
      </c>
      <c r="L150" s="183">
        <v>8.8000000000000007</v>
      </c>
      <c r="M150" s="182">
        <v>6.2</v>
      </c>
      <c r="N150" s="182">
        <v>6.9</v>
      </c>
      <c r="P150" s="192" t="s">
        <v>2274</v>
      </c>
      <c r="Q150" s="194" t="s">
        <v>2</v>
      </c>
      <c r="S150" s="182">
        <v>23.4</v>
      </c>
    </row>
    <row r="151" spans="1:19" ht="21" customHeight="1" x14ac:dyDescent="0.25">
      <c r="A151" s="167" t="s">
        <v>2221</v>
      </c>
      <c r="B151" t="s">
        <v>2045</v>
      </c>
      <c r="C151" s="200" t="s">
        <v>2046</v>
      </c>
      <c r="D151" s="200" t="s">
        <v>190</v>
      </c>
      <c r="E151" s="200">
        <v>23798</v>
      </c>
      <c r="F151" s="182" t="s">
        <v>1805</v>
      </c>
      <c r="G151" t="s">
        <v>1806</v>
      </c>
      <c r="H151">
        <v>36</v>
      </c>
      <c r="I151" s="183">
        <v>33512</v>
      </c>
      <c r="J151" s="183">
        <v>14.4</v>
      </c>
      <c r="K151" s="183">
        <v>12.7</v>
      </c>
      <c r="L151" s="183">
        <v>12.7</v>
      </c>
      <c r="M151" s="182">
        <v>10.5</v>
      </c>
      <c r="N151" s="182">
        <v>11</v>
      </c>
      <c r="P151" s="192" t="s">
        <v>2274</v>
      </c>
      <c r="Q151" s="194" t="s">
        <v>2</v>
      </c>
      <c r="S151" s="182">
        <v>76.8</v>
      </c>
    </row>
    <row r="152" spans="1:19" ht="21" customHeight="1" x14ac:dyDescent="0.25">
      <c r="A152" s="167" t="s">
        <v>812</v>
      </c>
      <c r="B152" t="s">
        <v>2109</v>
      </c>
      <c r="C152" s="200" t="s">
        <v>1818</v>
      </c>
      <c r="D152" s="200" t="s">
        <v>192</v>
      </c>
      <c r="E152" s="200">
        <v>23987</v>
      </c>
      <c r="F152" s="182" t="s">
        <v>1819</v>
      </c>
      <c r="G152" t="s">
        <v>1203</v>
      </c>
      <c r="H152">
        <v>36</v>
      </c>
      <c r="I152" s="183">
        <v>34669</v>
      </c>
      <c r="J152" s="183">
        <v>39.5</v>
      </c>
      <c r="K152" s="183">
        <v>32.6</v>
      </c>
      <c r="L152" s="183">
        <v>32.6</v>
      </c>
      <c r="M152" s="182">
        <v>0</v>
      </c>
      <c r="N152" s="182">
        <v>0</v>
      </c>
      <c r="P152" s="192" t="s">
        <v>2274</v>
      </c>
      <c r="Q152" s="194" t="s">
        <v>2</v>
      </c>
      <c r="S152" s="182">
        <v>216.8</v>
      </c>
    </row>
    <row r="153" spans="1:19" ht="21" customHeight="1" x14ac:dyDescent="0.25">
      <c r="A153" s="167" t="s">
        <v>690</v>
      </c>
      <c r="B153" t="s">
        <v>1007</v>
      </c>
      <c r="C153" s="200" t="s">
        <v>1694</v>
      </c>
      <c r="D153" s="200" t="s">
        <v>189</v>
      </c>
      <c r="E153" s="200">
        <v>323679</v>
      </c>
      <c r="F153" s="182" t="s">
        <v>1695</v>
      </c>
      <c r="G153" t="s">
        <v>1682</v>
      </c>
      <c r="H153">
        <v>36</v>
      </c>
      <c r="I153" s="183">
        <v>32933</v>
      </c>
      <c r="J153" s="183">
        <v>12.5</v>
      </c>
      <c r="K153" s="183">
        <v>11.2</v>
      </c>
      <c r="L153" s="183">
        <v>11.2</v>
      </c>
      <c r="M153" s="182">
        <v>8.3000000000000007</v>
      </c>
      <c r="N153" s="182">
        <v>8.5</v>
      </c>
      <c r="P153" s="192" t="s">
        <v>2274</v>
      </c>
      <c r="Q153" s="194" t="s">
        <v>2</v>
      </c>
      <c r="S153" s="182">
        <v>55.7</v>
      </c>
    </row>
    <row r="154" spans="1:19" ht="21" customHeight="1" x14ac:dyDescent="0.25">
      <c r="A154" s="167" t="s">
        <v>650</v>
      </c>
      <c r="B154" t="s">
        <v>1007</v>
      </c>
      <c r="C154" s="200" t="s">
        <v>1691</v>
      </c>
      <c r="D154" s="200" t="s">
        <v>189</v>
      </c>
      <c r="E154" s="200">
        <v>323704</v>
      </c>
      <c r="F154" s="182" t="s">
        <v>1681</v>
      </c>
      <c r="G154" t="s">
        <v>1682</v>
      </c>
      <c r="H154">
        <v>36</v>
      </c>
      <c r="I154" s="183">
        <v>32599</v>
      </c>
      <c r="J154" s="183">
        <v>17</v>
      </c>
      <c r="K154" s="183">
        <v>15.5</v>
      </c>
      <c r="L154" s="183">
        <v>15.5</v>
      </c>
      <c r="M154" s="182">
        <v>14.6</v>
      </c>
      <c r="N154" s="182">
        <v>14.6</v>
      </c>
      <c r="P154" s="192" t="s">
        <v>2274</v>
      </c>
      <c r="Q154" s="194" t="s">
        <v>2</v>
      </c>
      <c r="S154" s="182">
        <v>112.1</v>
      </c>
    </row>
    <row r="155" spans="1:19" ht="21" customHeight="1" x14ac:dyDescent="0.25">
      <c r="A155" s="167" t="s">
        <v>689</v>
      </c>
      <c r="B155" t="s">
        <v>1007</v>
      </c>
      <c r="C155" s="200" t="s">
        <v>1692</v>
      </c>
      <c r="D155" s="200" t="s">
        <v>189</v>
      </c>
      <c r="E155" s="200">
        <v>323705</v>
      </c>
      <c r="F155" s="182" t="s">
        <v>1693</v>
      </c>
      <c r="G155" t="s">
        <v>1682</v>
      </c>
      <c r="H155">
        <v>36</v>
      </c>
      <c r="I155" s="183">
        <v>33573</v>
      </c>
      <c r="J155" s="183">
        <v>28</v>
      </c>
      <c r="K155" s="183">
        <v>24.7</v>
      </c>
      <c r="L155" s="183">
        <v>24.7</v>
      </c>
      <c r="M155" s="182">
        <v>24</v>
      </c>
      <c r="N155" s="182">
        <v>24.1</v>
      </c>
      <c r="P155" s="192" t="s">
        <v>2274</v>
      </c>
      <c r="Q155" s="194" t="s">
        <v>2</v>
      </c>
      <c r="S155" s="182">
        <v>188.8</v>
      </c>
    </row>
    <row r="156" spans="1:19" ht="21" customHeight="1" x14ac:dyDescent="0.25">
      <c r="A156" s="167" t="s">
        <v>720</v>
      </c>
      <c r="B156" t="s">
        <v>1705</v>
      </c>
      <c r="C156" s="200" t="s">
        <v>2199</v>
      </c>
      <c r="D156" s="200" t="s">
        <v>193</v>
      </c>
      <c r="E156" s="200">
        <v>23803</v>
      </c>
      <c r="F156" s="182" t="s">
        <v>1706</v>
      </c>
      <c r="G156" t="s">
        <v>1438</v>
      </c>
      <c r="H156">
        <v>36</v>
      </c>
      <c r="I156" s="183">
        <v>33817</v>
      </c>
      <c r="J156" s="183">
        <v>21.1</v>
      </c>
      <c r="K156" s="183">
        <v>20.2</v>
      </c>
      <c r="L156" s="183">
        <v>20.2</v>
      </c>
      <c r="M156" s="182">
        <v>0</v>
      </c>
      <c r="N156" s="182">
        <v>0</v>
      </c>
      <c r="P156" s="192" t="s">
        <v>2274</v>
      </c>
      <c r="Q156" s="182" t="s">
        <v>2272</v>
      </c>
      <c r="S156" s="182">
        <v>0</v>
      </c>
    </row>
    <row r="157" spans="1:19" ht="21" customHeight="1" x14ac:dyDescent="0.25">
      <c r="A157" s="167"/>
      <c r="I157" s="183"/>
      <c r="J157" s="183"/>
      <c r="K157" s="183"/>
      <c r="L157" s="183"/>
    </row>
    <row r="158" spans="1:19" ht="21" customHeight="1" x14ac:dyDescent="0.25">
      <c r="A158" s="167"/>
      <c r="B158" s="167"/>
      <c r="D158" s="182" t="s">
        <v>2288</v>
      </c>
      <c r="E158" s="182">
        <f>COUNTA(E2:E156)</f>
        <v>155</v>
      </c>
      <c r="F158" s="182" t="s">
        <v>2277</v>
      </c>
      <c r="I158" s="182" t="s">
        <v>200</v>
      </c>
      <c r="J158" s="182">
        <f>SUM(J2:J156)</f>
        <v>2217.5999999999981</v>
      </c>
      <c r="K158" s="182">
        <f t="shared" ref="K158:N158" si="15">SUM(K2:K156)</f>
        <v>1974.0000000000002</v>
      </c>
      <c r="L158" s="182">
        <f t="shared" si="15"/>
        <v>2418.2999999999993</v>
      </c>
      <c r="M158" s="182">
        <f t="shared" si="15"/>
        <v>1695.7</v>
      </c>
      <c r="N158" s="182">
        <f t="shared" si="15"/>
        <v>2140.9000000000005</v>
      </c>
      <c r="S158" s="182">
        <f>SUM(S2:S73)</f>
        <v>103.89999999999999</v>
      </c>
    </row>
  </sheetData>
  <autoFilter ref="A1:S156" xr:uid="{0CD340D9-4799-4F6A-9BFB-546D51DB9267}">
    <sortState xmlns:xlrd2="http://schemas.microsoft.com/office/spreadsheetml/2017/richdata2" ref="A2:S156">
      <sortCondition ref="P2:P156"/>
      <sortCondition ref="Q2:Q156"/>
    </sortState>
  </autoFilter>
  <printOptions horizontalCentered="1"/>
  <pageMargins left="0.3" right="0.3" top="0.75" bottom="0.75" header="0.5" footer="0.5"/>
  <pageSetup scale="58" firstPageNumber="2" orientation="landscape" useFirstPageNumber="1" r:id="rId1"/>
  <rowBreaks count="4" manualBreakCount="4">
    <brk id="39" min="1" max="26" man="1"/>
    <brk id="77" min="1" max="26" man="1"/>
    <brk id="116" min="1" max="26" man="1"/>
    <brk id="153" min="1" max="26"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CD852-9550-49EF-B345-4DCB47EC86ED}">
  <dimension ref="A1:S14"/>
  <sheetViews>
    <sheetView topLeftCell="C1" zoomScale="85" zoomScaleNormal="85" workbookViewId="0">
      <pane xSplit="1" ySplit="1" topLeftCell="D2" activePane="bottomRight" state="frozen"/>
      <selection activeCell="C1" sqref="C1"/>
      <selection pane="topRight" activeCell="D1" sqref="D1"/>
      <selection pane="bottomLeft" activeCell="C2" sqref="C2"/>
      <selection pane="bottomRight" activeCell="R27" sqref="R27"/>
    </sheetView>
  </sheetViews>
  <sheetFormatPr defaultColWidth="8.88671875" defaultRowHeight="15.75" x14ac:dyDescent="0.25"/>
  <cols>
    <col min="1" max="1" width="7.77734375" hidden="1" customWidth="1"/>
    <col min="2" max="2" width="14.77734375" hidden="1" customWidth="1"/>
    <col min="3" max="3" width="22.6640625" style="182" customWidth="1"/>
    <col min="4" max="4" width="5.5546875" style="182" customWidth="1"/>
    <col min="5" max="5" width="7" style="182" bestFit="1" customWidth="1"/>
    <col min="6" max="6" width="12.109375" style="182" customWidth="1"/>
    <col min="7" max="7" width="5.21875" hidden="1" customWidth="1"/>
    <col min="8" max="8" width="3.21875" hidden="1" customWidth="1"/>
    <col min="9" max="9" width="15.44140625" style="182" hidden="1" customWidth="1"/>
    <col min="10" max="14" width="10.77734375" style="182" customWidth="1"/>
    <col min="15" max="15" width="10.77734375" style="182" hidden="1" customWidth="1"/>
    <col min="16" max="16" width="17.88671875" style="182" customWidth="1"/>
    <col min="17" max="19" width="10.77734375" style="182" customWidth="1"/>
    <col min="20" max="16384" width="8.88671875" style="182"/>
  </cols>
  <sheetData>
    <row r="1" spans="1:19" s="181" customFormat="1" ht="60" customHeight="1" x14ac:dyDescent="0.25">
      <c r="A1" s="168"/>
      <c r="B1" s="168" t="s">
        <v>183</v>
      </c>
      <c r="C1" s="181" t="s">
        <v>2279</v>
      </c>
      <c r="D1" s="181" t="s">
        <v>185</v>
      </c>
      <c r="E1" s="181" t="s">
        <v>174</v>
      </c>
      <c r="F1" s="181" t="s">
        <v>2263</v>
      </c>
      <c r="G1" s="168" t="s">
        <v>2262</v>
      </c>
      <c r="H1" s="168" t="s">
        <v>2264</v>
      </c>
      <c r="I1" s="181" t="s">
        <v>2256</v>
      </c>
      <c r="J1" s="181" t="s">
        <v>2257</v>
      </c>
      <c r="K1" s="181" t="s">
        <v>2261</v>
      </c>
      <c r="L1" s="181" t="s">
        <v>2260</v>
      </c>
      <c r="M1" s="181" t="s">
        <v>2259</v>
      </c>
      <c r="N1" s="181" t="s">
        <v>2258</v>
      </c>
      <c r="O1" s="181" t="s">
        <v>2266</v>
      </c>
      <c r="P1" s="181" t="s">
        <v>2265</v>
      </c>
      <c r="Q1" s="181" t="s">
        <v>2267</v>
      </c>
      <c r="R1" s="181" t="s">
        <v>2268</v>
      </c>
      <c r="S1" s="181" t="s">
        <v>2269</v>
      </c>
    </row>
    <row r="2" spans="1:19" ht="21" customHeight="1" x14ac:dyDescent="0.25">
      <c r="A2" s="167" t="s">
        <v>416</v>
      </c>
      <c r="B2" t="s">
        <v>1292</v>
      </c>
      <c r="C2" s="201" t="s">
        <v>1293</v>
      </c>
      <c r="D2" s="201" t="s">
        <v>187</v>
      </c>
      <c r="E2" s="201">
        <v>23786</v>
      </c>
      <c r="F2" s="201" t="s">
        <v>1294</v>
      </c>
      <c r="G2" t="s">
        <v>1162</v>
      </c>
      <c r="H2">
        <v>34</v>
      </c>
      <c r="I2" s="183">
        <v>33725</v>
      </c>
      <c r="J2" s="183">
        <v>800</v>
      </c>
      <c r="K2" s="183">
        <v>790.8</v>
      </c>
      <c r="L2" s="183">
        <v>924.9</v>
      </c>
      <c r="M2" s="182">
        <v>786.5</v>
      </c>
      <c r="N2" s="182">
        <v>826.4</v>
      </c>
      <c r="O2" s="182" t="s">
        <v>993</v>
      </c>
      <c r="P2" s="184" t="s">
        <v>208</v>
      </c>
      <c r="Q2" s="185" t="s">
        <v>263</v>
      </c>
      <c r="R2" s="182" t="s">
        <v>271</v>
      </c>
      <c r="S2" s="182">
        <v>4289.8</v>
      </c>
    </row>
    <row r="3" spans="1:19" ht="21" customHeight="1" x14ac:dyDescent="0.25">
      <c r="A3" s="167" t="s">
        <v>332</v>
      </c>
      <c r="B3" t="s">
        <v>1165</v>
      </c>
      <c r="C3" s="201" t="s">
        <v>1166</v>
      </c>
      <c r="D3" s="201" t="s">
        <v>187</v>
      </c>
      <c r="E3" s="201">
        <v>323682</v>
      </c>
      <c r="F3" s="201" t="s">
        <v>1167</v>
      </c>
      <c r="G3" t="s">
        <v>1168</v>
      </c>
      <c r="H3">
        <v>34</v>
      </c>
      <c r="I3" s="183">
        <v>41061</v>
      </c>
      <c r="J3" s="183">
        <v>64</v>
      </c>
      <c r="K3" s="183">
        <v>64</v>
      </c>
      <c r="L3" s="183">
        <v>66.5</v>
      </c>
      <c r="M3" s="182">
        <v>57.5</v>
      </c>
      <c r="N3" s="182">
        <v>62.9</v>
      </c>
      <c r="O3" s="182" t="s">
        <v>993</v>
      </c>
      <c r="P3" s="191" t="s">
        <v>265</v>
      </c>
      <c r="Q3" s="185" t="s">
        <v>263</v>
      </c>
      <c r="R3" s="182" t="s">
        <v>257</v>
      </c>
      <c r="S3" s="182">
        <v>78.099999999999994</v>
      </c>
    </row>
    <row r="4" spans="1:19" ht="21" customHeight="1" x14ac:dyDescent="0.25">
      <c r="A4" s="167" t="s">
        <v>333</v>
      </c>
      <c r="B4" t="s">
        <v>1165</v>
      </c>
      <c r="C4" s="201" t="s">
        <v>1169</v>
      </c>
      <c r="D4" s="201" t="s">
        <v>187</v>
      </c>
      <c r="E4" s="201">
        <v>323683</v>
      </c>
      <c r="F4" s="201" t="s">
        <v>1167</v>
      </c>
      <c r="G4" t="s">
        <v>1168</v>
      </c>
      <c r="H4">
        <v>34</v>
      </c>
      <c r="I4" s="183">
        <v>41061</v>
      </c>
      <c r="J4" s="183">
        <v>64</v>
      </c>
      <c r="K4" s="183">
        <v>64</v>
      </c>
      <c r="L4" s="183">
        <v>66.5</v>
      </c>
      <c r="M4" s="182">
        <v>57.9</v>
      </c>
      <c r="N4" s="182">
        <v>62.5</v>
      </c>
      <c r="O4" s="182" t="s">
        <v>993</v>
      </c>
      <c r="P4" s="191" t="s">
        <v>265</v>
      </c>
      <c r="Q4" s="185" t="s">
        <v>263</v>
      </c>
      <c r="R4" s="182" t="s">
        <v>257</v>
      </c>
      <c r="S4" s="182">
        <v>86.6</v>
      </c>
    </row>
    <row r="5" spans="1:19" ht="21" customHeight="1" x14ac:dyDescent="0.25">
      <c r="A5" s="167" t="s">
        <v>334</v>
      </c>
      <c r="B5" t="s">
        <v>1165</v>
      </c>
      <c r="C5" s="201" t="s">
        <v>1170</v>
      </c>
      <c r="D5" s="201" t="s">
        <v>187</v>
      </c>
      <c r="E5" s="201">
        <v>323684</v>
      </c>
      <c r="F5" s="201" t="s">
        <v>1167</v>
      </c>
      <c r="G5" t="s">
        <v>1168</v>
      </c>
      <c r="H5">
        <v>34</v>
      </c>
      <c r="I5" s="183">
        <v>41061</v>
      </c>
      <c r="J5" s="183">
        <v>64</v>
      </c>
      <c r="K5" s="183">
        <v>64</v>
      </c>
      <c r="L5" s="183">
        <v>66.5</v>
      </c>
      <c r="M5" s="182">
        <v>59.3</v>
      </c>
      <c r="N5" s="182">
        <v>62.3</v>
      </c>
      <c r="O5" s="182" t="s">
        <v>993</v>
      </c>
      <c r="P5" s="191" t="s">
        <v>265</v>
      </c>
      <c r="Q5" s="185" t="s">
        <v>263</v>
      </c>
      <c r="R5" s="182" t="s">
        <v>257</v>
      </c>
      <c r="S5" s="182">
        <v>72.400000000000006</v>
      </c>
    </row>
    <row r="6" spans="1:19" ht="21" customHeight="1" x14ac:dyDescent="0.25">
      <c r="A6" s="167" t="s">
        <v>335</v>
      </c>
      <c r="B6" t="s">
        <v>1165</v>
      </c>
      <c r="C6" s="201" t="s">
        <v>1171</v>
      </c>
      <c r="D6" s="201" t="s">
        <v>187</v>
      </c>
      <c r="E6" s="201">
        <v>323685</v>
      </c>
      <c r="F6" s="201" t="s">
        <v>1167</v>
      </c>
      <c r="G6" t="s">
        <v>1168</v>
      </c>
      <c r="H6">
        <v>34</v>
      </c>
      <c r="I6" s="183">
        <v>41061</v>
      </c>
      <c r="J6" s="183">
        <v>64</v>
      </c>
      <c r="K6" s="183">
        <v>64</v>
      </c>
      <c r="L6" s="183">
        <v>66.5</v>
      </c>
      <c r="M6" s="182">
        <v>56.5</v>
      </c>
      <c r="N6" s="182">
        <v>62.4</v>
      </c>
      <c r="O6" s="182" t="s">
        <v>993</v>
      </c>
      <c r="P6" s="191" t="s">
        <v>265</v>
      </c>
      <c r="Q6" s="185" t="s">
        <v>263</v>
      </c>
      <c r="R6" s="182" t="s">
        <v>257</v>
      </c>
      <c r="S6" s="182">
        <v>74.3</v>
      </c>
    </row>
    <row r="7" spans="1:19" ht="21" customHeight="1" x14ac:dyDescent="0.25">
      <c r="A7" s="167" t="s">
        <v>336</v>
      </c>
      <c r="B7" t="s">
        <v>1165</v>
      </c>
      <c r="C7" s="201" t="s">
        <v>1172</v>
      </c>
      <c r="D7" s="201" t="s">
        <v>187</v>
      </c>
      <c r="E7" s="201">
        <v>323686</v>
      </c>
      <c r="F7" s="201" t="s">
        <v>1167</v>
      </c>
      <c r="G7" t="s">
        <v>1168</v>
      </c>
      <c r="H7">
        <v>34</v>
      </c>
      <c r="I7" s="183">
        <v>41061</v>
      </c>
      <c r="J7" s="183">
        <v>64</v>
      </c>
      <c r="K7" s="183">
        <v>64</v>
      </c>
      <c r="L7" s="183">
        <v>66.5</v>
      </c>
      <c r="M7" s="182">
        <v>56.5</v>
      </c>
      <c r="N7" s="182">
        <v>62.4</v>
      </c>
      <c r="O7" s="182" t="s">
        <v>993</v>
      </c>
      <c r="P7" s="191" t="s">
        <v>265</v>
      </c>
      <c r="Q7" s="185" t="s">
        <v>263</v>
      </c>
      <c r="R7" s="182" t="s">
        <v>257</v>
      </c>
      <c r="S7" s="182">
        <v>79.8</v>
      </c>
    </row>
    <row r="8" spans="1:19" ht="21" customHeight="1" x14ac:dyDescent="0.25">
      <c r="A8" s="167" t="s">
        <v>337</v>
      </c>
      <c r="B8" t="s">
        <v>1165</v>
      </c>
      <c r="C8" s="201" t="s">
        <v>1173</v>
      </c>
      <c r="D8" s="201" t="s">
        <v>187</v>
      </c>
      <c r="E8" s="201">
        <v>323687</v>
      </c>
      <c r="F8" s="201" t="s">
        <v>1167</v>
      </c>
      <c r="G8" t="s">
        <v>1168</v>
      </c>
      <c r="H8">
        <v>34</v>
      </c>
      <c r="I8" s="183">
        <v>41061</v>
      </c>
      <c r="J8" s="183">
        <v>64</v>
      </c>
      <c r="K8" s="183">
        <v>64</v>
      </c>
      <c r="L8" s="183">
        <v>66.5</v>
      </c>
      <c r="M8" s="182">
        <v>57.7</v>
      </c>
      <c r="N8" s="182">
        <v>62.7</v>
      </c>
      <c r="O8" s="182" t="s">
        <v>993</v>
      </c>
      <c r="P8" s="191" t="s">
        <v>265</v>
      </c>
      <c r="Q8" s="185" t="s">
        <v>263</v>
      </c>
      <c r="R8" s="182" t="s">
        <v>257</v>
      </c>
      <c r="S8" s="182">
        <v>72.099999999999994</v>
      </c>
    </row>
    <row r="9" spans="1:19" ht="21" customHeight="1" x14ac:dyDescent="0.25">
      <c r="A9" s="167" t="s">
        <v>338</v>
      </c>
      <c r="B9" t="s">
        <v>1165</v>
      </c>
      <c r="C9" s="201" t="s">
        <v>1174</v>
      </c>
      <c r="D9" s="201" t="s">
        <v>187</v>
      </c>
      <c r="E9" s="201">
        <v>323688</v>
      </c>
      <c r="F9" s="201" t="s">
        <v>1167</v>
      </c>
      <c r="G9" t="s">
        <v>1168</v>
      </c>
      <c r="H9">
        <v>34</v>
      </c>
      <c r="I9" s="183">
        <v>41061</v>
      </c>
      <c r="J9" s="183">
        <v>64</v>
      </c>
      <c r="K9" s="183">
        <v>64</v>
      </c>
      <c r="L9" s="183">
        <v>66.5</v>
      </c>
      <c r="M9" s="182">
        <v>59.7</v>
      </c>
      <c r="N9" s="182">
        <v>63.1</v>
      </c>
      <c r="O9" s="182" t="s">
        <v>993</v>
      </c>
      <c r="P9" s="191" t="s">
        <v>265</v>
      </c>
      <c r="Q9" s="185" t="s">
        <v>263</v>
      </c>
      <c r="R9" s="182" t="s">
        <v>257</v>
      </c>
      <c r="S9" s="182">
        <v>89.9</v>
      </c>
    </row>
    <row r="10" spans="1:19" ht="21" customHeight="1" x14ac:dyDescent="0.25">
      <c r="A10" s="167" t="s">
        <v>339</v>
      </c>
      <c r="B10" t="s">
        <v>1165</v>
      </c>
      <c r="C10" s="201" t="s">
        <v>1175</v>
      </c>
      <c r="D10" s="201" t="s">
        <v>187</v>
      </c>
      <c r="E10" s="201">
        <v>323689</v>
      </c>
      <c r="F10" s="201" t="s">
        <v>1167</v>
      </c>
      <c r="G10" t="s">
        <v>1168</v>
      </c>
      <c r="H10">
        <v>34</v>
      </c>
      <c r="I10" s="183">
        <v>41061</v>
      </c>
      <c r="J10" s="183">
        <v>64</v>
      </c>
      <c r="K10" s="183">
        <v>64</v>
      </c>
      <c r="L10" s="183">
        <v>66.5</v>
      </c>
      <c r="M10" s="182">
        <v>58.5</v>
      </c>
      <c r="N10" s="182">
        <v>62.9</v>
      </c>
      <c r="O10" s="182" t="s">
        <v>993</v>
      </c>
      <c r="P10" s="191" t="s">
        <v>265</v>
      </c>
      <c r="Q10" s="185" t="s">
        <v>263</v>
      </c>
      <c r="R10" s="182" t="s">
        <v>257</v>
      </c>
      <c r="S10" s="182">
        <v>80.7</v>
      </c>
    </row>
    <row r="11" spans="1:19" ht="21" customHeight="1" x14ac:dyDescent="0.25">
      <c r="A11" s="167" t="s">
        <v>340</v>
      </c>
      <c r="B11" t="s">
        <v>1165</v>
      </c>
      <c r="C11" s="201" t="s">
        <v>2153</v>
      </c>
      <c r="D11" s="201" t="s">
        <v>187</v>
      </c>
      <c r="E11" s="201">
        <v>323749</v>
      </c>
      <c r="F11" s="201" t="s">
        <v>1167</v>
      </c>
      <c r="G11" t="s">
        <v>1168</v>
      </c>
      <c r="H11">
        <v>34</v>
      </c>
      <c r="I11" s="183">
        <v>43252</v>
      </c>
      <c r="J11" s="183">
        <v>64</v>
      </c>
      <c r="K11" s="183">
        <v>60.2</v>
      </c>
      <c r="L11" s="183">
        <v>64.7</v>
      </c>
      <c r="M11" s="182">
        <v>61.3</v>
      </c>
      <c r="N11" s="182">
        <v>65.599999999999994</v>
      </c>
      <c r="O11" s="182" t="s">
        <v>993</v>
      </c>
      <c r="P11" s="191" t="s">
        <v>265</v>
      </c>
      <c r="Q11" s="185" t="s">
        <v>263</v>
      </c>
      <c r="R11" s="182" t="s">
        <v>257</v>
      </c>
      <c r="S11" s="182">
        <v>65.7</v>
      </c>
    </row>
    <row r="12" spans="1:19" ht="21" customHeight="1" x14ac:dyDescent="0.25">
      <c r="A12" s="167" t="s">
        <v>341</v>
      </c>
      <c r="B12" t="s">
        <v>1165</v>
      </c>
      <c r="C12" s="201" t="s">
        <v>2155</v>
      </c>
      <c r="D12" s="201" t="s">
        <v>187</v>
      </c>
      <c r="E12" s="201">
        <v>323750</v>
      </c>
      <c r="F12" s="201" t="s">
        <v>1167</v>
      </c>
      <c r="G12" t="s">
        <v>1168</v>
      </c>
      <c r="H12">
        <v>34</v>
      </c>
      <c r="I12" s="183">
        <v>43252</v>
      </c>
      <c r="J12" s="183">
        <v>64</v>
      </c>
      <c r="K12" s="183">
        <v>60.2</v>
      </c>
      <c r="L12" s="183">
        <v>64.7</v>
      </c>
      <c r="M12" s="182">
        <v>60.8</v>
      </c>
      <c r="N12" s="182">
        <v>65.3</v>
      </c>
      <c r="O12" s="182" t="s">
        <v>993</v>
      </c>
      <c r="P12" s="191" t="s">
        <v>265</v>
      </c>
      <c r="Q12" s="185" t="s">
        <v>263</v>
      </c>
      <c r="R12" s="182" t="s">
        <v>257</v>
      </c>
      <c r="S12" s="182">
        <v>62.5</v>
      </c>
    </row>
    <row r="13" spans="1:19" ht="21" customHeight="1" x14ac:dyDescent="0.25">
      <c r="A13" s="167"/>
      <c r="I13" s="183"/>
      <c r="J13" s="183"/>
      <c r="K13" s="183"/>
      <c r="L13" s="183"/>
    </row>
    <row r="14" spans="1:19" ht="21" customHeight="1" x14ac:dyDescent="0.25">
      <c r="A14" s="167"/>
      <c r="B14" s="167"/>
      <c r="D14" s="182" t="s">
        <v>2288</v>
      </c>
      <c r="E14" s="182">
        <f>COUNTA(E2:E12)</f>
        <v>11</v>
      </c>
      <c r="F14" s="182" t="s">
        <v>2277</v>
      </c>
      <c r="I14" s="182" t="s">
        <v>200</v>
      </c>
      <c r="J14" s="182">
        <f t="shared" ref="J14:O14" si="0">SUM(J2:J12)</f>
        <v>1440</v>
      </c>
      <c r="K14" s="182">
        <f t="shared" si="0"/>
        <v>1423.2</v>
      </c>
      <c r="L14" s="182">
        <f t="shared" si="0"/>
        <v>1586.3000000000002</v>
      </c>
      <c r="M14" s="182">
        <f t="shared" si="0"/>
        <v>1372.1999999999998</v>
      </c>
      <c r="N14" s="182">
        <f t="shared" si="0"/>
        <v>1458.5</v>
      </c>
      <c r="O14" s="182">
        <f t="shared" si="0"/>
        <v>0</v>
      </c>
      <c r="S14" s="182">
        <f>SUM(S2:S12)</f>
        <v>5051.9000000000005</v>
      </c>
    </row>
  </sheetData>
  <autoFilter ref="A1:S12" xr:uid="{D230CB6E-CDC3-41D6-9F0F-3042CED140B7}">
    <sortState xmlns:xlrd2="http://schemas.microsoft.com/office/spreadsheetml/2017/richdata2" ref="A2:S12">
      <sortCondition sortBy="cellColor" ref="C1:C12" dxfId="2"/>
    </sortState>
  </autoFilter>
  <printOptions horizontalCentered="1"/>
  <pageMargins left="0.3" right="0.3" top="0.75" bottom="0.75" header="0.5" footer="0.5"/>
  <pageSetup scale="58" firstPageNumber="2" orientation="landscape" useFirstPageNumber="1"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A4CC5-02CD-4890-89F0-72307E7E3C1C}">
  <dimension ref="A1:W9"/>
  <sheetViews>
    <sheetView topLeftCell="C1" zoomScale="85" zoomScaleNormal="85" workbookViewId="0">
      <pane xSplit="1" ySplit="1" topLeftCell="D5" activePane="bottomRight" state="frozen"/>
      <selection activeCell="C1" sqref="C1"/>
      <selection pane="topRight" activeCell="D1" sqref="D1"/>
      <selection pane="bottomLeft" activeCell="C2" sqref="C2"/>
      <selection pane="bottomRight" activeCell="P29" sqref="P29"/>
    </sheetView>
  </sheetViews>
  <sheetFormatPr defaultColWidth="8.88671875" defaultRowHeight="15.75" x14ac:dyDescent="0.25"/>
  <cols>
    <col min="1" max="1" width="7.77734375" hidden="1" customWidth="1"/>
    <col min="2" max="2" width="14.77734375" hidden="1" customWidth="1"/>
    <col min="3" max="3" width="22.6640625" style="182" customWidth="1"/>
    <col min="4" max="4" width="5.5546875" style="182" customWidth="1"/>
    <col min="5" max="5" width="7" style="182" bestFit="1" customWidth="1"/>
    <col min="6" max="6" width="12.109375" style="182" customWidth="1"/>
    <col min="7" max="7" width="5.21875" hidden="1" customWidth="1"/>
    <col min="8" max="8" width="3.21875" hidden="1" customWidth="1"/>
    <col min="9" max="9" width="15.44140625" style="182" hidden="1" customWidth="1"/>
    <col min="10" max="14" width="10.77734375" style="182" customWidth="1"/>
    <col min="15" max="15" width="10.77734375" style="182" hidden="1" customWidth="1"/>
    <col min="16" max="16" width="17.88671875" style="182" customWidth="1"/>
    <col min="17" max="19" width="10.77734375" style="182" customWidth="1"/>
    <col min="20" max="16384" width="8.88671875" style="182"/>
  </cols>
  <sheetData>
    <row r="1" spans="1:23" s="181" customFormat="1" ht="60" customHeight="1" x14ac:dyDescent="0.25">
      <c r="A1" s="168"/>
      <c r="B1" s="168" t="s">
        <v>183</v>
      </c>
      <c r="C1" s="181" t="s">
        <v>2279</v>
      </c>
      <c r="D1" s="181" t="s">
        <v>185</v>
      </c>
      <c r="E1" s="181" t="s">
        <v>174</v>
      </c>
      <c r="F1" s="181" t="s">
        <v>2263</v>
      </c>
      <c r="G1" s="168" t="s">
        <v>2262</v>
      </c>
      <c r="H1" s="168" t="s">
        <v>2264</v>
      </c>
      <c r="I1" s="181" t="s">
        <v>2256</v>
      </c>
      <c r="J1" s="181" t="s">
        <v>2257</v>
      </c>
      <c r="K1" s="181" t="s">
        <v>2261</v>
      </c>
      <c r="L1" s="181" t="s">
        <v>2260</v>
      </c>
      <c r="M1" s="181" t="s">
        <v>2259</v>
      </c>
      <c r="N1" s="181" t="s">
        <v>2258</v>
      </c>
      <c r="O1" s="181" t="s">
        <v>2266</v>
      </c>
      <c r="P1" s="181" t="s">
        <v>2265</v>
      </c>
      <c r="Q1" s="181" t="s">
        <v>2267</v>
      </c>
      <c r="R1" s="181" t="s">
        <v>2268</v>
      </c>
      <c r="S1" s="181" t="s">
        <v>2269</v>
      </c>
    </row>
    <row r="2" spans="1:23" ht="21" customHeight="1" x14ac:dyDescent="0.25">
      <c r="A2" s="167" t="s">
        <v>646</v>
      </c>
      <c r="B2" t="s">
        <v>1607</v>
      </c>
      <c r="C2" t="s">
        <v>1004</v>
      </c>
      <c r="D2" t="s">
        <v>192</v>
      </c>
      <c r="E2">
        <v>23598</v>
      </c>
      <c r="F2" t="s">
        <v>1268</v>
      </c>
      <c r="G2" t="s">
        <v>1269</v>
      </c>
      <c r="H2">
        <v>36</v>
      </c>
      <c r="I2" s="167">
        <v>27576</v>
      </c>
      <c r="J2" s="167">
        <v>882</v>
      </c>
      <c r="K2" s="167">
        <v>858.9</v>
      </c>
      <c r="L2" s="167">
        <v>858.9</v>
      </c>
      <c r="M2">
        <v>845.4</v>
      </c>
      <c r="N2">
        <v>854.5</v>
      </c>
      <c r="O2"/>
      <c r="P2" s="174" t="s">
        <v>212</v>
      </c>
      <c r="Q2" s="179" t="s">
        <v>8</v>
      </c>
      <c r="R2"/>
      <c r="S2">
        <v>6527.8</v>
      </c>
    </row>
    <row r="3" spans="1:23" ht="21" customHeight="1" x14ac:dyDescent="0.25">
      <c r="A3" s="167" t="s">
        <v>609</v>
      </c>
      <c r="B3" t="s">
        <v>1548</v>
      </c>
      <c r="C3" t="s">
        <v>1267</v>
      </c>
      <c r="D3" t="s">
        <v>192</v>
      </c>
      <c r="E3">
        <v>23575</v>
      </c>
      <c r="F3" t="s">
        <v>1268</v>
      </c>
      <c r="G3" t="s">
        <v>1269</v>
      </c>
      <c r="H3">
        <v>36</v>
      </c>
      <c r="I3" s="167">
        <v>25508</v>
      </c>
      <c r="J3" s="167">
        <v>641.79999999999995</v>
      </c>
      <c r="K3" s="167">
        <v>630.5</v>
      </c>
      <c r="L3" s="167">
        <v>630.5</v>
      </c>
      <c r="M3">
        <v>631.9</v>
      </c>
      <c r="N3">
        <v>629</v>
      </c>
      <c r="O3"/>
      <c r="P3" s="174" t="s">
        <v>212</v>
      </c>
      <c r="Q3" s="179" t="s">
        <v>8</v>
      </c>
      <c r="R3"/>
      <c r="S3">
        <v>5314.8</v>
      </c>
      <c r="U3" s="182" t="s">
        <v>2291</v>
      </c>
      <c r="V3" s="182" t="s">
        <v>2294</v>
      </c>
      <c r="W3" s="182" t="s">
        <v>2295</v>
      </c>
    </row>
    <row r="4" spans="1:23" ht="21" customHeight="1" x14ac:dyDescent="0.25">
      <c r="A4" s="167" t="s">
        <v>610</v>
      </c>
      <c r="B4" t="s">
        <v>1548</v>
      </c>
      <c r="C4" t="s">
        <v>1271</v>
      </c>
      <c r="D4" t="s">
        <v>192</v>
      </c>
      <c r="E4">
        <v>23744</v>
      </c>
      <c r="F4" t="s">
        <v>1268</v>
      </c>
      <c r="G4" t="s">
        <v>1269</v>
      </c>
      <c r="H4">
        <v>36</v>
      </c>
      <c r="I4" s="167">
        <v>32356</v>
      </c>
      <c r="J4" s="167">
        <v>1399</v>
      </c>
      <c r="K4" s="167">
        <v>1310</v>
      </c>
      <c r="L4" s="167">
        <v>1310</v>
      </c>
      <c r="M4">
        <v>1287.8</v>
      </c>
      <c r="N4">
        <v>1299</v>
      </c>
      <c r="O4"/>
      <c r="P4" s="174" t="s">
        <v>212</v>
      </c>
      <c r="Q4" s="179" t="s">
        <v>8</v>
      </c>
      <c r="R4"/>
      <c r="S4">
        <v>10119.9</v>
      </c>
      <c r="U4" s="182" t="s">
        <v>2292</v>
      </c>
      <c r="V4" s="182">
        <f>SUM(J2:J4,J7)</f>
        <v>3536.8</v>
      </c>
      <c r="W4" s="182">
        <f>SUM(S2:S4,S7)</f>
        <v>26669.1</v>
      </c>
    </row>
    <row r="5" spans="1:23" ht="21" customHeight="1" x14ac:dyDescent="0.25">
      <c r="A5" s="167" t="s">
        <v>611</v>
      </c>
      <c r="B5" t="s">
        <v>1548</v>
      </c>
      <c r="C5" t="s">
        <v>1304</v>
      </c>
      <c r="D5" t="s">
        <v>188</v>
      </c>
      <c r="E5">
        <v>23530</v>
      </c>
      <c r="F5" t="s">
        <v>1305</v>
      </c>
      <c r="G5">
        <v>119</v>
      </c>
      <c r="H5">
        <v>36</v>
      </c>
      <c r="I5" s="167">
        <v>26877</v>
      </c>
      <c r="J5" s="167">
        <v>1299</v>
      </c>
      <c r="K5" s="167">
        <v>1026.5</v>
      </c>
      <c r="L5" s="167">
        <v>1026.5</v>
      </c>
      <c r="M5">
        <v>1016.1</v>
      </c>
      <c r="N5">
        <v>1025.9000000000001</v>
      </c>
      <c r="O5"/>
      <c r="P5" s="174" t="s">
        <v>211</v>
      </c>
      <c r="Q5" s="179" t="s">
        <v>8</v>
      </c>
      <c r="R5"/>
      <c r="S5">
        <v>8000.5</v>
      </c>
      <c r="U5" s="182" t="s">
        <v>2293</v>
      </c>
      <c r="V5" s="182">
        <f>SUM(J5:J6)</f>
        <v>2311</v>
      </c>
      <c r="W5" s="182">
        <f>SUM(S5:S6)</f>
        <v>16334</v>
      </c>
    </row>
    <row r="6" spans="1:23" ht="21" customHeight="1" x14ac:dyDescent="0.25">
      <c r="A6" s="167" t="s">
        <v>612</v>
      </c>
      <c r="B6" t="s">
        <v>1548</v>
      </c>
      <c r="C6" t="s">
        <v>1306</v>
      </c>
      <c r="D6" t="s">
        <v>188</v>
      </c>
      <c r="E6">
        <v>23531</v>
      </c>
      <c r="F6" t="s">
        <v>1305</v>
      </c>
      <c r="G6">
        <v>119</v>
      </c>
      <c r="H6">
        <v>36</v>
      </c>
      <c r="I6" s="167">
        <v>27851</v>
      </c>
      <c r="J6" s="167">
        <v>1012</v>
      </c>
      <c r="K6" s="167">
        <v>1040.4000000000001</v>
      </c>
      <c r="L6" s="167">
        <v>1040.4000000000001</v>
      </c>
      <c r="M6">
        <v>1037.9000000000001</v>
      </c>
      <c r="N6">
        <v>1039.9000000000001</v>
      </c>
      <c r="O6"/>
      <c r="P6" s="174" t="s">
        <v>211</v>
      </c>
      <c r="Q6" s="179" t="s">
        <v>8</v>
      </c>
      <c r="R6"/>
      <c r="S6">
        <v>8333.5</v>
      </c>
    </row>
    <row r="7" spans="1:23" ht="21" customHeight="1" x14ac:dyDescent="0.25">
      <c r="A7" s="167" t="s">
        <v>954</v>
      </c>
      <c r="B7" t="s">
        <v>2002</v>
      </c>
      <c r="C7" t="s">
        <v>1015</v>
      </c>
      <c r="D7" t="s">
        <v>196</v>
      </c>
      <c r="E7">
        <v>23603</v>
      </c>
      <c r="F7" t="s">
        <v>40</v>
      </c>
      <c r="G7">
        <v>117</v>
      </c>
      <c r="H7">
        <v>36</v>
      </c>
      <c r="I7" s="167">
        <v>25750</v>
      </c>
      <c r="J7" s="167">
        <v>614</v>
      </c>
      <c r="K7" s="167">
        <v>582</v>
      </c>
      <c r="L7" s="167">
        <v>582</v>
      </c>
      <c r="M7">
        <v>581</v>
      </c>
      <c r="N7">
        <v>581.70000000000005</v>
      </c>
      <c r="O7"/>
      <c r="P7" s="174" t="s">
        <v>211</v>
      </c>
      <c r="Q7" s="179" t="s">
        <v>8</v>
      </c>
      <c r="R7"/>
      <c r="S7">
        <v>4706.6000000000004</v>
      </c>
    </row>
    <row r="8" spans="1:23" ht="21" customHeight="1" x14ac:dyDescent="0.25">
      <c r="A8" s="167"/>
      <c r="I8" s="183"/>
      <c r="J8" s="183"/>
      <c r="K8" s="183"/>
      <c r="L8" s="183"/>
    </row>
    <row r="9" spans="1:23" ht="21" customHeight="1" x14ac:dyDescent="0.25">
      <c r="A9" s="167"/>
      <c r="B9" s="167"/>
      <c r="D9" s="182" t="s">
        <v>2288</v>
      </c>
      <c r="E9" s="182">
        <f>COUNTA(E2:E7)</f>
        <v>6</v>
      </c>
      <c r="F9" s="182" t="s">
        <v>2277</v>
      </c>
      <c r="I9" s="182" t="s">
        <v>200</v>
      </c>
      <c r="J9" s="182">
        <f>SUM(J2:J7)</f>
        <v>5847.8</v>
      </c>
      <c r="K9" s="182">
        <f>SUM(K2:K7)</f>
        <v>5448.3</v>
      </c>
      <c r="L9" s="182">
        <f>SUM(L2:L7)</f>
        <v>5448.3</v>
      </c>
      <c r="M9" s="182">
        <f>SUM(M2:M7)</f>
        <v>5400.1</v>
      </c>
      <c r="N9" s="182">
        <f>SUM(N2:N7)</f>
        <v>5430</v>
      </c>
      <c r="R9" s="182" t="s">
        <v>2277</v>
      </c>
      <c r="S9" s="182">
        <f>SUM(S2:S7)</f>
        <v>43003.1</v>
      </c>
    </row>
  </sheetData>
  <autoFilter ref="C1:S7" xr:uid="{66ABCB81-BA58-4D0B-886E-D9000B49F230}">
    <sortState xmlns:xlrd2="http://schemas.microsoft.com/office/spreadsheetml/2017/richdata2" ref="C2:S7">
      <sortCondition sortBy="cellColor" ref="Q1:Q7" dxfId="1"/>
    </sortState>
  </autoFilter>
  <printOptions horizontalCentered="1"/>
  <pageMargins left="0.3" right="0.3" top="0.75" bottom="0.75" header="0.5" footer="0.5"/>
  <pageSetup scale="58" firstPageNumber="2" orientation="landscape" useFirstPageNumber="1"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9A6666F6CB0CA4E8D81B76ACCC49190" ma:contentTypeVersion="13" ma:contentTypeDescription="Create a new document." ma:contentTypeScope="" ma:versionID="d10c348fbcd40fecd2a9e382905aca44">
  <xsd:schema xmlns:xsd="http://www.w3.org/2001/XMLSchema" xmlns:xs="http://www.w3.org/2001/XMLSchema" xmlns:p="http://schemas.microsoft.com/office/2006/metadata/properties" xmlns:ns3="e6906340-21f7-4c1d-89d6-5ddb62b04ace" xmlns:ns4="15c015af-1f2c-4038-8a1a-28bbb24ee1d5" targetNamespace="http://schemas.microsoft.com/office/2006/metadata/properties" ma:root="true" ma:fieldsID="df775dea2b5824a2ea7866fb13dfc95c" ns3:_="" ns4:_="">
    <xsd:import namespace="e6906340-21f7-4c1d-89d6-5ddb62b04ace"/>
    <xsd:import namespace="15c015af-1f2c-4038-8a1a-28bbb24ee1d5"/>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6906340-21f7-4c1d-89d6-5ddb62b04ac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5c015af-1f2c-4038-8a1a-28bbb24ee1d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561314D-5FD8-45E1-877E-DBC8C2E7B929}">
  <ds:schemaRefs>
    <ds:schemaRef ds:uri="15c015af-1f2c-4038-8a1a-28bbb24ee1d5"/>
    <ds:schemaRef ds:uri="http://schemas.microsoft.com/office/2006/metadata/properties"/>
    <ds:schemaRef ds:uri="http://schemas.microsoft.com/office/2006/documentManagement/types"/>
    <ds:schemaRef ds:uri="http://purl.org/dc/dcmitype/"/>
    <ds:schemaRef ds:uri="http://purl.org/dc/terms/"/>
    <ds:schemaRef ds:uri="http://purl.org/dc/elements/1.1/"/>
    <ds:schemaRef ds:uri="http://schemas.microsoft.com/office/infopath/2007/PartnerControls"/>
    <ds:schemaRef ds:uri="http://schemas.openxmlformats.org/package/2006/metadata/core-properties"/>
    <ds:schemaRef ds:uri="e6906340-21f7-4c1d-89d6-5ddb62b04ace"/>
    <ds:schemaRef ds:uri="http://www.w3.org/XML/1998/namespace"/>
  </ds:schemaRefs>
</ds:datastoreItem>
</file>

<file path=customXml/itemProps2.xml><?xml version="1.0" encoding="utf-8"?>
<ds:datastoreItem xmlns:ds="http://schemas.openxmlformats.org/officeDocument/2006/customXml" ds:itemID="{12DF9CCA-2B4A-4127-8F25-FC1D86C36D64}">
  <ds:schemaRefs>
    <ds:schemaRef ds:uri="http://schemas.microsoft.com/sharepoint/v3/contenttype/forms"/>
  </ds:schemaRefs>
</ds:datastoreItem>
</file>

<file path=customXml/itemProps3.xml><?xml version="1.0" encoding="utf-8"?>
<ds:datastoreItem xmlns:ds="http://schemas.openxmlformats.org/officeDocument/2006/customXml" ds:itemID="{83920E02-65C4-4350-8EB7-248CE2CAD0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6906340-21f7-4c1d-89d6-5ddb62b04ace"/>
    <ds:schemaRef ds:uri="15c015af-1f2c-4038-8a1a-28bbb24ee1d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16</vt:i4>
      </vt:variant>
    </vt:vector>
  </HeadingPairs>
  <TitlesOfParts>
    <vt:vector size="26" baseType="lpstr">
      <vt:lpstr>Gen_Codes</vt:lpstr>
      <vt:lpstr>NYCA_2019</vt:lpstr>
      <vt:lpstr>Notes</vt:lpstr>
      <vt:lpstr>2019 all</vt:lpstr>
      <vt:lpstr>2019 thermal</vt:lpstr>
      <vt:lpstr>2019 thermal matched</vt:lpstr>
      <vt:lpstr>2019 thermal not matched</vt:lpstr>
      <vt:lpstr>2019 thermal import</vt:lpstr>
      <vt:lpstr>2019 nuclear</vt:lpstr>
      <vt:lpstr>2019 renewable</vt:lpstr>
      <vt:lpstr>'2019 all'!Print_Area</vt:lpstr>
      <vt:lpstr>'2019 nuclear'!Print_Area</vt:lpstr>
      <vt:lpstr>'2019 renewable'!Print_Area</vt:lpstr>
      <vt:lpstr>'2019 thermal'!Print_Area</vt:lpstr>
      <vt:lpstr>'2019 thermal import'!Print_Area</vt:lpstr>
      <vt:lpstr>'2019 thermal matched'!Print_Area</vt:lpstr>
      <vt:lpstr>'2019 thermal not matched'!Print_Area</vt:lpstr>
      <vt:lpstr>NYCA_2019!Print_Area</vt:lpstr>
      <vt:lpstr>'2019 all'!Print_Titles</vt:lpstr>
      <vt:lpstr>'2019 nuclear'!Print_Titles</vt:lpstr>
      <vt:lpstr>'2019 renewable'!Print_Titles</vt:lpstr>
      <vt:lpstr>'2019 thermal'!Print_Titles</vt:lpstr>
      <vt:lpstr>'2019 thermal import'!Print_Titles</vt:lpstr>
      <vt:lpstr>'2019 thermal matched'!Print_Titles</vt:lpstr>
      <vt:lpstr>'2019 thermal not matched'!Print_Titles</vt:lpstr>
      <vt:lpstr>NYCA_2019!Print_Titles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Pratico/NYISO</dc:creator>
  <cp:lastModifiedBy>BO YUAN</cp:lastModifiedBy>
  <cp:lastPrinted>2018-03-28T20:37:21Z</cp:lastPrinted>
  <dcterms:created xsi:type="dcterms:W3CDTF">2001-02-20T15:08:14Z</dcterms:created>
  <dcterms:modified xsi:type="dcterms:W3CDTF">2020-09-24T23:51:32Z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171573972</vt:i4>
  </property>
  <property fmtid="{D5CDD505-2E9C-101B-9397-08002B2CF9AE}" pid="3" name="_NewReviewCycle">
    <vt:lpwstr/>
  </property>
  <property fmtid="{D5CDD505-2E9C-101B-9397-08002B2CF9AE}" pid="4" name="_EmailSubject">
    <vt:lpwstr>Latest Version IMO GB Workbook (3/29/2018)</vt:lpwstr>
  </property>
  <property fmtid="{D5CDD505-2E9C-101B-9397-08002B2CF9AE}" pid="5" name="_AuthorEmail">
    <vt:lpwstr>JPratico@nyiso.com</vt:lpwstr>
  </property>
  <property fmtid="{D5CDD505-2E9C-101B-9397-08002B2CF9AE}" pid="6" name="_AuthorEmailDisplayName">
    <vt:lpwstr>Pratico, James</vt:lpwstr>
  </property>
  <property fmtid="{D5CDD505-2E9C-101B-9397-08002B2CF9AE}" pid="7" name="_PreviousAdHocReviewCycleID">
    <vt:i4>428327372</vt:i4>
  </property>
  <property fmtid="{D5CDD505-2E9C-101B-9397-08002B2CF9AE}" pid="8" name="_ReviewingToolsShownOnce">
    <vt:lpwstr/>
  </property>
  <property fmtid="{D5CDD505-2E9C-101B-9397-08002B2CF9AE}" pid="9" name="ContentTypeId">
    <vt:lpwstr>0x010100A9A6666F6CB0CA4E8D81B76ACCC49190</vt:lpwstr>
  </property>
</Properties>
</file>