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9320" windowHeight="10320" activeTab="3"/>
  </bookViews>
  <sheets>
    <sheet name="Marginal Analysis solution" sheetId="5" r:id="rId1"/>
    <sheet name="Sheet2" sheetId="2" r:id="rId2"/>
    <sheet name="Sheet3" sheetId="3" r:id="rId3"/>
    <sheet name="Marginal Analysis question" sheetId="6" r:id="rId4"/>
  </sheets>
  <definedNames>
    <definedName name="_xlnm.Print_Area" localSheetId="3">'Marginal Analysis question'!$B$27:$M$53</definedName>
    <definedName name="_xlnm.Print_Area" localSheetId="0">'Marginal Analysis solution'!$A$4:$U$29</definedName>
  </definedNames>
  <calcPr calcId="145621"/>
</workbook>
</file>

<file path=xl/calcChain.xml><?xml version="1.0" encoding="utf-8"?>
<calcChain xmlns="http://schemas.openxmlformats.org/spreadsheetml/2006/main">
  <c r="H38" i="6" l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B38" i="6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H37" i="6"/>
  <c r="I36" i="6"/>
  <c r="H36" i="6"/>
  <c r="F36" i="6"/>
  <c r="F37" i="6" s="1"/>
  <c r="Q17" i="6"/>
  <c r="U17" i="6" s="1"/>
  <c r="P17" i="6"/>
  <c r="T17" i="6" s="1"/>
  <c r="O17" i="6"/>
  <c r="S17" i="6" s="1"/>
  <c r="U16" i="6"/>
  <c r="T16" i="6"/>
  <c r="S16" i="6"/>
  <c r="Q16" i="6"/>
  <c r="P16" i="6"/>
  <c r="O16" i="6"/>
  <c r="Q15" i="6"/>
  <c r="U15" i="6" s="1"/>
  <c r="P15" i="6"/>
  <c r="T15" i="6" s="1"/>
  <c r="O15" i="6"/>
  <c r="S15" i="6" s="1"/>
  <c r="U14" i="6"/>
  <c r="Q14" i="6"/>
  <c r="P14" i="6"/>
  <c r="T14" i="6" s="1"/>
  <c r="O14" i="6"/>
  <c r="S14" i="6" s="1"/>
  <c r="T13" i="6"/>
  <c r="S13" i="6"/>
  <c r="Q13" i="6"/>
  <c r="U13" i="6" s="1"/>
  <c r="P13" i="6"/>
  <c r="O13" i="6"/>
  <c r="C13" i="6"/>
  <c r="C14" i="6" s="1"/>
  <c r="C15" i="6" s="1"/>
  <c r="C16" i="6" s="1"/>
  <c r="C17" i="6" s="1"/>
  <c r="Q12" i="6"/>
  <c r="U12" i="6" s="1"/>
  <c r="P12" i="6"/>
  <c r="T12" i="6" s="1"/>
  <c r="O12" i="6"/>
  <c r="S12" i="6" s="1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36" i="5"/>
  <c r="H36" i="5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F38" i="5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37" i="5"/>
  <c r="F36" i="5"/>
  <c r="B53" i="5"/>
  <c r="B51" i="5"/>
  <c r="B52" i="5" s="1"/>
  <c r="B50" i="5"/>
  <c r="B39" i="5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38" i="5"/>
  <c r="J37" i="6" l="1"/>
  <c r="I37" i="6"/>
  <c r="F38" i="6"/>
  <c r="J36" i="6"/>
  <c r="K17" i="5"/>
  <c r="K16" i="5"/>
  <c r="K15" i="5"/>
  <c r="K14" i="5"/>
  <c r="K13" i="5"/>
  <c r="K12" i="5"/>
  <c r="H17" i="5"/>
  <c r="H16" i="5"/>
  <c r="H15" i="5"/>
  <c r="H14" i="5"/>
  <c r="H13" i="5"/>
  <c r="H12" i="5"/>
  <c r="E12" i="5"/>
  <c r="E14" i="5"/>
  <c r="E15" i="5"/>
  <c r="E16" i="5"/>
  <c r="E17" i="5"/>
  <c r="E13" i="5"/>
  <c r="F39" i="6" l="1"/>
  <c r="J38" i="6"/>
  <c r="I38" i="6"/>
  <c r="O12" i="5"/>
  <c r="S12" i="5" s="1"/>
  <c r="F12" i="5" s="1"/>
  <c r="P12" i="5"/>
  <c r="Q12" i="5"/>
  <c r="U12" i="5" s="1"/>
  <c r="L12" i="5" s="1"/>
  <c r="C13" i="5"/>
  <c r="C14" i="5" s="1"/>
  <c r="C15" i="5" s="1"/>
  <c r="C16" i="5" s="1"/>
  <c r="C17" i="5" s="1"/>
  <c r="O13" i="5"/>
  <c r="P13" i="5"/>
  <c r="Q13" i="5"/>
  <c r="U13" i="5" s="1"/>
  <c r="L13" i="5" s="1"/>
  <c r="O14" i="5"/>
  <c r="P14" i="5"/>
  <c r="Q14" i="5"/>
  <c r="O15" i="5"/>
  <c r="P15" i="5"/>
  <c r="T15" i="5" s="1"/>
  <c r="I15" i="5" s="1"/>
  <c r="Q15" i="5"/>
  <c r="O16" i="5"/>
  <c r="P16" i="5"/>
  <c r="Q16" i="5"/>
  <c r="U16" i="5" s="1"/>
  <c r="L16" i="5" s="1"/>
  <c r="O17" i="5"/>
  <c r="P17" i="5"/>
  <c r="Q17" i="5"/>
  <c r="F40" i="6" l="1"/>
  <c r="J39" i="6"/>
  <c r="I39" i="6"/>
  <c r="U17" i="5"/>
  <c r="L17" i="5" s="1"/>
  <c r="T17" i="5"/>
  <c r="I17" i="5" s="1"/>
  <c r="T16" i="5"/>
  <c r="I16" i="5" s="1"/>
  <c r="T12" i="5"/>
  <c r="I12" i="5" s="1"/>
  <c r="S17" i="5"/>
  <c r="F17" i="5" s="1"/>
  <c r="S16" i="5"/>
  <c r="F16" i="5" s="1"/>
  <c r="S15" i="5"/>
  <c r="F15" i="5" s="1"/>
  <c r="U14" i="5"/>
  <c r="L14" i="5" s="1"/>
  <c r="T13" i="5"/>
  <c r="I13" i="5" s="1"/>
  <c r="U15" i="5"/>
  <c r="L15" i="5" s="1"/>
  <c r="T14" i="5"/>
  <c r="I14" i="5" s="1"/>
  <c r="S13" i="5"/>
  <c r="F13" i="5" s="1"/>
  <c r="S14" i="5"/>
  <c r="F14" i="5" s="1"/>
  <c r="J40" i="6" l="1"/>
  <c r="I40" i="6"/>
  <c r="F41" i="6"/>
  <c r="F42" i="6" l="1"/>
  <c r="J41" i="6"/>
  <c r="I41" i="6"/>
  <c r="I42" i="6" l="1"/>
  <c r="F43" i="6"/>
  <c r="J42" i="6"/>
  <c r="F44" i="6" l="1"/>
  <c r="J43" i="6"/>
  <c r="I43" i="6"/>
  <c r="J44" i="6" l="1"/>
  <c r="F45" i="6"/>
  <c r="I44" i="6"/>
  <c r="J45" i="6" l="1"/>
  <c r="I45" i="6"/>
  <c r="F46" i="6"/>
  <c r="F47" i="6" l="1"/>
  <c r="J46" i="6"/>
  <c r="I46" i="6"/>
  <c r="F48" i="6" l="1"/>
  <c r="J47" i="6"/>
  <c r="I47" i="6"/>
  <c r="I48" i="6" l="1"/>
  <c r="J48" i="6"/>
  <c r="F49" i="6"/>
  <c r="I49" i="6" l="1"/>
  <c r="F50" i="6"/>
  <c r="J49" i="6"/>
  <c r="I50" i="6" l="1"/>
  <c r="F51" i="6"/>
  <c r="J50" i="6"/>
  <c r="F52" i="6" l="1"/>
  <c r="J51" i="6"/>
  <c r="I51" i="6"/>
  <c r="J52" i="6" l="1"/>
  <c r="F53" i="6"/>
  <c r="I52" i="6"/>
  <c r="J53" i="6" l="1"/>
  <c r="I53" i="6"/>
</calcChain>
</file>

<file path=xl/sharedStrings.xml><?xml version="1.0" encoding="utf-8"?>
<sst xmlns="http://schemas.openxmlformats.org/spreadsheetml/2006/main" count="179" uniqueCount="40">
  <si>
    <t>#</t>
  </si>
  <si>
    <t>MB/$</t>
  </si>
  <si>
    <t>MB</t>
  </si>
  <si>
    <t>Benefit</t>
  </si>
  <si>
    <t>A</t>
  </si>
  <si>
    <t>B</t>
  </si>
  <si>
    <t>C</t>
  </si>
  <si>
    <t>These are Marginal Benefits/$</t>
  </si>
  <si>
    <t xml:space="preserve">a)  </t>
  </si>
  <si>
    <t>b)</t>
  </si>
  <si>
    <t>Answer:</t>
  </si>
  <si>
    <t>These are Marg. Bens.</t>
  </si>
  <si>
    <t>Quantity:</t>
  </si>
  <si>
    <t>Item/Service A</t>
  </si>
  <si>
    <t>Item/Service B</t>
  </si>
  <si>
    <t>Item/Service C</t>
  </si>
  <si>
    <t>Purchase</t>
  </si>
  <si>
    <t>Number</t>
  </si>
  <si>
    <t>Total</t>
  </si>
  <si>
    <t>Ben.</t>
  </si>
  <si>
    <t>Marg.</t>
  </si>
  <si>
    <t>(Marg.)</t>
  </si>
  <si>
    <t>Cost</t>
  </si>
  <si>
    <t>Net</t>
  </si>
  <si>
    <t>Item</t>
  </si>
  <si>
    <t>Type</t>
  </si>
  <si>
    <t>How many units of each good or service will be purchased, assuming a budget of $20?  $40?</t>
  </si>
  <si>
    <t>at $20 spent:</t>
  </si>
  <si>
    <t>What is the net benefit of the above public spending?</t>
  </si>
  <si>
    <t>Complete the table, such that you can compare the three alternatives</t>
  </si>
  <si>
    <t xml:space="preserve">$20 Budget:   </t>
  </si>
  <si>
    <t xml:space="preserve">$40 Budget:   </t>
  </si>
  <si>
    <t>Gross benefits of 54 + 32 + 105 = 191, less costs of $20, equals net Benefit of $171</t>
  </si>
  <si>
    <t>at $40 spent:</t>
  </si>
  <si>
    <t>Gross benefits of 68 + 88 + 170 = 326, less costs of $40, equals net Benefit of $286</t>
  </si>
  <si>
    <t>Avg.</t>
  </si>
  <si>
    <t>Ben./$</t>
  </si>
  <si>
    <t>What is the net benefit of the above public spending, at $20 and $40?</t>
  </si>
  <si>
    <t xml:space="preserve">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</si>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</sst>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0.0"/>
  </numFmts>
  <fonts count="6" x14ac:knownFonts="1">
    <font>
      <sz val="12"/>
      <name val="Times New Roman"/>
    </font>
    <font>
      <sz val="8"/>
      <name val="Times New Roman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6" tint="-0.49998474074526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11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164" fontId="2" fillId="0" borderId="4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 vertical="center"/>
    </xf>
    <xf numFmtId="164" fontId="2" fillId="0" borderId="17" xfId="0" applyNumberFormat="1" applyFont="1" applyFill="1" applyBorder="1" applyAlignment="1">
      <alignment horizontal="center" vertical="center"/>
    </xf>
    <xf numFmtId="3" fontId="2" fillId="0" borderId="19" xfId="0" applyNumberFormat="1" applyFont="1" applyBorder="1" applyAlignment="1">
      <alignment horizontal="center" vertical="center"/>
    </xf>
    <xf numFmtId="3" fontId="2" fillId="0" borderId="8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horizontal="right" vertical="center"/>
    </xf>
    <xf numFmtId="0" fontId="4" fillId="0" borderId="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164" fontId="2" fillId="0" borderId="23" xfId="0" applyNumberFormat="1" applyFont="1" applyFill="1" applyBorder="1" applyAlignment="1">
      <alignment horizontal="center" vertical="center"/>
    </xf>
    <xf numFmtId="164" fontId="2" fillId="0" borderId="20" xfId="0" applyNumberFormat="1" applyFont="1" applyFill="1" applyBorder="1" applyAlignment="1">
      <alignment horizontal="center" vertical="center"/>
    </xf>
    <xf numFmtId="164" fontId="2" fillId="0" borderId="24" xfId="0" applyNumberFormat="1" applyFont="1" applyFill="1" applyBorder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165" fontId="2" fillId="0" borderId="18" xfId="0" applyNumberFormat="1" applyFont="1" applyBorder="1" applyAlignment="1">
      <alignment horizontal="center"/>
    </xf>
    <xf numFmtId="164" fontId="2" fillId="0" borderId="5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54"/>
  <sheetViews>
    <sheetView workbookViewId="0">
      <selection activeCell="V28" sqref="V28"/>
    </sheetView>
  </sheetViews>
  <sheetFormatPr defaultRowHeight="15.75" x14ac:dyDescent="0.25"/>
  <cols>
    <col min="1" max="1" width="3.5" style="1" bestFit="1" customWidth="1"/>
    <col min="2" max="2" width="8.25" style="1" customWidth="1"/>
    <col min="3" max="4" width="8.25" style="43" customWidth="1"/>
    <col min="5" max="5" width="7.625" style="1" customWidth="1"/>
    <col min="6" max="6" width="5.75" style="1" bestFit="1" customWidth="1"/>
    <col min="7" max="7" width="7" style="1" bestFit="1" customWidth="1"/>
    <col min="8" max="8" width="7.125" style="1" customWidth="1"/>
    <col min="9" max="9" width="5.75" style="1" bestFit="1" customWidth="1"/>
    <col min="10" max="10" width="7" style="1" bestFit="1" customWidth="1"/>
    <col min="11" max="11" width="7.875" style="1" customWidth="1"/>
    <col min="12" max="12" width="5.75" style="1" bestFit="1" customWidth="1"/>
    <col min="13" max="13" width="6" style="1" customWidth="1"/>
    <col min="14" max="14" width="1.875" style="1" customWidth="1"/>
    <col min="15" max="15" width="7.125" style="1" customWidth="1"/>
    <col min="16" max="16" width="8.625" style="1" customWidth="1"/>
    <col min="17" max="17" width="9" style="1"/>
    <col min="18" max="18" width="2.125" style="1" customWidth="1"/>
    <col min="19" max="21" width="9.5" style="1" customWidth="1"/>
    <col min="22" max="22" width="4.5" style="1" customWidth="1"/>
    <col min="23" max="16384" width="9" style="1"/>
  </cols>
  <sheetData>
    <row r="2" spans="1:23" x14ac:dyDescent="0.25">
      <c r="A2" s="6"/>
      <c r="B2" s="47"/>
      <c r="C2" s="47"/>
      <c r="D2" s="47"/>
      <c r="E2" s="47"/>
    </row>
    <row r="5" spans="1:23" x14ac:dyDescent="0.25">
      <c r="B5" s="8"/>
      <c r="C5" s="8"/>
      <c r="D5" s="8"/>
      <c r="E5" s="2" t="s">
        <v>13</v>
      </c>
      <c r="F5" s="10">
        <v>2</v>
      </c>
      <c r="G5" s="3"/>
      <c r="H5" s="2" t="s">
        <v>14</v>
      </c>
      <c r="I5" s="10">
        <v>4</v>
      </c>
      <c r="J5" s="3"/>
      <c r="K5" s="2" t="s">
        <v>15</v>
      </c>
      <c r="L5" s="10">
        <v>5</v>
      </c>
      <c r="M5" s="3"/>
    </row>
    <row r="6" spans="1:23" ht="16.5" thickBot="1" x14ac:dyDescent="0.3">
      <c r="B6" s="8"/>
      <c r="C6" s="8"/>
      <c r="D6" s="8"/>
      <c r="G6" s="3"/>
      <c r="J6" s="3"/>
      <c r="M6" s="3"/>
    </row>
    <row r="7" spans="1:23" x14ac:dyDescent="0.25">
      <c r="C7" s="3"/>
      <c r="D7" s="3" t="s">
        <v>4</v>
      </c>
      <c r="E7" s="1" t="s">
        <v>4</v>
      </c>
      <c r="F7" s="1" t="s">
        <v>4</v>
      </c>
      <c r="G7" s="3" t="s">
        <v>5</v>
      </c>
      <c r="H7" s="1" t="s">
        <v>5</v>
      </c>
      <c r="I7" s="1" t="s">
        <v>5</v>
      </c>
      <c r="J7" s="3" t="s">
        <v>6</v>
      </c>
      <c r="K7" s="1" t="s">
        <v>6</v>
      </c>
      <c r="L7" s="1" t="s">
        <v>6</v>
      </c>
      <c r="M7" s="3"/>
      <c r="O7" s="44" t="s">
        <v>11</v>
      </c>
      <c r="P7" s="45"/>
      <c r="Q7" s="46"/>
      <c r="S7" s="44" t="s">
        <v>7</v>
      </c>
      <c r="T7" s="45"/>
      <c r="U7" s="46"/>
    </row>
    <row r="8" spans="1:23" x14ac:dyDescent="0.25">
      <c r="C8" s="3" t="s">
        <v>0</v>
      </c>
      <c r="D8" s="3" t="s">
        <v>3</v>
      </c>
      <c r="E8" s="11" t="s">
        <v>2</v>
      </c>
      <c r="F8" s="1" t="s">
        <v>1</v>
      </c>
      <c r="G8" s="3" t="s">
        <v>3</v>
      </c>
      <c r="H8" s="11" t="s">
        <v>2</v>
      </c>
      <c r="I8" s="1" t="s">
        <v>1</v>
      </c>
      <c r="J8" s="3" t="s">
        <v>3</v>
      </c>
      <c r="K8" s="11" t="s">
        <v>2</v>
      </c>
      <c r="L8" s="1" t="s">
        <v>1</v>
      </c>
      <c r="M8" s="3"/>
      <c r="O8" s="7" t="s">
        <v>4</v>
      </c>
      <c r="P8" s="8" t="s">
        <v>5</v>
      </c>
      <c r="Q8" s="9" t="s">
        <v>6</v>
      </c>
      <c r="S8" s="7" t="s">
        <v>4</v>
      </c>
      <c r="T8" s="8" t="s">
        <v>5</v>
      </c>
      <c r="U8" s="9" t="s">
        <v>6</v>
      </c>
    </row>
    <row r="9" spans="1:23" ht="6.75" customHeight="1" x14ac:dyDescent="0.25">
      <c r="C9" s="5"/>
      <c r="D9" s="5"/>
      <c r="E9" s="12"/>
      <c r="F9" s="4"/>
      <c r="G9" s="5"/>
      <c r="H9" s="12"/>
      <c r="I9" s="4"/>
      <c r="J9" s="5"/>
      <c r="K9" s="12"/>
      <c r="L9" s="4"/>
      <c r="M9" s="3"/>
      <c r="O9" s="7"/>
      <c r="P9" s="8"/>
      <c r="Q9" s="9"/>
      <c r="S9" s="7"/>
      <c r="T9" s="8"/>
      <c r="U9" s="9"/>
    </row>
    <row r="10" spans="1:23" ht="6.75" customHeight="1" x14ac:dyDescent="0.25">
      <c r="C10" s="3"/>
      <c r="D10" s="29"/>
      <c r="E10" s="11"/>
      <c r="G10" s="3"/>
      <c r="H10" s="11"/>
      <c r="J10" s="3"/>
      <c r="K10" s="11"/>
      <c r="M10" s="3"/>
      <c r="O10" s="7"/>
      <c r="P10" s="8"/>
      <c r="Q10" s="9"/>
      <c r="S10" s="7"/>
      <c r="T10" s="8"/>
      <c r="U10" s="9"/>
    </row>
    <row r="11" spans="1:23" ht="27" hidden="1" customHeight="1" x14ac:dyDescent="0.25">
      <c r="C11" s="19">
        <v>0</v>
      </c>
      <c r="D11" s="25">
        <v>0</v>
      </c>
      <c r="E11" s="26">
        <v>0</v>
      </c>
      <c r="F11" s="21">
        <v>0</v>
      </c>
      <c r="G11" s="19">
        <v>0</v>
      </c>
      <c r="H11" s="17">
        <v>0</v>
      </c>
      <c r="I11" s="21">
        <v>0</v>
      </c>
      <c r="J11" s="19">
        <v>0</v>
      </c>
      <c r="K11" s="17">
        <v>0</v>
      </c>
      <c r="L11" s="21">
        <v>0</v>
      </c>
      <c r="M11" s="19"/>
      <c r="N11" s="21"/>
      <c r="O11" s="27"/>
      <c r="P11" s="18"/>
      <c r="Q11" s="28"/>
      <c r="R11" s="21"/>
      <c r="S11" s="27"/>
      <c r="T11" s="18"/>
      <c r="U11" s="28"/>
      <c r="V11" s="21"/>
    </row>
    <row r="12" spans="1:23" ht="24" customHeight="1" x14ac:dyDescent="0.25">
      <c r="C12" s="14">
        <v>1</v>
      </c>
      <c r="D12" s="20">
        <v>20</v>
      </c>
      <c r="E12" s="15">
        <f>D12</f>
        <v>20</v>
      </c>
      <c r="F12" s="22">
        <f>S12</f>
        <v>10</v>
      </c>
      <c r="G12" s="16">
        <v>32</v>
      </c>
      <c r="H12" s="15">
        <f>G12</f>
        <v>32</v>
      </c>
      <c r="I12" s="22">
        <f>T12</f>
        <v>8</v>
      </c>
      <c r="J12" s="16">
        <v>60</v>
      </c>
      <c r="K12" s="15">
        <f>J12</f>
        <v>60</v>
      </c>
      <c r="L12" s="22">
        <f>U12</f>
        <v>12</v>
      </c>
      <c r="M12" s="19"/>
      <c r="N12" s="21"/>
      <c r="O12" s="27">
        <f>D12-D11</f>
        <v>20</v>
      </c>
      <c r="P12" s="18">
        <f t="shared" ref="P12:P17" si="0">G12-G11</f>
        <v>32</v>
      </c>
      <c r="Q12" s="28">
        <f t="shared" ref="Q12:Q17" si="1">J12-J11</f>
        <v>60</v>
      </c>
      <c r="R12" s="21"/>
      <c r="S12" s="30">
        <f t="shared" ref="S12:S17" si="2">O12/$F$5</f>
        <v>10</v>
      </c>
      <c r="T12" s="31">
        <f t="shared" ref="T12:T17" si="3">P12/$I$5</f>
        <v>8</v>
      </c>
      <c r="U12" s="72">
        <f t="shared" ref="U12:U17" si="4">Q12/$L$5</f>
        <v>12</v>
      </c>
      <c r="V12" s="32"/>
    </row>
    <row r="13" spans="1:23" ht="24" customHeight="1" x14ac:dyDescent="0.25">
      <c r="C13" s="14">
        <f t="shared" ref="C13:C17" si="5">C12+1</f>
        <v>2</v>
      </c>
      <c r="D13" s="14">
        <v>38</v>
      </c>
      <c r="E13" s="15">
        <f>D13-D12</f>
        <v>18</v>
      </c>
      <c r="F13" s="22">
        <f t="shared" ref="F13:F17" si="6">S13</f>
        <v>9</v>
      </c>
      <c r="G13" s="14">
        <v>60</v>
      </c>
      <c r="H13" s="15">
        <f>G13-G12</f>
        <v>28</v>
      </c>
      <c r="I13" s="22">
        <f t="shared" ref="I13:I17" si="7">T13</f>
        <v>7</v>
      </c>
      <c r="J13" s="14">
        <v>105</v>
      </c>
      <c r="K13" s="15">
        <f>J13-J12</f>
        <v>45</v>
      </c>
      <c r="L13" s="22">
        <f t="shared" ref="L13:L17" si="8">U13</f>
        <v>9</v>
      </c>
      <c r="M13" s="19"/>
      <c r="N13" s="21"/>
      <c r="O13" s="27">
        <f>D13-D12</f>
        <v>18</v>
      </c>
      <c r="P13" s="18">
        <f t="shared" si="0"/>
        <v>28</v>
      </c>
      <c r="Q13" s="28">
        <f t="shared" si="1"/>
        <v>45</v>
      </c>
      <c r="R13" s="21"/>
      <c r="S13" s="30">
        <f t="shared" si="2"/>
        <v>9</v>
      </c>
      <c r="T13" s="31">
        <f t="shared" si="3"/>
        <v>7</v>
      </c>
      <c r="U13" s="72">
        <f t="shared" si="4"/>
        <v>9</v>
      </c>
      <c r="V13" s="32"/>
    </row>
    <row r="14" spans="1:23" ht="24" customHeight="1" x14ac:dyDescent="0.25">
      <c r="C14" s="14">
        <f t="shared" si="5"/>
        <v>3</v>
      </c>
      <c r="D14" s="14">
        <v>54</v>
      </c>
      <c r="E14" s="15">
        <f>D14-D13</f>
        <v>16</v>
      </c>
      <c r="F14" s="22">
        <f t="shared" si="6"/>
        <v>8</v>
      </c>
      <c r="G14" s="19">
        <v>88</v>
      </c>
      <c r="H14" s="15">
        <f t="shared" ref="H14:H17" si="9">G14-G13</f>
        <v>28</v>
      </c>
      <c r="I14" s="22">
        <f t="shared" si="7"/>
        <v>7</v>
      </c>
      <c r="J14" s="19">
        <v>140</v>
      </c>
      <c r="K14" s="15">
        <f t="shared" ref="K14:K17" si="10">J14-J13</f>
        <v>35</v>
      </c>
      <c r="L14" s="22">
        <f t="shared" si="8"/>
        <v>7</v>
      </c>
      <c r="M14" s="19"/>
      <c r="N14" s="21"/>
      <c r="O14" s="27">
        <f>D14-D13</f>
        <v>16</v>
      </c>
      <c r="P14" s="18">
        <f t="shared" si="0"/>
        <v>28</v>
      </c>
      <c r="Q14" s="28">
        <f t="shared" si="1"/>
        <v>35</v>
      </c>
      <c r="R14" s="21"/>
      <c r="S14" s="30">
        <f t="shared" si="2"/>
        <v>8</v>
      </c>
      <c r="T14" s="31">
        <f t="shared" si="3"/>
        <v>7</v>
      </c>
      <c r="U14" s="72">
        <f t="shared" si="4"/>
        <v>7</v>
      </c>
      <c r="V14" s="32"/>
    </row>
    <row r="15" spans="1:23" ht="24" customHeight="1" x14ac:dyDescent="0.25">
      <c r="C15" s="14">
        <f t="shared" si="5"/>
        <v>4</v>
      </c>
      <c r="D15" s="14">
        <v>68</v>
      </c>
      <c r="E15" s="15">
        <f>D15-D14</f>
        <v>14</v>
      </c>
      <c r="F15" s="22">
        <f t="shared" si="6"/>
        <v>7</v>
      </c>
      <c r="G15" s="14">
        <v>108</v>
      </c>
      <c r="H15" s="15">
        <f t="shared" si="9"/>
        <v>20</v>
      </c>
      <c r="I15" s="22">
        <f t="shared" si="7"/>
        <v>5</v>
      </c>
      <c r="J15" s="14">
        <v>170</v>
      </c>
      <c r="K15" s="15">
        <f t="shared" si="10"/>
        <v>30</v>
      </c>
      <c r="L15" s="22">
        <f t="shared" si="8"/>
        <v>6</v>
      </c>
      <c r="M15" s="19"/>
      <c r="N15" s="21"/>
      <c r="O15" s="27">
        <f>D15-D14</f>
        <v>14</v>
      </c>
      <c r="P15" s="18">
        <f t="shared" si="0"/>
        <v>20</v>
      </c>
      <c r="Q15" s="28">
        <f t="shared" si="1"/>
        <v>30</v>
      </c>
      <c r="R15" s="21"/>
      <c r="S15" s="30">
        <f t="shared" si="2"/>
        <v>7</v>
      </c>
      <c r="T15" s="31">
        <f t="shared" si="3"/>
        <v>5</v>
      </c>
      <c r="U15" s="72">
        <f t="shared" si="4"/>
        <v>6</v>
      </c>
      <c r="V15" s="32"/>
      <c r="W15" s="21"/>
    </row>
    <row r="16" spans="1:23" ht="24" customHeight="1" x14ac:dyDescent="0.25">
      <c r="C16" s="14">
        <f t="shared" si="5"/>
        <v>5</v>
      </c>
      <c r="D16" s="14">
        <v>78</v>
      </c>
      <c r="E16" s="15">
        <f>D16-D15</f>
        <v>10</v>
      </c>
      <c r="F16" s="22">
        <f t="shared" si="6"/>
        <v>5</v>
      </c>
      <c r="G16" s="19">
        <v>124</v>
      </c>
      <c r="H16" s="15">
        <f t="shared" si="9"/>
        <v>16</v>
      </c>
      <c r="I16" s="22">
        <f t="shared" si="7"/>
        <v>4</v>
      </c>
      <c r="J16" s="19">
        <v>190</v>
      </c>
      <c r="K16" s="15">
        <f t="shared" si="10"/>
        <v>20</v>
      </c>
      <c r="L16" s="22">
        <f t="shared" si="8"/>
        <v>4</v>
      </c>
      <c r="M16" s="19"/>
      <c r="N16" s="21"/>
      <c r="O16" s="27">
        <f>D16-D15</f>
        <v>10</v>
      </c>
      <c r="P16" s="18">
        <f t="shared" si="0"/>
        <v>16</v>
      </c>
      <c r="Q16" s="28">
        <f t="shared" si="1"/>
        <v>20</v>
      </c>
      <c r="R16" s="21"/>
      <c r="S16" s="30">
        <f t="shared" si="2"/>
        <v>5</v>
      </c>
      <c r="T16" s="31">
        <f t="shared" si="3"/>
        <v>4</v>
      </c>
      <c r="U16" s="72">
        <f t="shared" si="4"/>
        <v>4</v>
      </c>
      <c r="V16" s="32"/>
      <c r="W16" s="21"/>
    </row>
    <row r="17" spans="1:23" ht="24" customHeight="1" thickBot="1" x14ac:dyDescent="0.3">
      <c r="C17" s="16">
        <f t="shared" si="5"/>
        <v>6</v>
      </c>
      <c r="D17" s="16">
        <v>86</v>
      </c>
      <c r="E17" s="15">
        <f>D17-D16</f>
        <v>8</v>
      </c>
      <c r="F17" s="22">
        <f t="shared" si="6"/>
        <v>4</v>
      </c>
      <c r="G17" s="16">
        <v>132</v>
      </c>
      <c r="H17" s="15">
        <f t="shared" si="9"/>
        <v>8</v>
      </c>
      <c r="I17" s="22">
        <f t="shared" si="7"/>
        <v>2</v>
      </c>
      <c r="J17" s="16">
        <v>200</v>
      </c>
      <c r="K17" s="15">
        <f t="shared" si="10"/>
        <v>10</v>
      </c>
      <c r="L17" s="22">
        <f t="shared" si="8"/>
        <v>2</v>
      </c>
      <c r="M17" s="19"/>
      <c r="N17" s="21"/>
      <c r="O17" s="64">
        <f>D17-D16</f>
        <v>8</v>
      </c>
      <c r="P17" s="65">
        <f t="shared" si="0"/>
        <v>8</v>
      </c>
      <c r="Q17" s="66">
        <f t="shared" si="1"/>
        <v>10</v>
      </c>
      <c r="R17" s="21"/>
      <c r="S17" s="67">
        <f t="shared" si="2"/>
        <v>4</v>
      </c>
      <c r="T17" s="68">
        <f t="shared" si="3"/>
        <v>2</v>
      </c>
      <c r="U17" s="69">
        <f t="shared" si="4"/>
        <v>2</v>
      </c>
      <c r="V17" s="32"/>
      <c r="W17" s="21"/>
    </row>
    <row r="18" spans="1:23" ht="3.75" customHeight="1" x14ac:dyDescent="0.25">
      <c r="A18" s="18"/>
      <c r="B18" s="18"/>
      <c r="C18" s="20"/>
      <c r="D18" s="18"/>
      <c r="E18" s="18"/>
      <c r="F18" s="23"/>
      <c r="G18" s="18"/>
      <c r="H18" s="18"/>
      <c r="I18" s="23"/>
      <c r="J18" s="18"/>
      <c r="K18" s="18"/>
      <c r="L18" s="23"/>
      <c r="M18" s="19"/>
      <c r="N18" s="18"/>
      <c r="O18" s="18"/>
      <c r="P18" s="18"/>
      <c r="Q18" s="18"/>
      <c r="R18" s="18"/>
      <c r="S18" s="37"/>
      <c r="T18" s="31"/>
      <c r="U18" s="38"/>
      <c r="V18" s="33"/>
      <c r="W18" s="21"/>
    </row>
    <row r="19" spans="1:23" ht="25.5" customHeight="1" x14ac:dyDescent="0.25">
      <c r="A19" s="18"/>
      <c r="B19" s="18"/>
      <c r="C19" s="48"/>
      <c r="D19" s="49" t="s">
        <v>30</v>
      </c>
      <c r="E19" s="13" t="s">
        <v>12</v>
      </c>
      <c r="F19" s="40">
        <v>3</v>
      </c>
      <c r="G19" s="13"/>
      <c r="H19" s="13" t="s">
        <v>12</v>
      </c>
      <c r="I19" s="40">
        <v>1</v>
      </c>
      <c r="J19" s="13"/>
      <c r="K19" s="13" t="s">
        <v>12</v>
      </c>
      <c r="L19" s="39">
        <v>2</v>
      </c>
      <c r="M19" s="18"/>
      <c r="N19" s="18"/>
      <c r="O19" s="18"/>
      <c r="P19" s="18"/>
      <c r="Q19" s="18"/>
      <c r="R19" s="18"/>
      <c r="S19" s="31"/>
      <c r="T19" s="31"/>
      <c r="U19" s="31"/>
      <c r="V19" s="33"/>
      <c r="W19" s="21"/>
    </row>
    <row r="20" spans="1:23" ht="26.25" customHeight="1" x14ac:dyDescent="0.25">
      <c r="A20" s="18"/>
      <c r="B20" s="8"/>
      <c r="C20" s="48"/>
      <c r="D20" s="49" t="s">
        <v>31</v>
      </c>
      <c r="E20" s="13" t="s">
        <v>12</v>
      </c>
      <c r="F20" s="40">
        <v>4</v>
      </c>
      <c r="G20" s="13"/>
      <c r="H20" s="13" t="s">
        <v>12</v>
      </c>
      <c r="I20" s="40">
        <v>3</v>
      </c>
      <c r="J20" s="13"/>
      <c r="K20" s="13" t="s">
        <v>12</v>
      </c>
      <c r="L20" s="39">
        <v>4</v>
      </c>
      <c r="M20" s="8"/>
      <c r="N20" s="8"/>
      <c r="O20" s="8"/>
      <c r="P20" s="8"/>
      <c r="Q20" s="8"/>
      <c r="R20" s="8"/>
      <c r="S20" s="34"/>
      <c r="T20" s="34"/>
      <c r="U20" s="34"/>
      <c r="V20" s="34"/>
    </row>
    <row r="21" spans="1:23" ht="10.5" customHeight="1" x14ac:dyDescent="0.25">
      <c r="A21" s="24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34"/>
      <c r="T21" s="34"/>
      <c r="U21" s="34"/>
      <c r="V21" s="34"/>
    </row>
    <row r="22" spans="1:23" x14ac:dyDescent="0.25">
      <c r="A22" s="41" t="s">
        <v>8</v>
      </c>
      <c r="B22" s="42" t="s">
        <v>29</v>
      </c>
      <c r="C22" s="42"/>
      <c r="D22" s="42"/>
      <c r="E22" s="41"/>
      <c r="F22" s="41"/>
      <c r="G22" s="41"/>
      <c r="H22" s="41"/>
      <c r="I22" s="41"/>
      <c r="J22" s="41"/>
      <c r="K22" s="41"/>
      <c r="L22" s="41"/>
      <c r="S22" s="34"/>
      <c r="T22" s="34"/>
      <c r="U22" s="34"/>
      <c r="V22" s="35"/>
    </row>
    <row r="23" spans="1:23" ht="18.75" customHeight="1" x14ac:dyDescent="0.25">
      <c r="A23" s="42"/>
      <c r="B23" s="42" t="s">
        <v>26</v>
      </c>
      <c r="C23" s="42"/>
      <c r="D23" s="42"/>
      <c r="E23" s="41"/>
      <c r="F23" s="41"/>
      <c r="G23" s="41"/>
      <c r="H23" s="41"/>
      <c r="I23" s="41"/>
      <c r="J23" s="41"/>
      <c r="K23" s="41"/>
      <c r="L23" s="41"/>
      <c r="S23" s="34"/>
      <c r="T23" s="34"/>
      <c r="U23" s="34"/>
      <c r="V23" s="35"/>
    </row>
    <row r="24" spans="1:23" ht="11.25" customHeight="1" x14ac:dyDescent="0.25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S24" s="34"/>
      <c r="T24" s="34"/>
      <c r="U24" s="34"/>
      <c r="V24" s="35"/>
    </row>
    <row r="25" spans="1:23" x14ac:dyDescent="0.25">
      <c r="A25" s="41" t="s">
        <v>9</v>
      </c>
      <c r="B25" s="42" t="s">
        <v>28</v>
      </c>
      <c r="C25" s="42"/>
      <c r="D25" s="42"/>
      <c r="E25" s="42"/>
      <c r="F25" s="41"/>
      <c r="G25" s="41"/>
      <c r="H25" s="41"/>
      <c r="I25" s="41"/>
      <c r="J25" s="41"/>
      <c r="K25" s="41"/>
      <c r="L25" s="41"/>
      <c r="S25" s="34"/>
      <c r="T25" s="34"/>
      <c r="U25" s="34"/>
      <c r="V25" s="35"/>
    </row>
    <row r="26" spans="1:23" ht="7.5" customHeight="1" x14ac:dyDescent="0.25">
      <c r="A26" s="41"/>
      <c r="B26" s="42"/>
      <c r="C26" s="42"/>
      <c r="D26" s="42"/>
      <c r="E26" s="42"/>
      <c r="F26" s="42"/>
      <c r="G26" s="42"/>
      <c r="H26" s="42"/>
      <c r="I26" s="41"/>
      <c r="J26" s="41"/>
      <c r="K26" s="41"/>
      <c r="L26" s="41"/>
      <c r="S26" s="34"/>
      <c r="T26" s="34"/>
      <c r="U26" s="34"/>
      <c r="V26" s="35"/>
    </row>
    <row r="27" spans="1:23" x14ac:dyDescent="0.25">
      <c r="A27" s="41"/>
      <c r="B27" s="42" t="s">
        <v>10</v>
      </c>
      <c r="C27" s="42" t="s">
        <v>27</v>
      </c>
      <c r="D27" s="42"/>
      <c r="E27" s="42" t="s">
        <v>32</v>
      </c>
      <c r="F27" s="41"/>
      <c r="G27" s="41"/>
      <c r="H27" s="41"/>
      <c r="I27" s="41"/>
      <c r="J27" s="41"/>
      <c r="K27" s="41"/>
      <c r="L27" s="41"/>
      <c r="S27" s="34"/>
      <c r="T27" s="34"/>
      <c r="U27" s="34"/>
      <c r="V27" s="35"/>
    </row>
    <row r="28" spans="1:23" ht="3.75" customHeight="1" x14ac:dyDescent="0.2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S28" s="34"/>
      <c r="T28" s="34"/>
      <c r="U28" s="34"/>
      <c r="V28" s="35"/>
    </row>
    <row r="29" spans="1:23" x14ac:dyDescent="0.25">
      <c r="C29" s="42" t="s">
        <v>33</v>
      </c>
      <c r="D29" s="42"/>
      <c r="E29" s="42" t="s">
        <v>34</v>
      </c>
      <c r="F29" s="41"/>
      <c r="G29" s="41"/>
      <c r="H29" s="41"/>
      <c r="I29" s="41"/>
      <c r="J29" s="41"/>
      <c r="K29" s="41"/>
      <c r="L29" s="41"/>
      <c r="M29" s="43"/>
      <c r="N29" s="43"/>
      <c r="O29" s="43"/>
      <c r="S29" s="35"/>
      <c r="T29" s="35"/>
      <c r="U29" s="35"/>
      <c r="V29" s="35"/>
    </row>
    <row r="30" spans="1:23" ht="6.75" customHeight="1" x14ac:dyDescent="0.25">
      <c r="B30" s="6"/>
      <c r="C30" s="6"/>
      <c r="D30" s="6"/>
      <c r="E30" s="6"/>
      <c r="F30" s="6"/>
      <c r="G30" s="6"/>
      <c r="H30" s="6"/>
      <c r="S30" s="35"/>
      <c r="T30" s="35"/>
      <c r="U30" s="35"/>
      <c r="V30" s="35"/>
    </row>
    <row r="31" spans="1:23" ht="6.75" customHeight="1" x14ac:dyDescent="0.25">
      <c r="E31" s="6"/>
      <c r="F31" s="6"/>
      <c r="G31" s="6"/>
      <c r="H31" s="6"/>
    </row>
    <row r="32" spans="1:23" x14ac:dyDescent="0.25">
      <c r="B32" s="1" t="s">
        <v>16</v>
      </c>
      <c r="C32" s="43" t="s">
        <v>24</v>
      </c>
      <c r="D32" s="43" t="s">
        <v>1</v>
      </c>
      <c r="E32" s="43" t="s">
        <v>20</v>
      </c>
      <c r="F32" s="43" t="s">
        <v>18</v>
      </c>
      <c r="G32" s="43" t="s">
        <v>21</v>
      </c>
      <c r="H32" s="43" t="s">
        <v>18</v>
      </c>
      <c r="I32" s="43" t="s">
        <v>23</v>
      </c>
      <c r="J32" s="43" t="s">
        <v>35</v>
      </c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</row>
    <row r="33" spans="2:23" x14ac:dyDescent="0.25">
      <c r="B33" s="1" t="s">
        <v>17</v>
      </c>
      <c r="C33" s="43" t="s">
        <v>25</v>
      </c>
      <c r="E33" s="43" t="s">
        <v>19</v>
      </c>
      <c r="F33" s="43" t="s">
        <v>19</v>
      </c>
      <c r="G33" s="43" t="s">
        <v>22</v>
      </c>
      <c r="H33" s="43" t="s">
        <v>22</v>
      </c>
      <c r="I33" s="43" t="s">
        <v>19</v>
      </c>
      <c r="J33" s="43" t="s">
        <v>36</v>
      </c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</row>
    <row r="34" spans="2:23" ht="9.75" customHeight="1" x14ac:dyDescent="0.25">
      <c r="B34" s="4"/>
      <c r="C34" s="4"/>
      <c r="D34" s="4"/>
      <c r="E34" s="4"/>
      <c r="F34" s="4"/>
      <c r="G34" s="4"/>
      <c r="H34" s="4"/>
      <c r="I34" s="4"/>
      <c r="J34" s="4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</row>
    <row r="35" spans="2:23" ht="9.75" customHeight="1" x14ac:dyDescent="0.25">
      <c r="B35" s="21"/>
      <c r="C35" s="21"/>
      <c r="D35" s="21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</row>
    <row r="36" spans="2:23" x14ac:dyDescent="0.25">
      <c r="B36" s="21">
        <v>1</v>
      </c>
      <c r="C36" s="21" t="s">
        <v>6</v>
      </c>
      <c r="D36" s="21">
        <v>12</v>
      </c>
      <c r="E36" s="43">
        <v>60</v>
      </c>
      <c r="F36" s="43">
        <f>E36</f>
        <v>60</v>
      </c>
      <c r="G36" s="43">
        <v>5</v>
      </c>
      <c r="H36" s="43">
        <f>G36</f>
        <v>5</v>
      </c>
      <c r="I36" s="43">
        <f>F36-H36</f>
        <v>55</v>
      </c>
      <c r="J36" s="70">
        <f>F36/H36</f>
        <v>12</v>
      </c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</row>
    <row r="37" spans="2:23" x14ac:dyDescent="0.25">
      <c r="B37" s="21">
        <v>2</v>
      </c>
      <c r="C37" s="21" t="s">
        <v>4</v>
      </c>
      <c r="D37" s="21">
        <v>10</v>
      </c>
      <c r="E37" s="43">
        <v>20</v>
      </c>
      <c r="F37" s="43">
        <f>F36+E37</f>
        <v>80</v>
      </c>
      <c r="G37" s="43">
        <v>2</v>
      </c>
      <c r="H37" s="43">
        <f>H36+G37</f>
        <v>7</v>
      </c>
      <c r="I37" s="43">
        <f t="shared" ref="I37:I53" si="11">F37-H37</f>
        <v>73</v>
      </c>
      <c r="J37" s="70">
        <f t="shared" ref="J37:J53" si="12">F37/H37</f>
        <v>11.428571428571429</v>
      </c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</row>
    <row r="38" spans="2:23" x14ac:dyDescent="0.25">
      <c r="B38" s="21">
        <f>B37+1</f>
        <v>3</v>
      </c>
      <c r="C38" s="21" t="s">
        <v>4</v>
      </c>
      <c r="D38" s="21">
        <v>9</v>
      </c>
      <c r="E38" s="43">
        <v>18</v>
      </c>
      <c r="F38" s="43">
        <f t="shared" ref="F38:H53" si="13">F37+E38</f>
        <v>98</v>
      </c>
      <c r="G38" s="43">
        <v>2</v>
      </c>
      <c r="H38" s="43">
        <f t="shared" si="13"/>
        <v>9</v>
      </c>
      <c r="I38" s="43">
        <f t="shared" si="11"/>
        <v>89</v>
      </c>
      <c r="J38" s="70">
        <f t="shared" si="12"/>
        <v>10.888888888888889</v>
      </c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</row>
    <row r="39" spans="2:23" x14ac:dyDescent="0.25">
      <c r="B39" s="21">
        <f t="shared" ref="B39:B53" si="14">B38+1</f>
        <v>4</v>
      </c>
      <c r="C39" s="21" t="s">
        <v>6</v>
      </c>
      <c r="D39" s="43">
        <v>9</v>
      </c>
      <c r="E39" s="43">
        <v>45</v>
      </c>
      <c r="F39" s="43">
        <f t="shared" si="13"/>
        <v>143</v>
      </c>
      <c r="G39" s="43">
        <v>5</v>
      </c>
      <c r="H39" s="43">
        <f t="shared" si="13"/>
        <v>14</v>
      </c>
      <c r="I39" s="43">
        <f t="shared" si="11"/>
        <v>129</v>
      </c>
      <c r="J39" s="70">
        <f t="shared" si="12"/>
        <v>10.214285714285714</v>
      </c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</row>
    <row r="40" spans="2:23" x14ac:dyDescent="0.25">
      <c r="B40" s="21">
        <f t="shared" si="14"/>
        <v>5</v>
      </c>
      <c r="C40" s="21" t="s">
        <v>4</v>
      </c>
      <c r="D40" s="43">
        <v>8</v>
      </c>
      <c r="E40" s="43">
        <v>16</v>
      </c>
      <c r="F40" s="43">
        <f t="shared" si="13"/>
        <v>159</v>
      </c>
      <c r="G40" s="43">
        <v>2</v>
      </c>
      <c r="H40" s="43">
        <f t="shared" si="13"/>
        <v>16</v>
      </c>
      <c r="I40" s="43">
        <f t="shared" si="11"/>
        <v>143</v>
      </c>
      <c r="J40" s="70">
        <f t="shared" si="12"/>
        <v>9.9375</v>
      </c>
      <c r="K40" s="51" t="s">
        <v>4</v>
      </c>
      <c r="L40" s="52" t="s">
        <v>5</v>
      </c>
      <c r="M40" s="53" t="s">
        <v>6</v>
      </c>
      <c r="N40" s="43"/>
      <c r="O40" s="43"/>
      <c r="P40" s="43"/>
      <c r="Q40" s="43"/>
      <c r="R40" s="43"/>
      <c r="S40" s="43"/>
      <c r="T40" s="43"/>
      <c r="U40" s="43"/>
      <c r="V40" s="43"/>
      <c r="W40" s="43"/>
    </row>
    <row r="41" spans="2:23" x14ac:dyDescent="0.25">
      <c r="B41" s="63">
        <f t="shared" si="14"/>
        <v>6</v>
      </c>
      <c r="C41" s="63" t="s">
        <v>5</v>
      </c>
      <c r="D41" s="50">
        <v>8</v>
      </c>
      <c r="E41" s="50">
        <v>32</v>
      </c>
      <c r="F41" s="50">
        <f t="shared" si="13"/>
        <v>191</v>
      </c>
      <c r="G41" s="50">
        <v>4</v>
      </c>
      <c r="H41" s="50">
        <f t="shared" si="13"/>
        <v>20</v>
      </c>
      <c r="I41" s="50">
        <f t="shared" si="11"/>
        <v>171</v>
      </c>
      <c r="J41" s="71">
        <f t="shared" si="12"/>
        <v>9.5500000000000007</v>
      </c>
      <c r="K41" s="54">
        <v>3</v>
      </c>
      <c r="L41" s="50">
        <v>1</v>
      </c>
      <c r="M41" s="55">
        <v>2</v>
      </c>
      <c r="N41" s="43"/>
      <c r="O41" s="43"/>
      <c r="P41" s="43"/>
      <c r="Q41" s="43"/>
      <c r="R41" s="43"/>
      <c r="S41" s="43"/>
      <c r="T41" s="43"/>
      <c r="U41" s="43"/>
      <c r="V41" s="43"/>
      <c r="W41" s="43"/>
    </row>
    <row r="42" spans="2:23" x14ac:dyDescent="0.25">
      <c r="B42" s="21">
        <f t="shared" si="14"/>
        <v>7</v>
      </c>
      <c r="C42" s="21" t="s">
        <v>4</v>
      </c>
      <c r="D42" s="43">
        <v>7</v>
      </c>
      <c r="E42" s="43">
        <v>14</v>
      </c>
      <c r="F42" s="43">
        <f t="shared" si="13"/>
        <v>205</v>
      </c>
      <c r="G42" s="43">
        <v>2</v>
      </c>
      <c r="H42" s="43">
        <f t="shared" si="13"/>
        <v>22</v>
      </c>
      <c r="I42" s="43">
        <f t="shared" si="11"/>
        <v>183</v>
      </c>
      <c r="J42" s="70">
        <f t="shared" si="12"/>
        <v>9.3181818181818183</v>
      </c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</row>
    <row r="43" spans="2:23" x14ac:dyDescent="0.25">
      <c r="B43" s="21">
        <f t="shared" si="14"/>
        <v>8</v>
      </c>
      <c r="C43" s="21" t="s">
        <v>5</v>
      </c>
      <c r="D43" s="43">
        <v>7</v>
      </c>
      <c r="E43" s="43">
        <v>28</v>
      </c>
      <c r="F43" s="43">
        <f t="shared" si="13"/>
        <v>233</v>
      </c>
      <c r="G43" s="43">
        <v>4</v>
      </c>
      <c r="H43" s="43">
        <f t="shared" si="13"/>
        <v>26</v>
      </c>
      <c r="I43" s="43">
        <f t="shared" si="11"/>
        <v>207</v>
      </c>
      <c r="J43" s="70">
        <f t="shared" si="12"/>
        <v>8.9615384615384617</v>
      </c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</row>
    <row r="44" spans="2:23" x14ac:dyDescent="0.25">
      <c r="B44" s="21">
        <f t="shared" si="14"/>
        <v>9</v>
      </c>
      <c r="C44" s="21" t="s">
        <v>5</v>
      </c>
      <c r="D44" s="43">
        <v>7</v>
      </c>
      <c r="E44" s="43">
        <v>28</v>
      </c>
      <c r="F44" s="43">
        <f t="shared" si="13"/>
        <v>261</v>
      </c>
      <c r="G44" s="43">
        <v>4</v>
      </c>
      <c r="H44" s="43">
        <f t="shared" si="13"/>
        <v>30</v>
      </c>
      <c r="I44" s="43">
        <f t="shared" si="11"/>
        <v>231</v>
      </c>
      <c r="J44" s="70">
        <f t="shared" si="12"/>
        <v>8.6999999999999993</v>
      </c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</row>
    <row r="45" spans="2:23" x14ac:dyDescent="0.25">
      <c r="B45" s="21">
        <f t="shared" si="14"/>
        <v>10</v>
      </c>
      <c r="C45" s="21" t="s">
        <v>6</v>
      </c>
      <c r="D45" s="43">
        <v>7</v>
      </c>
      <c r="E45" s="43">
        <v>35</v>
      </c>
      <c r="F45" s="43">
        <f t="shared" si="13"/>
        <v>296</v>
      </c>
      <c r="G45" s="43">
        <v>5</v>
      </c>
      <c r="H45" s="43">
        <f t="shared" si="13"/>
        <v>35</v>
      </c>
      <c r="I45" s="43">
        <f t="shared" si="11"/>
        <v>261</v>
      </c>
      <c r="J45" s="70">
        <f t="shared" si="12"/>
        <v>8.4571428571428573</v>
      </c>
      <c r="K45" s="56" t="s">
        <v>4</v>
      </c>
      <c r="L45" s="57" t="s">
        <v>5</v>
      </c>
      <c r="M45" s="58" t="s">
        <v>6</v>
      </c>
      <c r="N45" s="43"/>
      <c r="O45" s="43"/>
      <c r="P45" s="43"/>
      <c r="Q45" s="43"/>
      <c r="R45" s="43"/>
      <c r="S45" s="43"/>
      <c r="T45" s="43"/>
      <c r="U45" s="43"/>
      <c r="V45" s="43"/>
      <c r="W45" s="43"/>
    </row>
    <row r="46" spans="2:23" x14ac:dyDescent="0.25">
      <c r="B46" s="62">
        <f t="shared" si="14"/>
        <v>11</v>
      </c>
      <c r="C46" s="62" t="s">
        <v>6</v>
      </c>
      <c r="D46" s="60">
        <v>6</v>
      </c>
      <c r="E46" s="60">
        <v>30</v>
      </c>
      <c r="F46" s="60">
        <f t="shared" si="13"/>
        <v>326</v>
      </c>
      <c r="G46" s="60">
        <v>5</v>
      </c>
      <c r="H46" s="60">
        <f t="shared" si="13"/>
        <v>40</v>
      </c>
      <c r="I46" s="60">
        <f t="shared" si="11"/>
        <v>286</v>
      </c>
      <c r="J46" s="71">
        <f t="shared" si="12"/>
        <v>8.15</v>
      </c>
      <c r="K46" s="59">
        <v>4</v>
      </c>
      <c r="L46" s="60">
        <v>3</v>
      </c>
      <c r="M46" s="61">
        <v>4</v>
      </c>
      <c r="N46" s="43"/>
      <c r="O46" s="43"/>
      <c r="P46" s="43"/>
      <c r="Q46" s="43"/>
      <c r="R46" s="43"/>
      <c r="S46" s="43"/>
      <c r="T46" s="43"/>
      <c r="U46" s="43"/>
      <c r="V46" s="43"/>
      <c r="W46" s="43"/>
    </row>
    <row r="47" spans="2:23" x14ac:dyDescent="0.25">
      <c r="B47" s="21">
        <f t="shared" si="14"/>
        <v>12</v>
      </c>
      <c r="C47" s="21" t="s">
        <v>4</v>
      </c>
      <c r="D47" s="43">
        <v>5</v>
      </c>
      <c r="E47" s="43">
        <v>10</v>
      </c>
      <c r="F47" s="43">
        <f t="shared" si="13"/>
        <v>336</v>
      </c>
      <c r="G47" s="43">
        <v>2</v>
      </c>
      <c r="H47" s="43">
        <f t="shared" si="13"/>
        <v>42</v>
      </c>
      <c r="I47" s="43">
        <f t="shared" si="11"/>
        <v>294</v>
      </c>
      <c r="J47" s="70">
        <f t="shared" si="12"/>
        <v>8</v>
      </c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</row>
    <row r="48" spans="2:23" x14ac:dyDescent="0.25">
      <c r="B48" s="21">
        <f t="shared" si="14"/>
        <v>13</v>
      </c>
      <c r="C48" s="21" t="s">
        <v>5</v>
      </c>
      <c r="D48" s="43">
        <v>5</v>
      </c>
      <c r="E48" s="43">
        <v>20</v>
      </c>
      <c r="F48" s="43">
        <f t="shared" si="13"/>
        <v>356</v>
      </c>
      <c r="G48" s="43">
        <v>4</v>
      </c>
      <c r="H48" s="43">
        <f t="shared" si="13"/>
        <v>46</v>
      </c>
      <c r="I48" s="43">
        <f t="shared" si="11"/>
        <v>310</v>
      </c>
      <c r="J48" s="70">
        <f t="shared" si="12"/>
        <v>7.7391304347826084</v>
      </c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</row>
    <row r="49" spans="2:23" x14ac:dyDescent="0.25">
      <c r="B49" s="21">
        <f t="shared" si="14"/>
        <v>14</v>
      </c>
      <c r="C49" s="21" t="s">
        <v>4</v>
      </c>
      <c r="D49" s="43">
        <v>4</v>
      </c>
      <c r="E49" s="43">
        <v>8</v>
      </c>
      <c r="F49" s="43">
        <f t="shared" si="13"/>
        <v>364</v>
      </c>
      <c r="G49" s="43">
        <v>2</v>
      </c>
      <c r="H49" s="43">
        <f t="shared" si="13"/>
        <v>48</v>
      </c>
      <c r="I49" s="43">
        <f t="shared" si="11"/>
        <v>316</v>
      </c>
      <c r="J49" s="70">
        <f t="shared" si="12"/>
        <v>7.583333333333333</v>
      </c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</row>
    <row r="50" spans="2:23" x14ac:dyDescent="0.25">
      <c r="B50" s="21">
        <f t="shared" si="14"/>
        <v>15</v>
      </c>
      <c r="C50" s="21" t="s">
        <v>5</v>
      </c>
      <c r="D50" s="43">
        <v>4</v>
      </c>
      <c r="E50" s="43">
        <v>16</v>
      </c>
      <c r="F50" s="43">
        <f t="shared" si="13"/>
        <v>380</v>
      </c>
      <c r="G50" s="43">
        <v>4</v>
      </c>
      <c r="H50" s="43">
        <f t="shared" si="13"/>
        <v>52</v>
      </c>
      <c r="I50" s="43">
        <f t="shared" si="11"/>
        <v>328</v>
      </c>
      <c r="J50" s="70">
        <f t="shared" si="12"/>
        <v>7.3076923076923075</v>
      </c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</row>
    <row r="51" spans="2:23" x14ac:dyDescent="0.25">
      <c r="B51" s="21">
        <f t="shared" si="14"/>
        <v>16</v>
      </c>
      <c r="C51" s="21" t="s">
        <v>6</v>
      </c>
      <c r="D51" s="43">
        <v>4</v>
      </c>
      <c r="E51" s="43">
        <v>20</v>
      </c>
      <c r="F51" s="43">
        <f t="shared" si="13"/>
        <v>400</v>
      </c>
      <c r="G51" s="43">
        <v>5</v>
      </c>
      <c r="H51" s="43">
        <f t="shared" si="13"/>
        <v>57</v>
      </c>
      <c r="I51" s="43">
        <f t="shared" si="11"/>
        <v>343</v>
      </c>
      <c r="J51" s="70">
        <f t="shared" si="12"/>
        <v>7.0175438596491224</v>
      </c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</row>
    <row r="52" spans="2:23" x14ac:dyDescent="0.25">
      <c r="B52" s="21">
        <f t="shared" si="14"/>
        <v>17</v>
      </c>
      <c r="C52" s="21" t="s">
        <v>5</v>
      </c>
      <c r="D52" s="43">
        <v>2</v>
      </c>
      <c r="E52" s="43">
        <v>8</v>
      </c>
      <c r="F52" s="43">
        <f t="shared" si="13"/>
        <v>408</v>
      </c>
      <c r="G52" s="43">
        <v>4</v>
      </c>
      <c r="H52" s="43">
        <f t="shared" si="13"/>
        <v>61</v>
      </c>
      <c r="I52" s="43">
        <f t="shared" si="11"/>
        <v>347</v>
      </c>
      <c r="J52" s="70">
        <f t="shared" si="12"/>
        <v>6.6885245901639347</v>
      </c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</row>
    <row r="53" spans="2:23" x14ac:dyDescent="0.25">
      <c r="B53" s="21">
        <f t="shared" si="14"/>
        <v>18</v>
      </c>
      <c r="C53" s="21" t="s">
        <v>6</v>
      </c>
      <c r="D53" s="43">
        <v>2</v>
      </c>
      <c r="E53" s="43">
        <v>10</v>
      </c>
      <c r="F53" s="43">
        <f t="shared" si="13"/>
        <v>418</v>
      </c>
      <c r="G53" s="43">
        <v>5</v>
      </c>
      <c r="H53" s="43">
        <f t="shared" si="13"/>
        <v>66</v>
      </c>
      <c r="I53" s="43">
        <f t="shared" si="11"/>
        <v>352</v>
      </c>
      <c r="J53" s="70">
        <f t="shared" si="12"/>
        <v>6.333333333333333</v>
      </c>
    </row>
    <row r="54" spans="2:23" x14ac:dyDescent="0.25">
      <c r="B54" s="6"/>
      <c r="C54" s="6"/>
      <c r="E54" s="43"/>
      <c r="F54" s="43"/>
      <c r="G54" s="43"/>
      <c r="H54" s="43"/>
      <c r="I54" s="43"/>
      <c r="J54" s="43"/>
    </row>
  </sheetData>
  <mergeCells count="3">
    <mergeCell ref="O7:Q7"/>
    <mergeCell ref="S7:U7"/>
    <mergeCell ref="B2:E2"/>
  </mergeCells>
  <phoneticPr fontId="1" type="noConversion"/>
  <pageMargins left="0.38" right="0.39" top="0.81" bottom="1" header="0.5" footer="0.5"/>
  <pageSetup scale="84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7" sqref="H27"/>
    </sheetView>
  </sheetViews>
  <sheetFormatPr defaultRowHeight="15.75" x14ac:dyDescent="0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54"/>
  <sheetViews>
    <sheetView tabSelected="1" topLeftCell="A18" workbookViewId="0">
      <selection activeCell="P34" sqref="P34"/>
    </sheetView>
  </sheetViews>
  <sheetFormatPr defaultRowHeight="15.75" x14ac:dyDescent="0.25"/>
  <cols>
    <col min="1" max="1" width="3.5" style="43" bestFit="1" customWidth="1"/>
    <col min="2" max="3" width="8.25" style="43" customWidth="1"/>
    <col min="4" max="12" width="11.125" style="43" customWidth="1"/>
    <col min="13" max="13" width="5.625" style="43" customWidth="1"/>
    <col min="14" max="14" width="1.875" style="43" customWidth="1"/>
    <col min="15" max="15" width="7.125" style="43" customWidth="1"/>
    <col min="16" max="16" width="8.625" style="43" customWidth="1"/>
    <col min="17" max="17" width="9" style="43"/>
    <col min="18" max="18" width="2.125" style="43" customWidth="1"/>
    <col min="19" max="21" width="9.5" style="43" customWidth="1"/>
    <col min="22" max="22" width="4.5" style="43" customWidth="1"/>
    <col min="23" max="16384" width="9" style="43"/>
  </cols>
  <sheetData>
    <row r="2" spans="1:23" x14ac:dyDescent="0.25">
      <c r="A2" s="6"/>
      <c r="B2" s="47"/>
      <c r="C2" s="47"/>
      <c r="D2" s="47"/>
      <c r="E2" s="47"/>
    </row>
    <row r="5" spans="1:23" x14ac:dyDescent="0.25">
      <c r="B5" s="8"/>
      <c r="C5" s="8"/>
      <c r="D5" s="8"/>
      <c r="E5" s="2" t="s">
        <v>13</v>
      </c>
      <c r="F5" s="10">
        <v>2</v>
      </c>
      <c r="G5" s="3"/>
      <c r="H5" s="2" t="s">
        <v>14</v>
      </c>
      <c r="I5" s="10">
        <v>4</v>
      </c>
      <c r="J5" s="3"/>
      <c r="K5" s="2" t="s">
        <v>15</v>
      </c>
      <c r="L5" s="10">
        <v>5</v>
      </c>
      <c r="M5" s="3"/>
    </row>
    <row r="6" spans="1:23" ht="16.5" thickBot="1" x14ac:dyDescent="0.3">
      <c r="B6" s="8"/>
      <c r="C6" s="8"/>
      <c r="D6" s="8"/>
      <c r="G6" s="3"/>
      <c r="J6" s="3"/>
      <c r="M6" s="3"/>
    </row>
    <row r="7" spans="1:23" x14ac:dyDescent="0.25">
      <c r="C7" s="3"/>
      <c r="D7" s="3" t="s">
        <v>4</v>
      </c>
      <c r="E7" s="43" t="s">
        <v>4</v>
      </c>
      <c r="F7" s="43" t="s">
        <v>4</v>
      </c>
      <c r="G7" s="3" t="s">
        <v>5</v>
      </c>
      <c r="H7" s="43" t="s">
        <v>5</v>
      </c>
      <c r="I7" s="43" t="s">
        <v>5</v>
      </c>
      <c r="J7" s="3" t="s">
        <v>6</v>
      </c>
      <c r="K7" s="43" t="s">
        <v>6</v>
      </c>
      <c r="L7" s="43" t="s">
        <v>6</v>
      </c>
      <c r="M7" s="3"/>
      <c r="O7" s="44" t="s">
        <v>11</v>
      </c>
      <c r="P7" s="45"/>
      <c r="Q7" s="46"/>
      <c r="S7" s="44" t="s">
        <v>7</v>
      </c>
      <c r="T7" s="45"/>
      <c r="U7" s="46"/>
    </row>
    <row r="8" spans="1:23" x14ac:dyDescent="0.25">
      <c r="C8" s="3" t="s">
        <v>0</v>
      </c>
      <c r="D8" s="3" t="s">
        <v>3</v>
      </c>
      <c r="E8" s="11" t="s">
        <v>2</v>
      </c>
      <c r="F8" s="43" t="s">
        <v>1</v>
      </c>
      <c r="G8" s="3" t="s">
        <v>3</v>
      </c>
      <c r="H8" s="11" t="s">
        <v>2</v>
      </c>
      <c r="I8" s="43" t="s">
        <v>1</v>
      </c>
      <c r="J8" s="3" t="s">
        <v>3</v>
      </c>
      <c r="K8" s="11" t="s">
        <v>2</v>
      </c>
      <c r="L8" s="43" t="s">
        <v>1</v>
      </c>
      <c r="M8" s="3"/>
      <c r="O8" s="7" t="s">
        <v>4</v>
      </c>
      <c r="P8" s="8" t="s">
        <v>5</v>
      </c>
      <c r="Q8" s="9" t="s">
        <v>6</v>
      </c>
      <c r="S8" s="7" t="s">
        <v>4</v>
      </c>
      <c r="T8" s="8" t="s">
        <v>5</v>
      </c>
      <c r="U8" s="9" t="s">
        <v>6</v>
      </c>
    </row>
    <row r="9" spans="1:23" ht="6.75" customHeight="1" x14ac:dyDescent="0.25">
      <c r="C9" s="5"/>
      <c r="D9" s="5"/>
      <c r="E9" s="12"/>
      <c r="F9" s="4"/>
      <c r="G9" s="5"/>
      <c r="H9" s="12"/>
      <c r="I9" s="4"/>
      <c r="J9" s="5"/>
      <c r="K9" s="12"/>
      <c r="L9" s="4"/>
      <c r="M9" s="3"/>
      <c r="O9" s="7"/>
      <c r="P9" s="8"/>
      <c r="Q9" s="9"/>
      <c r="S9" s="7"/>
      <c r="T9" s="8"/>
      <c r="U9" s="9"/>
    </row>
    <row r="10" spans="1:23" ht="6.75" customHeight="1" x14ac:dyDescent="0.25">
      <c r="C10" s="3"/>
      <c r="D10" s="29"/>
      <c r="E10" s="11"/>
      <c r="G10" s="3"/>
      <c r="H10" s="11"/>
      <c r="J10" s="3"/>
      <c r="K10" s="11"/>
      <c r="M10" s="3"/>
      <c r="O10" s="7"/>
      <c r="P10" s="8"/>
      <c r="Q10" s="9"/>
      <c r="S10" s="7"/>
      <c r="T10" s="8"/>
      <c r="U10" s="9"/>
    </row>
    <row r="11" spans="1:23" ht="27" hidden="1" customHeight="1" x14ac:dyDescent="0.25">
      <c r="C11" s="19">
        <v>0</v>
      </c>
      <c r="D11" s="25">
        <v>0</v>
      </c>
      <c r="E11" s="26">
        <v>0</v>
      </c>
      <c r="F11" s="21">
        <v>0</v>
      </c>
      <c r="G11" s="19">
        <v>0</v>
      </c>
      <c r="H11" s="17">
        <v>0</v>
      </c>
      <c r="I11" s="21">
        <v>0</v>
      </c>
      <c r="J11" s="19">
        <v>0</v>
      </c>
      <c r="K11" s="17">
        <v>0</v>
      </c>
      <c r="L11" s="21">
        <v>0</v>
      </c>
      <c r="M11" s="19"/>
      <c r="N11" s="21"/>
      <c r="O11" s="27"/>
      <c r="P11" s="18"/>
      <c r="Q11" s="28"/>
      <c r="R11" s="21"/>
      <c r="S11" s="27"/>
      <c r="T11" s="18"/>
      <c r="U11" s="28"/>
      <c r="V11" s="21"/>
    </row>
    <row r="12" spans="1:23" ht="24" customHeight="1" x14ac:dyDescent="0.25">
      <c r="C12" s="14">
        <v>1</v>
      </c>
      <c r="D12" s="20">
        <v>20</v>
      </c>
      <c r="E12" s="15"/>
      <c r="F12" s="22"/>
      <c r="G12" s="16">
        <v>32</v>
      </c>
      <c r="H12" s="15"/>
      <c r="I12" s="22"/>
      <c r="J12" s="16">
        <v>60</v>
      </c>
      <c r="K12" s="15"/>
      <c r="L12" s="22"/>
      <c r="M12" s="19"/>
      <c r="N12" s="21"/>
      <c r="O12" s="27">
        <f>D12-D11</f>
        <v>20</v>
      </c>
      <c r="P12" s="18">
        <f t="shared" ref="P12:P17" si="0">G12-G11</f>
        <v>32</v>
      </c>
      <c r="Q12" s="28">
        <f t="shared" ref="Q12:Q17" si="1">J12-J11</f>
        <v>60</v>
      </c>
      <c r="R12" s="21"/>
      <c r="S12" s="30">
        <f t="shared" ref="S12:S17" si="2">O12/$F$5</f>
        <v>10</v>
      </c>
      <c r="T12" s="31">
        <f t="shared" ref="T12:T17" si="3">P12/$I$5</f>
        <v>8</v>
      </c>
      <c r="U12" s="72">
        <f t="shared" ref="U12:U17" si="4">Q12/$L$5</f>
        <v>12</v>
      </c>
      <c r="V12" s="32"/>
    </row>
    <row r="13" spans="1:23" ht="24" customHeight="1" x14ac:dyDescent="0.25">
      <c r="C13" s="14">
        <f t="shared" ref="C13:C17" si="5">C12+1</f>
        <v>2</v>
      </c>
      <c r="D13" s="14">
        <v>38</v>
      </c>
      <c r="E13" s="15"/>
      <c r="F13" s="22"/>
      <c r="G13" s="14">
        <v>60</v>
      </c>
      <c r="H13" s="15"/>
      <c r="I13" s="22"/>
      <c r="J13" s="14">
        <v>105</v>
      </c>
      <c r="K13" s="15"/>
      <c r="L13" s="22"/>
      <c r="M13" s="19"/>
      <c r="N13" s="21"/>
      <c r="O13" s="27">
        <f>D13-D12</f>
        <v>18</v>
      </c>
      <c r="P13" s="18">
        <f t="shared" si="0"/>
        <v>28</v>
      </c>
      <c r="Q13" s="28">
        <f t="shared" si="1"/>
        <v>45</v>
      </c>
      <c r="R13" s="21"/>
      <c r="S13" s="30">
        <f t="shared" si="2"/>
        <v>9</v>
      </c>
      <c r="T13" s="31">
        <f t="shared" si="3"/>
        <v>7</v>
      </c>
      <c r="U13" s="72">
        <f t="shared" si="4"/>
        <v>9</v>
      </c>
      <c r="V13" s="32"/>
    </row>
    <row r="14" spans="1:23" ht="24" customHeight="1" x14ac:dyDescent="0.25">
      <c r="C14" s="14">
        <f t="shared" si="5"/>
        <v>3</v>
      </c>
      <c r="D14" s="14">
        <v>54</v>
      </c>
      <c r="E14" s="15"/>
      <c r="F14" s="22"/>
      <c r="G14" s="19">
        <v>88</v>
      </c>
      <c r="H14" s="15"/>
      <c r="I14" s="22"/>
      <c r="J14" s="19">
        <v>140</v>
      </c>
      <c r="K14" s="15"/>
      <c r="L14" s="22"/>
      <c r="M14" s="19"/>
      <c r="N14" s="21"/>
      <c r="O14" s="27">
        <f>D14-D13</f>
        <v>16</v>
      </c>
      <c r="P14" s="18">
        <f t="shared" si="0"/>
        <v>28</v>
      </c>
      <c r="Q14" s="28">
        <f t="shared" si="1"/>
        <v>35</v>
      </c>
      <c r="R14" s="21"/>
      <c r="S14" s="30">
        <f t="shared" si="2"/>
        <v>8</v>
      </c>
      <c r="T14" s="31">
        <f t="shared" si="3"/>
        <v>7</v>
      </c>
      <c r="U14" s="72">
        <f t="shared" si="4"/>
        <v>7</v>
      </c>
      <c r="V14" s="32"/>
    </row>
    <row r="15" spans="1:23" ht="24" customHeight="1" x14ac:dyDescent="0.25">
      <c r="C15" s="14">
        <f t="shared" si="5"/>
        <v>4</v>
      </c>
      <c r="D15" s="14">
        <v>68</v>
      </c>
      <c r="E15" s="15"/>
      <c r="F15" s="22"/>
      <c r="G15" s="14">
        <v>108</v>
      </c>
      <c r="H15" s="15"/>
      <c r="I15" s="22"/>
      <c r="J15" s="14">
        <v>170</v>
      </c>
      <c r="K15" s="15"/>
      <c r="L15" s="22"/>
      <c r="M15" s="19"/>
      <c r="N15" s="21"/>
      <c r="O15" s="27">
        <f>D15-D14</f>
        <v>14</v>
      </c>
      <c r="P15" s="18">
        <f t="shared" si="0"/>
        <v>20</v>
      </c>
      <c r="Q15" s="28">
        <f t="shared" si="1"/>
        <v>30</v>
      </c>
      <c r="R15" s="21"/>
      <c r="S15" s="30">
        <f t="shared" si="2"/>
        <v>7</v>
      </c>
      <c r="T15" s="31">
        <f t="shared" si="3"/>
        <v>5</v>
      </c>
      <c r="U15" s="72">
        <f t="shared" si="4"/>
        <v>6</v>
      </c>
      <c r="V15" s="32"/>
      <c r="W15" s="21"/>
    </row>
    <row r="16" spans="1:23" ht="24" customHeight="1" x14ac:dyDescent="0.25">
      <c r="C16" s="14">
        <f t="shared" si="5"/>
        <v>5</v>
      </c>
      <c r="D16" s="14">
        <v>78</v>
      </c>
      <c r="E16" s="15"/>
      <c r="F16" s="22"/>
      <c r="G16" s="19">
        <v>124</v>
      </c>
      <c r="H16" s="15"/>
      <c r="I16" s="22"/>
      <c r="J16" s="19">
        <v>190</v>
      </c>
      <c r="K16" s="15"/>
      <c r="L16" s="22"/>
      <c r="M16" s="19"/>
      <c r="N16" s="21"/>
      <c r="O16" s="27">
        <f>D16-D15</f>
        <v>10</v>
      </c>
      <c r="P16" s="18">
        <f t="shared" si="0"/>
        <v>16</v>
      </c>
      <c r="Q16" s="28">
        <f t="shared" si="1"/>
        <v>20</v>
      </c>
      <c r="R16" s="21"/>
      <c r="S16" s="30">
        <f t="shared" si="2"/>
        <v>5</v>
      </c>
      <c r="T16" s="31">
        <f t="shared" si="3"/>
        <v>4</v>
      </c>
      <c r="U16" s="72">
        <f t="shared" si="4"/>
        <v>4</v>
      </c>
      <c r="V16" s="32"/>
      <c r="W16" s="21"/>
    </row>
    <row r="17" spans="1:23" ht="24" customHeight="1" thickBot="1" x14ac:dyDescent="0.3">
      <c r="C17" s="16">
        <f t="shared" si="5"/>
        <v>6</v>
      </c>
      <c r="D17" s="16">
        <v>86</v>
      </c>
      <c r="E17" s="15"/>
      <c r="F17" s="22"/>
      <c r="G17" s="16">
        <v>132</v>
      </c>
      <c r="H17" s="15"/>
      <c r="I17" s="22"/>
      <c r="J17" s="16">
        <v>200</v>
      </c>
      <c r="K17" s="15"/>
      <c r="L17" s="22"/>
      <c r="M17" s="19"/>
      <c r="N17" s="21"/>
      <c r="O17" s="64">
        <f>D17-D16</f>
        <v>8</v>
      </c>
      <c r="P17" s="65">
        <f t="shared" si="0"/>
        <v>8</v>
      </c>
      <c r="Q17" s="66">
        <f t="shared" si="1"/>
        <v>10</v>
      </c>
      <c r="R17" s="21"/>
      <c r="S17" s="67">
        <f t="shared" si="2"/>
        <v>4</v>
      </c>
      <c r="T17" s="68">
        <f t="shared" si="3"/>
        <v>2</v>
      </c>
      <c r="U17" s="69">
        <f t="shared" si="4"/>
        <v>2</v>
      </c>
      <c r="V17" s="32"/>
      <c r="W17" s="21"/>
    </row>
    <row r="18" spans="1:23" ht="3.75" customHeight="1" x14ac:dyDescent="0.25">
      <c r="A18" s="18"/>
      <c r="B18" s="18"/>
      <c r="C18" s="20"/>
      <c r="D18" s="18"/>
      <c r="E18" s="18"/>
      <c r="F18" s="23"/>
      <c r="G18" s="18"/>
      <c r="H18" s="18"/>
      <c r="I18" s="23"/>
      <c r="J18" s="18"/>
      <c r="K18" s="18"/>
      <c r="L18" s="23"/>
      <c r="M18" s="19"/>
      <c r="N18" s="18"/>
      <c r="O18" s="18"/>
      <c r="P18" s="18"/>
      <c r="Q18" s="18"/>
      <c r="R18" s="18"/>
      <c r="S18" s="37"/>
      <c r="T18" s="31"/>
      <c r="U18" s="38"/>
      <c r="V18" s="33"/>
      <c r="W18" s="21"/>
    </row>
    <row r="19" spans="1:23" ht="25.5" customHeight="1" x14ac:dyDescent="0.25">
      <c r="A19" s="18"/>
      <c r="B19" s="18"/>
      <c r="C19" s="48"/>
      <c r="D19" s="49" t="s">
        <v>30</v>
      </c>
      <c r="E19" s="13" t="s">
        <v>12</v>
      </c>
      <c r="F19" s="40"/>
      <c r="G19" s="13"/>
      <c r="H19" s="13" t="s">
        <v>12</v>
      </c>
      <c r="I19" s="40"/>
      <c r="J19" s="13"/>
      <c r="K19" s="13" t="s">
        <v>12</v>
      </c>
      <c r="L19" s="39"/>
      <c r="M19" s="18"/>
      <c r="N19" s="18"/>
      <c r="O19" s="18"/>
      <c r="P19" s="18"/>
      <c r="Q19" s="18"/>
      <c r="R19" s="18"/>
      <c r="S19" s="31"/>
      <c r="T19" s="31"/>
      <c r="U19" s="31"/>
      <c r="V19" s="33"/>
      <c r="W19" s="21"/>
    </row>
    <row r="20" spans="1:23" ht="26.25" customHeight="1" x14ac:dyDescent="0.25">
      <c r="A20" s="18"/>
      <c r="B20" s="8"/>
      <c r="C20" s="48"/>
      <c r="D20" s="49" t="s">
        <v>31</v>
      </c>
      <c r="E20" s="13" t="s">
        <v>12</v>
      </c>
      <c r="F20" s="40"/>
      <c r="G20" s="13"/>
      <c r="H20" s="13" t="s">
        <v>12</v>
      </c>
      <c r="I20" s="40"/>
      <c r="J20" s="13"/>
      <c r="K20" s="13" t="s">
        <v>12</v>
      </c>
      <c r="L20" s="39"/>
      <c r="M20" s="8"/>
      <c r="N20" s="8"/>
      <c r="O20" s="8"/>
      <c r="P20" s="8"/>
      <c r="Q20" s="8"/>
      <c r="R20" s="8"/>
      <c r="S20" s="34"/>
      <c r="T20" s="34"/>
      <c r="U20" s="34"/>
      <c r="V20" s="34"/>
    </row>
    <row r="21" spans="1:23" ht="10.5" customHeight="1" x14ac:dyDescent="0.25">
      <c r="A21" s="24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34"/>
      <c r="T21" s="34"/>
      <c r="U21" s="34"/>
      <c r="V21" s="34"/>
    </row>
    <row r="22" spans="1:23" x14ac:dyDescent="0.25">
      <c r="A22" s="41" t="s">
        <v>8</v>
      </c>
      <c r="B22" s="42" t="s">
        <v>29</v>
      </c>
      <c r="C22" s="42"/>
      <c r="D22" s="42"/>
      <c r="E22" s="41"/>
      <c r="F22" s="41"/>
      <c r="G22" s="41"/>
      <c r="H22" s="41"/>
      <c r="I22" s="41"/>
      <c r="J22" s="41"/>
      <c r="K22" s="41"/>
      <c r="L22" s="41"/>
      <c r="S22" s="34"/>
      <c r="T22" s="34"/>
      <c r="U22" s="34"/>
      <c r="V22" s="35"/>
    </row>
    <row r="23" spans="1:23" ht="18.75" customHeight="1" x14ac:dyDescent="0.25">
      <c r="A23" s="42"/>
      <c r="B23" s="42" t="s">
        <v>26</v>
      </c>
      <c r="C23" s="42"/>
      <c r="D23" s="42"/>
      <c r="E23" s="41"/>
      <c r="F23" s="41"/>
      <c r="G23" s="41"/>
      <c r="H23" s="41"/>
      <c r="I23" s="41"/>
      <c r="J23" s="41"/>
      <c r="K23" s="41"/>
      <c r="L23" s="41"/>
      <c r="S23" s="34"/>
      <c r="T23" s="34"/>
      <c r="U23" s="34"/>
      <c r="V23" s="35"/>
    </row>
    <row r="24" spans="1:23" ht="8.25" customHeight="1" x14ac:dyDescent="0.25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S24" s="34"/>
      <c r="T24" s="34"/>
      <c r="U24" s="34"/>
      <c r="V24" s="35"/>
    </row>
    <row r="25" spans="1:23" x14ac:dyDescent="0.25">
      <c r="A25" s="41" t="s">
        <v>9</v>
      </c>
      <c r="B25" s="42" t="s">
        <v>37</v>
      </c>
      <c r="C25" s="42"/>
      <c r="D25" s="42"/>
      <c r="E25" s="42"/>
      <c r="F25" s="41"/>
      <c r="G25" s="41"/>
      <c r="H25" s="41"/>
      <c r="I25" s="41"/>
      <c r="J25" s="41"/>
      <c r="K25" s="41"/>
      <c r="L25" s="41"/>
      <c r="S25" s="34"/>
      <c r="T25" s="34"/>
      <c r="U25" s="34"/>
      <c r="V25" s="35"/>
    </row>
    <row r="26" spans="1:23" ht="43.5" customHeight="1" x14ac:dyDescent="0.25">
      <c r="A26" s="73"/>
      <c r="B26" s="74"/>
      <c r="C26" s="74"/>
      <c r="D26" s="74"/>
      <c r="E26" s="74"/>
      <c r="F26" s="74"/>
      <c r="G26" s="74"/>
      <c r="H26" s="74"/>
      <c r="I26" s="73"/>
      <c r="J26" s="73"/>
      <c r="K26" s="73"/>
      <c r="L26" s="73"/>
      <c r="M26" s="75"/>
      <c r="N26" s="75"/>
      <c r="O26" s="75"/>
      <c r="P26" s="75"/>
      <c r="Q26" s="75"/>
      <c r="R26" s="75"/>
      <c r="S26" s="36"/>
      <c r="T26" s="36"/>
      <c r="U26" s="36"/>
      <c r="V26" s="75"/>
    </row>
    <row r="27" spans="1:23" x14ac:dyDescent="0.25">
      <c r="A27" s="41"/>
      <c r="B27" s="42" t="s">
        <v>38</v>
      </c>
      <c r="C27" s="42" t="s">
        <v>27</v>
      </c>
      <c r="D27" s="42"/>
      <c r="E27" s="42" t="s">
        <v>32</v>
      </c>
      <c r="F27" s="41"/>
      <c r="G27" s="41"/>
      <c r="H27" s="41"/>
      <c r="I27" s="41"/>
      <c r="J27" s="41"/>
      <c r="K27" s="41"/>
      <c r="L27" s="41"/>
      <c r="S27" s="34"/>
      <c r="T27" s="34"/>
      <c r="U27" s="34"/>
      <c r="V27" s="35"/>
    </row>
    <row r="28" spans="1:23" ht="3.75" customHeight="1" x14ac:dyDescent="0.2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S28" s="34"/>
      <c r="T28" s="34"/>
      <c r="U28" s="34"/>
      <c r="V28" s="35"/>
    </row>
    <row r="29" spans="1:23" x14ac:dyDescent="0.25">
      <c r="C29" s="42" t="s">
        <v>33</v>
      </c>
      <c r="D29" s="42"/>
      <c r="E29" s="42" t="s">
        <v>34</v>
      </c>
      <c r="F29" s="41"/>
      <c r="G29" s="41"/>
      <c r="H29" s="41"/>
      <c r="I29" s="41"/>
      <c r="J29" s="41"/>
      <c r="K29" s="41"/>
      <c r="L29" s="41"/>
      <c r="S29" s="35"/>
      <c r="T29" s="35"/>
      <c r="U29" s="35"/>
      <c r="V29" s="35"/>
    </row>
    <row r="30" spans="1:23" ht="6.75" customHeight="1" x14ac:dyDescent="0.25">
      <c r="B30" s="6"/>
      <c r="C30" s="6"/>
      <c r="D30" s="6"/>
      <c r="E30" s="6"/>
      <c r="F30" s="6"/>
      <c r="G30" s="6"/>
      <c r="H30" s="6"/>
      <c r="S30" s="35"/>
      <c r="T30" s="35"/>
      <c r="U30" s="35"/>
      <c r="V30" s="35"/>
    </row>
    <row r="31" spans="1:23" ht="6.75" customHeight="1" x14ac:dyDescent="0.25">
      <c r="E31" s="6"/>
      <c r="F31" s="6"/>
      <c r="G31" s="6"/>
      <c r="H31" s="6"/>
    </row>
    <row r="32" spans="1:23" x14ac:dyDescent="0.25">
      <c r="B32" s="43" t="s">
        <v>16</v>
      </c>
      <c r="C32" s="43" t="s">
        <v>24</v>
      </c>
      <c r="D32" s="43" t="s">
        <v>1</v>
      </c>
      <c r="E32" s="43" t="s">
        <v>20</v>
      </c>
      <c r="F32" s="43" t="s">
        <v>18</v>
      </c>
      <c r="G32" s="43" t="s">
        <v>21</v>
      </c>
      <c r="H32" s="43" t="s">
        <v>18</v>
      </c>
      <c r="I32" s="43" t="s">
        <v>23</v>
      </c>
      <c r="J32" s="43" t="s">
        <v>35</v>
      </c>
    </row>
    <row r="33" spans="2:16" x14ac:dyDescent="0.25">
      <c r="B33" s="43" t="s">
        <v>17</v>
      </c>
      <c r="C33" s="43" t="s">
        <v>25</v>
      </c>
      <c r="E33" s="43" t="s">
        <v>19</v>
      </c>
      <c r="F33" s="43" t="s">
        <v>19</v>
      </c>
      <c r="G33" s="43" t="s">
        <v>22</v>
      </c>
      <c r="H33" s="43" t="s">
        <v>22</v>
      </c>
      <c r="I33" s="43" t="s">
        <v>19</v>
      </c>
      <c r="J33" s="43" t="s">
        <v>36</v>
      </c>
    </row>
    <row r="34" spans="2:16" ht="9.75" customHeight="1" x14ac:dyDescent="0.25">
      <c r="B34" s="4"/>
      <c r="C34" s="4"/>
      <c r="D34" s="4"/>
      <c r="E34" s="4"/>
      <c r="F34" s="4"/>
      <c r="G34" s="4"/>
      <c r="H34" s="4"/>
      <c r="I34" s="4"/>
      <c r="J34" s="4"/>
    </row>
    <row r="35" spans="2:16" ht="9.75" customHeight="1" x14ac:dyDescent="0.25">
      <c r="B35" s="21"/>
      <c r="C35" s="21"/>
      <c r="D35" s="21"/>
    </row>
    <row r="36" spans="2:16" x14ac:dyDescent="0.25">
      <c r="B36" s="21">
        <v>1</v>
      </c>
      <c r="C36" s="21" t="s">
        <v>6</v>
      </c>
      <c r="D36" s="21">
        <v>12</v>
      </c>
      <c r="E36" s="43">
        <v>60</v>
      </c>
      <c r="F36" s="43">
        <f>E36</f>
        <v>60</v>
      </c>
      <c r="G36" s="43">
        <v>5</v>
      </c>
      <c r="H36" s="43">
        <f>G36</f>
        <v>5</v>
      </c>
      <c r="I36" s="43">
        <f>F36-H36</f>
        <v>55</v>
      </c>
      <c r="J36" s="70">
        <f>F36/H36</f>
        <v>12</v>
      </c>
    </row>
    <row r="37" spans="2:16" x14ac:dyDescent="0.25">
      <c r="B37" s="21">
        <v>2</v>
      </c>
      <c r="C37" s="21" t="s">
        <v>4</v>
      </c>
      <c r="D37" s="21">
        <v>10</v>
      </c>
      <c r="E37" s="43">
        <v>20</v>
      </c>
      <c r="F37" s="43">
        <f>F36+E37</f>
        <v>80</v>
      </c>
      <c r="G37" s="43">
        <v>2</v>
      </c>
      <c r="H37" s="43">
        <f>H36+G37</f>
        <v>7</v>
      </c>
      <c r="I37" s="43">
        <f t="shared" ref="I37:I53" si="6">F37-H37</f>
        <v>73</v>
      </c>
      <c r="J37" s="70">
        <f t="shared" ref="J37:J53" si="7">F37/H37</f>
        <v>11.428571428571429</v>
      </c>
      <c r="P37" s="43" t="s">
        <v>39</v>
      </c>
    </row>
    <row r="38" spans="2:16" x14ac:dyDescent="0.25">
      <c r="B38" s="21">
        <f>B37+1</f>
        <v>3</v>
      </c>
      <c r="C38" s="21" t="s">
        <v>4</v>
      </c>
      <c r="D38" s="21">
        <v>9</v>
      </c>
      <c r="E38" s="43">
        <v>18</v>
      </c>
      <c r="F38" s="43">
        <f t="shared" ref="F38:H53" si="8">F37+E38</f>
        <v>98</v>
      </c>
      <c r="G38" s="43">
        <v>2</v>
      </c>
      <c r="H38" s="43">
        <f t="shared" si="8"/>
        <v>9</v>
      </c>
      <c r="I38" s="43">
        <f t="shared" si="6"/>
        <v>89</v>
      </c>
      <c r="J38" s="70">
        <f t="shared" si="7"/>
        <v>10.888888888888889</v>
      </c>
    </row>
    <row r="39" spans="2:16" x14ac:dyDescent="0.25">
      <c r="B39" s="21">
        <f t="shared" ref="B39:B53" si="9">B38+1</f>
        <v>4</v>
      </c>
      <c r="C39" s="21" t="s">
        <v>6</v>
      </c>
      <c r="D39" s="43">
        <v>9</v>
      </c>
      <c r="E39" s="43">
        <v>45</v>
      </c>
      <c r="F39" s="43">
        <f t="shared" si="8"/>
        <v>143</v>
      </c>
      <c r="G39" s="43">
        <v>5</v>
      </c>
      <c r="H39" s="43">
        <f t="shared" si="8"/>
        <v>14</v>
      </c>
      <c r="I39" s="43">
        <f t="shared" si="6"/>
        <v>129</v>
      </c>
      <c r="J39" s="70">
        <f t="shared" si="7"/>
        <v>10.214285714285714</v>
      </c>
    </row>
    <row r="40" spans="2:16" x14ac:dyDescent="0.25">
      <c r="B40" s="21">
        <f t="shared" si="9"/>
        <v>5</v>
      </c>
      <c r="C40" s="21" t="s">
        <v>4</v>
      </c>
      <c r="D40" s="43">
        <v>8</v>
      </c>
      <c r="E40" s="43">
        <v>16</v>
      </c>
      <c r="F40" s="43">
        <f t="shared" si="8"/>
        <v>159</v>
      </c>
      <c r="G40" s="43">
        <v>2</v>
      </c>
      <c r="H40" s="43">
        <f t="shared" si="8"/>
        <v>16</v>
      </c>
      <c r="I40" s="43">
        <f t="shared" si="6"/>
        <v>143</v>
      </c>
      <c r="J40" s="70">
        <f t="shared" si="7"/>
        <v>9.9375</v>
      </c>
      <c r="K40" s="51" t="s">
        <v>4</v>
      </c>
      <c r="L40" s="52" t="s">
        <v>5</v>
      </c>
      <c r="M40" s="53" t="s">
        <v>6</v>
      </c>
    </row>
    <row r="41" spans="2:16" x14ac:dyDescent="0.25">
      <c r="B41" s="63">
        <f t="shared" si="9"/>
        <v>6</v>
      </c>
      <c r="C41" s="63" t="s">
        <v>5</v>
      </c>
      <c r="D41" s="50">
        <v>8</v>
      </c>
      <c r="E41" s="50">
        <v>32</v>
      </c>
      <c r="F41" s="50">
        <f t="shared" si="8"/>
        <v>191</v>
      </c>
      <c r="G41" s="50">
        <v>4</v>
      </c>
      <c r="H41" s="50">
        <f t="shared" si="8"/>
        <v>20</v>
      </c>
      <c r="I41" s="50">
        <f t="shared" si="6"/>
        <v>171</v>
      </c>
      <c r="J41" s="71">
        <f t="shared" si="7"/>
        <v>9.5500000000000007</v>
      </c>
      <c r="K41" s="54">
        <v>3</v>
      </c>
      <c r="L41" s="50">
        <v>1</v>
      </c>
      <c r="M41" s="55">
        <v>2</v>
      </c>
    </row>
    <row r="42" spans="2:16" x14ac:dyDescent="0.25">
      <c r="B42" s="21">
        <f t="shared" si="9"/>
        <v>7</v>
      </c>
      <c r="C42" s="21" t="s">
        <v>4</v>
      </c>
      <c r="D42" s="43">
        <v>7</v>
      </c>
      <c r="E42" s="43">
        <v>14</v>
      </c>
      <c r="F42" s="43">
        <f t="shared" si="8"/>
        <v>205</v>
      </c>
      <c r="G42" s="43">
        <v>2</v>
      </c>
      <c r="H42" s="43">
        <f t="shared" si="8"/>
        <v>22</v>
      </c>
      <c r="I42" s="43">
        <f t="shared" si="6"/>
        <v>183</v>
      </c>
      <c r="J42" s="70">
        <f t="shared" si="7"/>
        <v>9.3181818181818183</v>
      </c>
    </row>
    <row r="43" spans="2:16" x14ac:dyDescent="0.25">
      <c r="B43" s="21">
        <f t="shared" si="9"/>
        <v>8</v>
      </c>
      <c r="C43" s="21" t="s">
        <v>5</v>
      </c>
      <c r="D43" s="43">
        <v>7</v>
      </c>
      <c r="E43" s="43">
        <v>28</v>
      </c>
      <c r="F43" s="43">
        <f t="shared" si="8"/>
        <v>233</v>
      </c>
      <c r="G43" s="43">
        <v>4</v>
      </c>
      <c r="H43" s="43">
        <f t="shared" si="8"/>
        <v>26</v>
      </c>
      <c r="I43" s="43">
        <f t="shared" si="6"/>
        <v>207</v>
      </c>
      <c r="J43" s="70">
        <f t="shared" si="7"/>
        <v>8.9615384615384617</v>
      </c>
    </row>
    <row r="44" spans="2:16" x14ac:dyDescent="0.25">
      <c r="B44" s="21">
        <f t="shared" si="9"/>
        <v>9</v>
      </c>
      <c r="C44" s="21" t="s">
        <v>5</v>
      </c>
      <c r="D44" s="43">
        <v>7</v>
      </c>
      <c r="E44" s="43">
        <v>28</v>
      </c>
      <c r="F44" s="43">
        <f t="shared" si="8"/>
        <v>261</v>
      </c>
      <c r="G44" s="43">
        <v>4</v>
      </c>
      <c r="H44" s="43">
        <f t="shared" si="8"/>
        <v>30</v>
      </c>
      <c r="I44" s="43">
        <f t="shared" si="6"/>
        <v>231</v>
      </c>
      <c r="J44" s="70">
        <f t="shared" si="7"/>
        <v>8.6999999999999993</v>
      </c>
    </row>
    <row r="45" spans="2:16" x14ac:dyDescent="0.25">
      <c r="B45" s="21">
        <f t="shared" si="9"/>
        <v>10</v>
      </c>
      <c r="C45" s="21" t="s">
        <v>6</v>
      </c>
      <c r="D45" s="43">
        <v>7</v>
      </c>
      <c r="E45" s="43">
        <v>35</v>
      </c>
      <c r="F45" s="43">
        <f t="shared" si="8"/>
        <v>296</v>
      </c>
      <c r="G45" s="43">
        <v>5</v>
      </c>
      <c r="H45" s="43">
        <f t="shared" si="8"/>
        <v>35</v>
      </c>
      <c r="I45" s="43">
        <f t="shared" si="6"/>
        <v>261</v>
      </c>
      <c r="J45" s="70">
        <f t="shared" si="7"/>
        <v>8.4571428571428573</v>
      </c>
      <c r="K45" s="56" t="s">
        <v>4</v>
      </c>
      <c r="L45" s="57" t="s">
        <v>5</v>
      </c>
      <c r="M45" s="58" t="s">
        <v>6</v>
      </c>
    </row>
    <row r="46" spans="2:16" x14ac:dyDescent="0.25">
      <c r="B46" s="62">
        <f t="shared" si="9"/>
        <v>11</v>
      </c>
      <c r="C46" s="62" t="s">
        <v>6</v>
      </c>
      <c r="D46" s="60">
        <v>6</v>
      </c>
      <c r="E46" s="60">
        <v>30</v>
      </c>
      <c r="F46" s="60">
        <f t="shared" si="8"/>
        <v>326</v>
      </c>
      <c r="G46" s="60">
        <v>5</v>
      </c>
      <c r="H46" s="60">
        <f t="shared" si="8"/>
        <v>40</v>
      </c>
      <c r="I46" s="60">
        <f t="shared" si="6"/>
        <v>286</v>
      </c>
      <c r="J46" s="71">
        <f t="shared" si="7"/>
        <v>8.15</v>
      </c>
      <c r="K46" s="59">
        <v>4</v>
      </c>
      <c r="L46" s="60">
        <v>3</v>
      </c>
      <c r="M46" s="61">
        <v>4</v>
      </c>
    </row>
    <row r="47" spans="2:16" x14ac:dyDescent="0.25">
      <c r="B47" s="21">
        <f t="shared" si="9"/>
        <v>12</v>
      </c>
      <c r="C47" s="21" t="s">
        <v>4</v>
      </c>
      <c r="D47" s="43">
        <v>5</v>
      </c>
      <c r="E47" s="43">
        <v>10</v>
      </c>
      <c r="F47" s="43">
        <f t="shared" si="8"/>
        <v>336</v>
      </c>
      <c r="G47" s="43">
        <v>2</v>
      </c>
      <c r="H47" s="43">
        <f t="shared" si="8"/>
        <v>42</v>
      </c>
      <c r="I47" s="43">
        <f t="shared" si="6"/>
        <v>294</v>
      </c>
      <c r="J47" s="70">
        <f t="shared" si="7"/>
        <v>8</v>
      </c>
    </row>
    <row r="48" spans="2:16" x14ac:dyDescent="0.25">
      <c r="B48" s="21">
        <f t="shared" si="9"/>
        <v>13</v>
      </c>
      <c r="C48" s="21" t="s">
        <v>5</v>
      </c>
      <c r="D48" s="43">
        <v>5</v>
      </c>
      <c r="E48" s="43">
        <v>20</v>
      </c>
      <c r="F48" s="43">
        <f t="shared" si="8"/>
        <v>356</v>
      </c>
      <c r="G48" s="43">
        <v>4</v>
      </c>
      <c r="H48" s="43">
        <f t="shared" si="8"/>
        <v>46</v>
      </c>
      <c r="I48" s="43">
        <f t="shared" si="6"/>
        <v>310</v>
      </c>
      <c r="J48" s="70">
        <f t="shared" si="7"/>
        <v>7.7391304347826084</v>
      </c>
    </row>
    <row r="49" spans="2:10" x14ac:dyDescent="0.25">
      <c r="B49" s="21">
        <f t="shared" si="9"/>
        <v>14</v>
      </c>
      <c r="C49" s="21" t="s">
        <v>4</v>
      </c>
      <c r="D49" s="43">
        <v>4</v>
      </c>
      <c r="E49" s="43">
        <v>8</v>
      </c>
      <c r="F49" s="43">
        <f t="shared" si="8"/>
        <v>364</v>
      </c>
      <c r="G49" s="43">
        <v>2</v>
      </c>
      <c r="H49" s="43">
        <f t="shared" si="8"/>
        <v>48</v>
      </c>
      <c r="I49" s="43">
        <f t="shared" si="6"/>
        <v>316</v>
      </c>
      <c r="J49" s="70">
        <f t="shared" si="7"/>
        <v>7.583333333333333</v>
      </c>
    </row>
    <row r="50" spans="2:10" x14ac:dyDescent="0.25">
      <c r="B50" s="21">
        <f t="shared" si="9"/>
        <v>15</v>
      </c>
      <c r="C50" s="21" t="s">
        <v>5</v>
      </c>
      <c r="D50" s="43">
        <v>4</v>
      </c>
      <c r="E50" s="43">
        <v>16</v>
      </c>
      <c r="F50" s="43">
        <f t="shared" si="8"/>
        <v>380</v>
      </c>
      <c r="G50" s="43">
        <v>4</v>
      </c>
      <c r="H50" s="43">
        <f t="shared" si="8"/>
        <v>52</v>
      </c>
      <c r="I50" s="43">
        <f t="shared" si="6"/>
        <v>328</v>
      </c>
      <c r="J50" s="70">
        <f t="shared" si="7"/>
        <v>7.3076923076923075</v>
      </c>
    </row>
    <row r="51" spans="2:10" x14ac:dyDescent="0.25">
      <c r="B51" s="21">
        <f t="shared" si="9"/>
        <v>16</v>
      </c>
      <c r="C51" s="21" t="s">
        <v>6</v>
      </c>
      <c r="D51" s="43">
        <v>4</v>
      </c>
      <c r="E51" s="43">
        <v>20</v>
      </c>
      <c r="F51" s="43">
        <f t="shared" si="8"/>
        <v>400</v>
      </c>
      <c r="G51" s="43">
        <v>5</v>
      </c>
      <c r="H51" s="43">
        <f t="shared" si="8"/>
        <v>57</v>
      </c>
      <c r="I51" s="43">
        <f t="shared" si="6"/>
        <v>343</v>
      </c>
      <c r="J51" s="70">
        <f t="shared" si="7"/>
        <v>7.0175438596491224</v>
      </c>
    </row>
    <row r="52" spans="2:10" x14ac:dyDescent="0.25">
      <c r="B52" s="21">
        <f t="shared" si="9"/>
        <v>17</v>
      </c>
      <c r="C52" s="21" t="s">
        <v>5</v>
      </c>
      <c r="D52" s="43">
        <v>2</v>
      </c>
      <c r="E52" s="43">
        <v>8</v>
      </c>
      <c r="F52" s="43">
        <f t="shared" si="8"/>
        <v>408</v>
      </c>
      <c r="G52" s="43">
        <v>4</v>
      </c>
      <c r="H52" s="43">
        <f t="shared" si="8"/>
        <v>61</v>
      </c>
      <c r="I52" s="43">
        <f t="shared" si="6"/>
        <v>347</v>
      </c>
      <c r="J52" s="70">
        <f t="shared" si="7"/>
        <v>6.6885245901639347</v>
      </c>
    </row>
    <row r="53" spans="2:10" x14ac:dyDescent="0.25">
      <c r="B53" s="21">
        <f t="shared" si="9"/>
        <v>18</v>
      </c>
      <c r="C53" s="21" t="s">
        <v>6</v>
      </c>
      <c r="D53" s="43">
        <v>2</v>
      </c>
      <c r="E53" s="43">
        <v>10</v>
      </c>
      <c r="F53" s="43">
        <f t="shared" si="8"/>
        <v>418</v>
      </c>
      <c r="G53" s="43">
        <v>5</v>
      </c>
      <c r="H53" s="43">
        <f t="shared" si="8"/>
        <v>66</v>
      </c>
      <c r="I53" s="43">
        <f t="shared" si="6"/>
        <v>352</v>
      </c>
      <c r="J53" s="70">
        <f t="shared" si="7"/>
        <v>6.333333333333333</v>
      </c>
    </row>
    <row r="54" spans="2:10" x14ac:dyDescent="0.25">
      <c r="B54" s="6"/>
      <c r="C54" s="6"/>
    </row>
  </sheetData>
  <mergeCells count="3">
    <mergeCell ref="B2:E2"/>
    <mergeCell ref="O7:Q7"/>
    <mergeCell ref="S7:U7"/>
  </mergeCells>
  <pageMargins left="0.38" right="0.39" top="0.81" bottom="1" header="0.5" footer="0.5"/>
  <pageSetup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Marginal Analysis solution</vt:lpstr>
      <vt:lpstr>Sheet2</vt:lpstr>
      <vt:lpstr>Sheet3</vt:lpstr>
      <vt:lpstr>Marginal Analysis question</vt:lpstr>
      <vt:lpstr>'Marginal Analysis question'!Print_Area</vt:lpstr>
      <vt:lpstr>'Marginal Analysis solution'!Print_Area</vt:lpstr>
    </vt:vector>
  </TitlesOfParts>
  <Company>The University of Alberta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Beesley</dc:creator>
  <cp:lastModifiedBy>Beesley, Scott</cp:lastModifiedBy>
  <cp:lastPrinted>2015-12-31T00:15:22Z</cp:lastPrinted>
  <dcterms:created xsi:type="dcterms:W3CDTF">2008-07-21T03:36:59Z</dcterms:created>
  <dcterms:modified xsi:type="dcterms:W3CDTF">2015-12-31T00:50:51Z</dcterms:modified>
</cp:coreProperties>
</file>