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ients" sheetId="1" state="visible" r:id="rId2"/>
    <sheet name="Role" sheetId="2" state="visible" r:id="rId3"/>
    <sheet name="Orders" sheetId="3" state="visible" r:id="rId4"/>
    <sheet name="OrderStatus" sheetId="4" state="visible" r:id="rId5"/>
    <sheet name="Product" sheetId="5" state="visible" r:id="rId6"/>
    <sheet name="Units" sheetId="6" state="visible" r:id="rId7"/>
    <sheet name="Producer" sheetId="7" state="visible" r:id="rId8"/>
    <sheet name="Supplier" sheetId="8" state="visible" r:id="rId9"/>
    <sheet name="Category" sheetId="9" state="visible" r:id="rId10"/>
    <sheet name="ProductOrder" sheetId="10" state="visible" r:id="rId11"/>
    <sheet name="DeliveryPoint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<sst xmlns="http://schemas.openxmlformats.org/spreadsheetml/2006/main" count="473" uniqueCount="229">
  <si>
    <t xml:space="preserve">Id</t>
  </si>
  <si>
    <t xml:space="preserve">ФИО</t>
  </si>
  <si>
    <t xml:space="preserve">Логин</t>
  </si>
  <si>
    <t xml:space="preserve">Пароль</t>
  </si>
  <si>
    <t xml:space="preserve">Role</t>
  </si>
  <si>
    <t xml:space="preserve">Роль сотрудника</t>
  </si>
  <si>
    <t xml:space="preserve">Яковлева Ярослава Даниэльевна</t>
  </si>
  <si>
    <t xml:space="preserve">yakovleva23@mail.ru</t>
  </si>
  <si>
    <t xml:space="preserve">dvR2M6</t>
  </si>
  <si>
    <t xml:space="preserve">Сотрудник</t>
  </si>
  <si>
    <t xml:space="preserve">Анисимов Артём Святославович</t>
  </si>
  <si>
    <t xml:space="preserve">anismoc1996@gmail.ru</t>
  </si>
  <si>
    <t xml:space="preserve">kbP666h2BS</t>
  </si>
  <si>
    <t xml:space="preserve">Лазарева Анастасия Львовна</t>
  </si>
  <si>
    <t xml:space="preserve">bjcjsvnd4256@yandex.ru</t>
  </si>
  <si>
    <t xml:space="preserve">hS3546G</t>
  </si>
  <si>
    <t xml:space="preserve">Архипова Оливия Дмитриевна</t>
  </si>
  <si>
    <t xml:space="preserve">bdfbfd2390183@yandex.ru</t>
  </si>
  <si>
    <t xml:space="preserve">DU88c5Vhx5</t>
  </si>
  <si>
    <t xml:space="preserve">Клиент</t>
  </si>
  <si>
    <t xml:space="preserve">Никонова Татьяна Захаровна</t>
  </si>
  <si>
    <t xml:space="preserve">nikonova1257@mail.ru</t>
  </si>
  <si>
    <t xml:space="preserve">VvT4mX4x65</t>
  </si>
  <si>
    <t xml:space="preserve">Рябова Диана Павловна</t>
  </si>
  <si>
    <t xml:space="preserve">hcejknvb@gmail.com</t>
  </si>
  <si>
    <t xml:space="preserve">vyG64</t>
  </si>
  <si>
    <t xml:space="preserve">Молчанов Савва Романович</t>
  </si>
  <si>
    <t xml:space="preserve">molchanov@mail.ru</t>
  </si>
  <si>
    <t xml:space="preserve">P9i76xN9Sn</t>
  </si>
  <si>
    <t xml:space="preserve">Администратор</t>
  </si>
  <si>
    <t xml:space="preserve">Кузнецов Николай Георгиевич</t>
  </si>
  <si>
    <t xml:space="preserve">nvbffj26882@gmail.com</t>
  </si>
  <si>
    <t xml:space="preserve">ec36SMU78v</t>
  </si>
  <si>
    <t xml:space="preserve">Ларин Максим Львович</t>
  </si>
  <si>
    <t xml:space="preserve">larin@mail.ru</t>
  </si>
  <si>
    <t xml:space="preserve">567B4tzuPH</t>
  </si>
  <si>
    <t xml:space="preserve">Менеджер</t>
  </si>
  <si>
    <t xml:space="preserve">Потапова Арина Давидовна</t>
  </si>
  <si>
    <t xml:space="preserve">vdrvfdvd23839@gmail.com</t>
  </si>
  <si>
    <t xml:space="preserve">M885CXh</t>
  </si>
  <si>
    <t xml:space="preserve">Name</t>
  </si>
  <si>
    <t xml:space="preserve">Номер заказа</t>
  </si>
  <si>
    <t xml:space="preserve">Дата заказа</t>
  </si>
  <si>
    <t xml:space="preserve">Дата доставки</t>
  </si>
  <si>
    <t xml:space="preserve">Пункт выдачи</t>
  </si>
  <si>
    <t xml:space="preserve">user</t>
  </si>
  <si>
    <t xml:space="preserve">Код для получения</t>
  </si>
  <si>
    <t xml:space="preserve">Состав заказа</t>
  </si>
  <si>
    <t xml:space="preserve">ФИО клиента</t>
  </si>
  <si>
    <t xml:space="preserve">Статус заказа</t>
  </si>
  <si>
    <t xml:space="preserve">K478R4, 10, F933T5, 5</t>
  </si>
  <si>
    <t xml:space="preserve">Новый </t>
  </si>
  <si>
    <t xml:space="preserve">S563T4, 2, D034T5, 6</t>
  </si>
  <si>
    <t xml:space="preserve">K083T5, 11, D826T5, 11</t>
  </si>
  <si>
    <t xml:space="preserve">B037T5, 1, D832R2, 5</t>
  </si>
  <si>
    <t xml:space="preserve">Завершен</t>
  </si>
  <si>
    <t xml:space="preserve">R922T5, 7, D044T5, 5</t>
  </si>
  <si>
    <t xml:space="preserve">V783T5, 1, F933T5, 5</t>
  </si>
  <si>
    <t xml:space="preserve">H937R3, 1, S039T5, 3</t>
  </si>
  <si>
    <t xml:space="preserve">F903T5, 4, F937R4, 3</t>
  </si>
  <si>
    <t xml:space="preserve">R836R5, 1, D826T5, 2</t>
  </si>
  <si>
    <t xml:space="preserve">D832R2, 5, D044T5, 2</t>
  </si>
  <si>
    <t xml:space="preserve">Артикул</t>
  </si>
  <si>
    <t xml:space="preserve">Наименование </t>
  </si>
  <si>
    <t xml:space="preserve">Unit</t>
  </si>
  <si>
    <t xml:space="preserve">Стоимость</t>
  </si>
  <si>
    <t xml:space="preserve">Размер максимально возможной скидки</t>
  </si>
  <si>
    <t xml:space="preserve">Producer</t>
  </si>
  <si>
    <t xml:space="preserve">supplier</t>
  </si>
  <si>
    <t xml:space="preserve">Category</t>
  </si>
  <si>
    <t xml:space="preserve">Действующая скидка</t>
  </si>
  <si>
    <t xml:space="preserve">Кол-во на складе</t>
  </si>
  <si>
    <t xml:space="preserve">Описание</t>
  </si>
  <si>
    <t xml:space="preserve">Изображение</t>
  </si>
  <si>
    <t xml:space="preserve">Единица измерения</t>
  </si>
  <si>
    <t xml:space="preserve">Производитель</t>
  </si>
  <si>
    <t xml:space="preserve">Поставщик</t>
  </si>
  <si>
    <t xml:space="preserve">Категория товара</t>
  </si>
  <si>
    <t xml:space="preserve">K478R4</t>
  </si>
  <si>
    <t xml:space="preserve">Аромат</t>
  </si>
  <si>
    <t xml:space="preserve">Аромат для декобукета Esteban</t>
  </si>
  <si>
    <t xml:space="preserve">K478R4.jpg</t>
  </si>
  <si>
    <t xml:space="preserve">шт.</t>
  </si>
  <si>
    <t xml:space="preserve">Esteban</t>
  </si>
  <si>
    <t xml:space="preserve">Стокманн</t>
  </si>
  <si>
    <t xml:space="preserve">Ароматы для дома</t>
  </si>
  <si>
    <t xml:space="preserve">V783T5</t>
  </si>
  <si>
    <t xml:space="preserve">Ваза</t>
  </si>
  <si>
    <t xml:space="preserve">Ваза из керамики Betty</t>
  </si>
  <si>
    <t xml:space="preserve">V783T5.jpg</t>
  </si>
  <si>
    <t xml:space="preserve">Home Philosophy</t>
  </si>
  <si>
    <t xml:space="preserve">Вазы</t>
  </si>
  <si>
    <t xml:space="preserve">V483R7</t>
  </si>
  <si>
    <t xml:space="preserve">Ваза «Весна» 18 см стекло, цвет прозрачный</t>
  </si>
  <si>
    <t xml:space="preserve">V483R7.jpg</t>
  </si>
  <si>
    <t xml:space="preserve">Весна</t>
  </si>
  <si>
    <t xml:space="preserve">Hoff</t>
  </si>
  <si>
    <t xml:space="preserve">S563T4</t>
  </si>
  <si>
    <t xml:space="preserve">Свеча</t>
  </si>
  <si>
    <t xml:space="preserve">Свеча в стакане True Scents</t>
  </si>
  <si>
    <t xml:space="preserve">S563T4.jpg</t>
  </si>
  <si>
    <t xml:space="preserve">True Scents</t>
  </si>
  <si>
    <t xml:space="preserve">Свечи</t>
  </si>
  <si>
    <t xml:space="preserve">P927R2</t>
  </si>
  <si>
    <t xml:space="preserve">Подставка</t>
  </si>
  <si>
    <t xml:space="preserve">Подставка для цветочных горшков Valley</t>
  </si>
  <si>
    <t xml:space="preserve">P927R2.jpg</t>
  </si>
  <si>
    <t xml:space="preserve">Valley</t>
  </si>
  <si>
    <t xml:space="preserve">Горшки и подставки</t>
  </si>
  <si>
    <t xml:space="preserve">F933T5</t>
  </si>
  <si>
    <t xml:space="preserve">Кашпо</t>
  </si>
  <si>
    <t xml:space="preserve">Настольное кашпо с автополивом Cube Color</t>
  </si>
  <si>
    <t xml:space="preserve">F933T5.jpg</t>
  </si>
  <si>
    <t xml:space="preserve">Cube Color</t>
  </si>
  <si>
    <t xml:space="preserve">H023R8</t>
  </si>
  <si>
    <t xml:space="preserve">Часы</t>
  </si>
  <si>
    <t xml:space="preserve">Часы настенные Ribbon 30,5 см</t>
  </si>
  <si>
    <t xml:space="preserve">H023R8.jpg</t>
  </si>
  <si>
    <t xml:space="preserve">Umbra</t>
  </si>
  <si>
    <t xml:space="preserve">H937R3</t>
  </si>
  <si>
    <t xml:space="preserve">Часы настенные 6500 30,2 см</t>
  </si>
  <si>
    <t xml:space="preserve">H937R3.jpg</t>
  </si>
  <si>
    <t xml:space="preserve">D034T5</t>
  </si>
  <si>
    <t xml:space="preserve">Диффузор</t>
  </si>
  <si>
    <t xml:space="preserve">Диффузор Mikado intense Апельсин с корицей</t>
  </si>
  <si>
    <t xml:space="preserve">D034T5.jpg</t>
  </si>
  <si>
    <t xml:space="preserve">Miksdo</t>
  </si>
  <si>
    <t xml:space="preserve">P936E4</t>
  </si>
  <si>
    <t xml:space="preserve">Подставка для газет и журналов Zina</t>
  </si>
  <si>
    <t xml:space="preserve">P936E4.jpg</t>
  </si>
  <si>
    <t xml:space="preserve">K937T4</t>
  </si>
  <si>
    <t xml:space="preserve">Деко-букет Кедр 250 мл</t>
  </si>
  <si>
    <t xml:space="preserve">P846R4</t>
  </si>
  <si>
    <t xml:space="preserve">Подставка для цветочных горшков 55x25x35 см Valley</t>
  </si>
  <si>
    <t xml:space="preserve">S039T5</t>
  </si>
  <si>
    <t xml:space="preserve">Свеча True Moods Feel happy</t>
  </si>
  <si>
    <t xml:space="preserve">D947R5</t>
  </si>
  <si>
    <t xml:space="preserve">Диффузор Aroma Harmony Lavender</t>
  </si>
  <si>
    <t xml:space="preserve">Aroma</t>
  </si>
  <si>
    <t xml:space="preserve">F903T5</t>
  </si>
  <si>
    <t xml:space="preserve">Фоторамка</t>
  </si>
  <si>
    <t xml:space="preserve">Фоторамка Gallery 20х30 см</t>
  </si>
  <si>
    <t xml:space="preserve">Gallery</t>
  </si>
  <si>
    <t xml:space="preserve">Картины и фоторамки</t>
  </si>
  <si>
    <t xml:space="preserve">S937T5</t>
  </si>
  <si>
    <t xml:space="preserve">Подсвечник</t>
  </si>
  <si>
    <t xml:space="preserve">Подсвечник 37 см</t>
  </si>
  <si>
    <t xml:space="preserve">Kersten</t>
  </si>
  <si>
    <t xml:space="preserve">R836R5</t>
  </si>
  <si>
    <t xml:space="preserve">Шкатулка</t>
  </si>
  <si>
    <t xml:space="preserve">Шкатулка для украшений из дерева Stowit</t>
  </si>
  <si>
    <t xml:space="preserve">Шкатулки и подставки</t>
  </si>
  <si>
    <t xml:space="preserve">F837T5</t>
  </si>
  <si>
    <t xml:space="preserve">V432R6</t>
  </si>
  <si>
    <t xml:space="preserve">Ваза из фаянса 28,00 x 9,50 x 9,50 см</t>
  </si>
  <si>
    <t xml:space="preserve">F928T5</t>
  </si>
  <si>
    <t xml:space="preserve">Фоторамка Prisma 10х10 см</t>
  </si>
  <si>
    <t xml:space="preserve">F937R4</t>
  </si>
  <si>
    <t xml:space="preserve">Фоторамка 10х15 см Gallery серый с патиной/золотой</t>
  </si>
  <si>
    <t xml:space="preserve">K083T5</t>
  </si>
  <si>
    <t xml:space="preserve">Сменный аромат Figue noire 250 мл</t>
  </si>
  <si>
    <t xml:space="preserve">V937E4</t>
  </si>
  <si>
    <t xml:space="preserve">Ваза 18H2535S 30,5 см</t>
  </si>
  <si>
    <t xml:space="preserve">R922T5</t>
  </si>
  <si>
    <t xml:space="preserve">Шкатулка из керамики Lana 6х7 см</t>
  </si>
  <si>
    <t xml:space="preserve">B025Y5</t>
  </si>
  <si>
    <t xml:space="preserve">Блюдо</t>
  </si>
  <si>
    <t xml:space="preserve">Блюдо декоративное flower 35 см Home Philosophy</t>
  </si>
  <si>
    <t xml:space="preserve">Интерьерные аксессуары</t>
  </si>
  <si>
    <t xml:space="preserve">D826T5</t>
  </si>
  <si>
    <t xml:space="preserve">Диффузор True Scents 45 мл манго</t>
  </si>
  <si>
    <t xml:space="preserve">S936Y5</t>
  </si>
  <si>
    <t xml:space="preserve">B037T5</t>
  </si>
  <si>
    <t xml:space="preserve">Блюдо декоративное Flower 35 см</t>
  </si>
  <si>
    <t xml:space="preserve">D832R2</t>
  </si>
  <si>
    <t xml:space="preserve">Растение</t>
  </si>
  <si>
    <t xml:space="preserve">Декоративное растение 102 см</t>
  </si>
  <si>
    <t xml:space="preserve">D044T5</t>
  </si>
  <si>
    <t xml:space="preserve">Декор настенный</t>
  </si>
  <si>
    <t xml:space="preserve">Декор настенный Фантазия 45х45х1 см</t>
  </si>
  <si>
    <t xml:space="preserve">id</t>
  </si>
  <si>
    <t xml:space="preserve">name</t>
  </si>
  <si>
    <t xml:space="preserve">OrderId</t>
  </si>
  <si>
    <t xml:space="preserve">ProductId</t>
  </si>
  <si>
    <t xml:space="preserve">Amount</t>
  </si>
  <si>
    <t xml:space="preserve"> F933T5</t>
  </si>
  <si>
    <t xml:space="preserve"> D034T5</t>
  </si>
  <si>
    <t xml:space="preserve"> D826T5</t>
  </si>
  <si>
    <t xml:space="preserve"> D832R2</t>
  </si>
  <si>
    <t xml:space="preserve"> D044T5</t>
  </si>
  <si>
    <t xml:space="preserve"> S039T5</t>
  </si>
  <si>
    <t xml:space="preserve"> F937R4</t>
  </si>
  <si>
    <t xml:space="preserve">Address</t>
  </si>
  <si>
    <t xml:space="preserve">344288, г. Ковров, ул. Чехова, 1</t>
  </si>
  <si>
    <t xml:space="preserve">614164, г.Ковров,  ул. Степная, 30</t>
  </si>
  <si>
    <t xml:space="preserve">394242, г. Ковров, ул. Коммунистическая, 43</t>
  </si>
  <si>
    <t xml:space="preserve">660540, г. Ковров, ул. Солнечная, 25</t>
  </si>
  <si>
    <t xml:space="preserve">125837, г. Ковров, ул. Шоссейная, 40</t>
  </si>
  <si>
    <t xml:space="preserve">125703, г. Ковров, ул. Партизанская, 49</t>
  </si>
  <si>
    <t xml:space="preserve">625283, г. Ковров, ул. Победы, 46</t>
  </si>
  <si>
    <t xml:space="preserve">614611, г. Ковров, ул. Молодежная, 50</t>
  </si>
  <si>
    <t xml:space="preserve">454311, г.Ковров, ул. Новая, 19</t>
  </si>
  <si>
    <t xml:space="preserve">660007, г.Ковров, ул. Октябрьская, 19</t>
  </si>
  <si>
    <t xml:space="preserve">603036, г. Ковров, ул. Садовая, 4</t>
  </si>
  <si>
    <t xml:space="preserve">450983, г.Ковров, ул. Комсомольская, 26</t>
  </si>
  <si>
    <t xml:space="preserve">394782, г. Ковров, ул. Чехова, 3</t>
  </si>
  <si>
    <t xml:space="preserve">603002, г. Ковров, ул. Дзержинского, 28</t>
  </si>
  <si>
    <t xml:space="preserve">450558, г. Ковров, ул. Набережная, 30</t>
  </si>
  <si>
    <t xml:space="preserve">394060, г.Ковров, ул. Фрунзе, 43</t>
  </si>
  <si>
    <t xml:space="preserve">410661, г. Ковров, ул. Школьная, 50</t>
  </si>
  <si>
    <t xml:space="preserve">625590, г. Ковров, ул. Коммунистическая, 20</t>
  </si>
  <si>
    <t xml:space="preserve">625683, г. Ковров, ул. 8 Марта</t>
  </si>
  <si>
    <t xml:space="preserve">400562, г. Ковров, ул. Зеленая, 32</t>
  </si>
  <si>
    <t xml:space="preserve">614510, г. Ковров, ул. Маяковского, 47</t>
  </si>
  <si>
    <t xml:space="preserve">410542, г. Ковров, ул. Светлая, 46</t>
  </si>
  <si>
    <t xml:space="preserve">620839, г. Ковров, ул. Цветочная, 8</t>
  </si>
  <si>
    <t xml:space="preserve">443890, г. Ковров, ул. Коммунистическая, 1</t>
  </si>
  <si>
    <t xml:space="preserve">603379, г. Ковров, ул. Спортивная, 46</t>
  </si>
  <si>
    <t xml:space="preserve">603721, г. Ковров, ул. Гоголя, 41</t>
  </si>
  <si>
    <t xml:space="preserve">410172, г. Ковров, ул. Северная, 13</t>
  </si>
  <si>
    <t xml:space="preserve">420151, г. Ковров, ул. Вишневая, 32</t>
  </si>
  <si>
    <t xml:space="preserve">125061, г. Ковров, ул. Подгорная, 8</t>
  </si>
  <si>
    <t xml:space="preserve">630370, г. Ковров, ул. Шоссейная, 24</t>
  </si>
  <si>
    <t xml:space="preserve">614753, г. Ковров, ул. Полевая, 35</t>
  </si>
  <si>
    <t xml:space="preserve">426030, г. Ковров, ул. Маяковского, 44</t>
  </si>
  <si>
    <t xml:space="preserve">450375, г. Ковров ул. Клубная, 44</t>
  </si>
  <si>
    <t xml:space="preserve">625560, г. Ковров, ул. Некрасова, 12</t>
  </si>
  <si>
    <t xml:space="preserve">630201, г. Ковров, ул. Комсомольская, 17</t>
  </si>
  <si>
    <t xml:space="preserve">190949, г. Ковров, ул. Мичурина,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</si>
</sst>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Times New Roman"/>
      <family val="0"/>
      <charset val="204"/>
    </font>
    <font>
      <sz val="12"/>
      <color rgb="FF000000"/>
      <name val="Times New Roman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4921875" defaultRowHeight="17" zeroHeight="false" outlineLevelRow="0" outlineLevelCol="0"/>
  <cols>
    <col collapsed="false" customWidth="true" hidden="false" outlineLevel="0" max="2" min="2" style="0" width="30.31"/>
    <col collapsed="false" customWidth="true" hidden="false" outlineLevel="0" max="3" min="3" style="0" width="24.36"/>
    <col collapsed="false" customWidth="true" hidden="false" outlineLevel="0" max="4" min="4" style="0" width="13.59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I1" s="1"/>
      <c r="J1" s="1"/>
      <c r="K1" s="2" t="s">
        <v>5</v>
      </c>
    </row>
    <row r="2" customFormat="false" ht="17" hidden="false" customHeight="false" outlineLevel="0" collapsed="false">
      <c r="A2" s="1" t="n">
        <v>1</v>
      </c>
      <c r="B2" s="3" t="s">
        <v>6</v>
      </c>
      <c r="C2" s="3" t="s">
        <v>7</v>
      </c>
      <c r="D2" s="4" t="s">
        <v>8</v>
      </c>
      <c r="E2" s="1" t="n">
        <f aca="false">VLOOKUP(K2:K11,Role!$B$2:$C$5,2,FALSE())</f>
        <v>1</v>
      </c>
      <c r="G2" s="1" t="n">
        <v>1</v>
      </c>
      <c r="I2" s="1"/>
      <c r="J2" s="1"/>
      <c r="K2" s="4" t="s">
        <v>9</v>
      </c>
    </row>
    <row r="3" customFormat="false" ht="17" hidden="false" customHeight="false" outlineLevel="0" collapsed="false">
      <c r="A3" s="1" t="n">
        <v>2</v>
      </c>
      <c r="B3" s="3" t="s">
        <v>10</v>
      </c>
      <c r="C3" s="3" t="s">
        <v>11</v>
      </c>
      <c r="D3" s="4" t="s">
        <v>12</v>
      </c>
      <c r="E3" s="1" t="n">
        <f aca="false">VLOOKUP(K3:K12,Role!$B$2:$C$5,2,FALSE())</f>
        <v>1</v>
      </c>
      <c r="G3" s="1" t="n">
        <v>2</v>
      </c>
      <c r="I3" s="1"/>
      <c r="J3" s="1"/>
      <c r="K3" s="4" t="s">
        <v>9</v>
      </c>
    </row>
    <row r="4" customFormat="false" ht="17" hidden="false" customHeight="false" outlineLevel="0" collapsed="false">
      <c r="A4" s="1" t="n">
        <v>3</v>
      </c>
      <c r="B4" s="3" t="s">
        <v>13</v>
      </c>
      <c r="C4" s="3" t="s">
        <v>14</v>
      </c>
      <c r="D4" s="4" t="s">
        <v>15</v>
      </c>
      <c r="E4" s="1" t="n">
        <f aca="false">VLOOKUP(K4:K13,Role!$B$2:$C$5,2,FALSE())</f>
        <v>1</v>
      </c>
      <c r="G4" s="1" t="n">
        <v>3</v>
      </c>
      <c r="I4" s="1"/>
      <c r="J4" s="1"/>
      <c r="K4" s="4" t="s">
        <v>9</v>
      </c>
    </row>
    <row r="5" customFormat="false" ht="17" hidden="false" customHeight="false" outlineLevel="0" collapsed="false">
      <c r="A5" s="1" t="n">
        <v>4</v>
      </c>
      <c r="B5" s="3" t="s">
        <v>16</v>
      </c>
      <c r="C5" s="3" t="s">
        <v>17</v>
      </c>
      <c r="D5" s="4" t="s">
        <v>18</v>
      </c>
      <c r="E5" s="1" t="n">
        <f aca="false">VLOOKUP(K5:K14,Role!$B$2:$C$5,2,FALSE())</f>
        <v>2</v>
      </c>
      <c r="G5" s="1" t="n">
        <v>4</v>
      </c>
      <c r="I5" s="1"/>
      <c r="J5" s="1"/>
      <c r="K5" s="4" t="s">
        <v>19</v>
      </c>
    </row>
    <row r="6" customFormat="false" ht="17" hidden="false" customHeight="false" outlineLevel="0" collapsed="false">
      <c r="A6" s="1" t="n">
        <v>5</v>
      </c>
      <c r="B6" s="3" t="s">
        <v>20</v>
      </c>
      <c r="C6" s="3" t="s">
        <v>21</v>
      </c>
      <c r="D6" s="4" t="s">
        <v>22</v>
      </c>
      <c r="E6" s="1" t="n">
        <f aca="false">VLOOKUP(K6:K15,Role!$B$2:$C$5,2,FALSE())</f>
        <v>2</v>
      </c>
      <c r="G6" s="1" t="n">
        <v>5</v>
      </c>
      <c r="I6" s="1"/>
      <c r="J6" s="1"/>
      <c r="K6" s="4" t="s">
        <v>19</v>
      </c>
    </row>
    <row r="7" customFormat="false" ht="17" hidden="false" customHeight="false" outlineLevel="0" collapsed="false">
      <c r="A7" s="1" t="n">
        <v>6</v>
      </c>
      <c r="B7" s="3" t="s">
        <v>23</v>
      </c>
      <c r="C7" s="3" t="s">
        <v>24</v>
      </c>
      <c r="D7" s="4" t="s">
        <v>25</v>
      </c>
      <c r="E7" s="1" t="n">
        <f aca="false">VLOOKUP(K7:K16,Role!$B$2:$C$5,2,FALSE())</f>
        <v>2</v>
      </c>
      <c r="G7" s="1" t="n">
        <v>6</v>
      </c>
      <c r="I7" s="1"/>
      <c r="J7" s="1"/>
      <c r="K7" s="4" t="s">
        <v>19</v>
      </c>
    </row>
    <row r="8" customFormat="false" ht="17" hidden="false" customHeight="false" outlineLevel="0" collapsed="false">
      <c r="A8" s="1" t="n">
        <v>7</v>
      </c>
      <c r="B8" s="3" t="s">
        <v>26</v>
      </c>
      <c r="C8" s="3" t="s">
        <v>27</v>
      </c>
      <c r="D8" s="4" t="s">
        <v>28</v>
      </c>
      <c r="E8" s="1" t="n">
        <f aca="false">VLOOKUP(K8:K17,Role!$B$2:$C$5,2,FALSE())</f>
        <v>3</v>
      </c>
      <c r="G8" s="1" t="n">
        <v>7</v>
      </c>
      <c r="I8" s="1"/>
      <c r="J8" s="1"/>
      <c r="K8" s="4" t="s">
        <v>29</v>
      </c>
    </row>
    <row r="9" customFormat="false" ht="17" hidden="false" customHeight="false" outlineLevel="0" collapsed="false">
      <c r="A9" s="1" t="n">
        <v>8</v>
      </c>
      <c r="B9" s="3" t="s">
        <v>30</v>
      </c>
      <c r="C9" s="3" t="s">
        <v>31</v>
      </c>
      <c r="D9" s="4" t="s">
        <v>32</v>
      </c>
      <c r="E9" s="1" t="n">
        <f aca="false">VLOOKUP(K9:K18,Role!$B$2:$C$5,2,FALSE())</f>
        <v>3</v>
      </c>
      <c r="G9" s="1" t="n">
        <v>8</v>
      </c>
      <c r="I9" s="1"/>
      <c r="J9" s="1"/>
      <c r="K9" s="4" t="s">
        <v>29</v>
      </c>
    </row>
    <row r="10" customFormat="false" ht="17" hidden="false" customHeight="false" outlineLevel="0" collapsed="false">
      <c r="A10" s="1" t="n">
        <v>9</v>
      </c>
      <c r="B10" s="3" t="s">
        <v>33</v>
      </c>
      <c r="C10" s="3" t="s">
        <v>34</v>
      </c>
      <c r="D10" s="4" t="s">
        <v>35</v>
      </c>
      <c r="E10" s="1" t="n">
        <f aca="false">VLOOKUP(K10:K19,Role!$B$2:$C$5,2,FALSE())</f>
        <v>4</v>
      </c>
      <c r="G10" s="1" t="n">
        <v>9</v>
      </c>
      <c r="I10" s="1"/>
      <c r="J10" s="1"/>
      <c r="K10" s="4" t="s">
        <v>36</v>
      </c>
    </row>
    <row r="11" customFormat="false" ht="17" hidden="false" customHeight="false" outlineLevel="0" collapsed="false">
      <c r="A11" s="1" t="n">
        <v>10</v>
      </c>
      <c r="B11" s="3" t="s">
        <v>37</v>
      </c>
      <c r="C11" s="3" t="s">
        <v>38</v>
      </c>
      <c r="D11" s="4" t="s">
        <v>39</v>
      </c>
      <c r="E11" s="1" t="n">
        <f aca="false">VLOOKUP(K11:K20,Role!$B$2:$C$5,2,FALSE())</f>
        <v>4</v>
      </c>
      <c r="G11" s="1" t="n">
        <v>10</v>
      </c>
      <c r="I11" s="1"/>
      <c r="J11" s="1"/>
      <c r="K11" s="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1" t="s">
        <v>40</v>
      </c>
      <c r="C1" s="1" t="s">
        <v>0</v>
      </c>
    </row>
    <row r="2" customFormat="false" ht="17" hidden="false" customHeight="false" outlineLevel="0" collapsed="false">
      <c r="A2" s="1" t="n">
        <v>1</v>
      </c>
      <c r="B2" s="4" t="s">
        <v>9</v>
      </c>
      <c r="C2" s="1" t="n">
        <v>1</v>
      </c>
    </row>
    <row r="3" customFormat="false" ht="17" hidden="false" customHeight="false" outlineLevel="0" collapsed="false">
      <c r="A3" s="1" t="n">
        <v>2</v>
      </c>
      <c r="B3" s="4" t="s">
        <v>19</v>
      </c>
      <c r="C3" s="1" t="n">
        <v>2</v>
      </c>
    </row>
    <row r="4" customFormat="false" ht="17" hidden="false" customHeight="false" outlineLevel="0" collapsed="false">
      <c r="A4" s="1" t="n">
        <v>3</v>
      </c>
      <c r="B4" s="4" t="s">
        <v>29</v>
      </c>
      <c r="C4" s="1" t="n">
        <v>3</v>
      </c>
    </row>
    <row r="5" customFormat="false" ht="17" hidden="false" customHeight="false" outlineLevel="0" collapsed="false">
      <c r="A5" s="1" t="n">
        <v>4</v>
      </c>
      <c r="B5" s="4" t="s">
        <v>36</v>
      </c>
      <c r="C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5" activeCellId="0" sqref="K15"/>
    </sheetView>
  </sheetViews>
  <sheetFormatPr defaultColWidth="10.4921875" defaultRowHeight="17" zeroHeight="false" outlineLevelRow="0" outlineLevelCol="0"/>
  <cols>
    <col collapsed="false" customWidth="true" hidden="false" outlineLevel="0" max="4" min="4" style="0" width="11.02"/>
    <col collapsed="false" customWidth="true" hidden="false" outlineLevel="0" max="5" min="5" style="0" width="28.79"/>
    <col collapsed="false" customWidth="true" hidden="false" outlineLevel="0" max="7" min="6" style="0" width="12.53"/>
    <col collapsed="false" customWidth="true" hidden="false" outlineLevel="0" max="8" min="8" style="0" width="22.2"/>
    <col collapsed="false" customWidth="true" hidden="false" outlineLevel="0" max="11" min="11" style="0" width="28.79"/>
    <col collapsed="false" customWidth="true" hidden="false" outlineLevel="0" max="12" min="12" style="0" width="12.91"/>
  </cols>
  <sheetData>
    <row r="1" customFormat="false" ht="31.8" hidden="false" customHeight="false" outlineLevel="0" collapsed="false">
      <c r="A1" s="5" t="s">
        <v>41</v>
      </c>
      <c r="B1" s="5" t="s">
        <v>42</v>
      </c>
      <c r="C1" s="5" t="s">
        <v>43</v>
      </c>
      <c r="D1" s="5" t="s">
        <v>44</v>
      </c>
      <c r="E1" s="0" t="s">
        <v>45</v>
      </c>
      <c r="F1" s="5" t="s">
        <v>46</v>
      </c>
      <c r="H1" s="5" t="s">
        <v>47</v>
      </c>
      <c r="K1" s="5" t="s">
        <v>48</v>
      </c>
      <c r="L1" s="5" t="s">
        <v>49</v>
      </c>
    </row>
    <row r="2" customFormat="false" ht="17" hidden="false" customHeight="false" outlineLevel="0" collapsed="false">
      <c r="A2" s="6" t="n">
        <v>1</v>
      </c>
      <c r="B2" s="7" t="n">
        <v>44682</v>
      </c>
      <c r="C2" s="7" t="n">
        <v>44688</v>
      </c>
      <c r="D2" s="6" t="n">
        <v>2</v>
      </c>
      <c r="E2" s="0" t="n">
        <f aca="false">VLOOKUP(K2,Clients!$B$2:$G$11,6,FALSE())</f>
        <v>4</v>
      </c>
      <c r="F2" s="6" t="n">
        <v>111</v>
      </c>
      <c r="H2" s="6" t="s">
        <v>50</v>
      </c>
      <c r="K2" s="8" t="s">
        <v>16</v>
      </c>
      <c r="L2" s="9" t="s">
        <v>51</v>
      </c>
    </row>
    <row r="3" customFormat="false" ht="17" hidden="false" customHeight="false" outlineLevel="0" collapsed="false">
      <c r="A3" s="8" t="n">
        <v>2</v>
      </c>
      <c r="B3" s="7" t="n">
        <v>44683</v>
      </c>
      <c r="C3" s="7" t="n">
        <v>44689</v>
      </c>
      <c r="D3" s="8" t="n">
        <v>8</v>
      </c>
      <c r="E3" s="0" t="n">
        <f aca="false">VLOOKUP(K3,Clients!$B$2:$G$11,6,FALSE())</f>
        <v>4</v>
      </c>
      <c r="F3" s="8" t="n">
        <v>112</v>
      </c>
      <c r="H3" s="6" t="s">
        <v>52</v>
      </c>
      <c r="K3" s="8" t="s">
        <v>16</v>
      </c>
      <c r="L3" s="8" t="s">
        <v>51</v>
      </c>
    </row>
    <row r="4" customFormat="false" ht="17" hidden="false" customHeight="false" outlineLevel="0" collapsed="false">
      <c r="A4" s="8" t="n">
        <v>3</v>
      </c>
      <c r="B4" s="7" t="n">
        <v>44684</v>
      </c>
      <c r="C4" s="7" t="n">
        <v>44690</v>
      </c>
      <c r="D4" s="8" t="n">
        <v>10</v>
      </c>
      <c r="E4" s="0" t="n">
        <f aca="false">VLOOKUP(K4,Clients!$B$2:$G$11,6,FALSE())</f>
        <v>4</v>
      </c>
      <c r="F4" s="6" t="n">
        <v>113</v>
      </c>
      <c r="H4" s="8" t="s">
        <v>53</v>
      </c>
      <c r="K4" s="8" t="s">
        <v>16</v>
      </c>
      <c r="L4" s="8" t="s">
        <v>51</v>
      </c>
    </row>
    <row r="5" customFormat="false" ht="17" hidden="false" customHeight="false" outlineLevel="0" collapsed="false">
      <c r="A5" s="8" t="n">
        <v>4</v>
      </c>
      <c r="B5" s="7" t="n">
        <v>44685</v>
      </c>
      <c r="C5" s="7" t="n">
        <v>44691</v>
      </c>
      <c r="D5" s="8" t="n">
        <v>12</v>
      </c>
      <c r="E5" s="0" t="n">
        <f aca="false">VLOOKUP(K5,Clients!$B$2:$G$11,6,FALSE())</f>
        <v>4</v>
      </c>
      <c r="F5" s="8" t="n">
        <v>114</v>
      </c>
      <c r="H5" s="6" t="s">
        <v>54</v>
      </c>
      <c r="K5" s="8" t="s">
        <v>16</v>
      </c>
      <c r="L5" s="8" t="s">
        <v>55</v>
      </c>
    </row>
    <row r="6" customFormat="false" ht="17" hidden="false" customHeight="false" outlineLevel="0" collapsed="false">
      <c r="A6" s="8" t="n">
        <v>5</v>
      </c>
      <c r="B6" s="7" t="n">
        <v>44686</v>
      </c>
      <c r="C6" s="7" t="n">
        <v>44692</v>
      </c>
      <c r="D6" s="8" t="n">
        <v>15</v>
      </c>
      <c r="E6" s="0" t="n">
        <f aca="false">VLOOKUP(K6,Clients!$B$2:$G$11,6,FALSE())</f>
        <v>4</v>
      </c>
      <c r="F6" s="6" t="n">
        <v>115</v>
      </c>
      <c r="H6" s="8" t="s">
        <v>56</v>
      </c>
      <c r="K6" s="8" t="s">
        <v>16</v>
      </c>
      <c r="L6" s="8" t="s">
        <v>51</v>
      </c>
    </row>
    <row r="7" customFormat="false" ht="17" hidden="false" customHeight="false" outlineLevel="0" collapsed="false">
      <c r="A7" s="8" t="n">
        <v>6</v>
      </c>
      <c r="B7" s="7" t="n">
        <v>44687</v>
      </c>
      <c r="C7" s="7" t="n">
        <v>44693</v>
      </c>
      <c r="D7" s="8" t="n">
        <v>18</v>
      </c>
      <c r="E7" s="0" t="n">
        <f aca="false">VLOOKUP(K7,Clients!$B$2:$G$11,6,FALSE())</f>
        <v>5</v>
      </c>
      <c r="F7" s="8" t="n">
        <v>116</v>
      </c>
      <c r="H7" s="8" t="s">
        <v>57</v>
      </c>
      <c r="K7" s="8" t="s">
        <v>20</v>
      </c>
      <c r="L7" s="8" t="s">
        <v>51</v>
      </c>
    </row>
    <row r="8" customFormat="false" ht="17" hidden="false" customHeight="false" outlineLevel="0" collapsed="false">
      <c r="A8" s="8" t="n">
        <v>7</v>
      </c>
      <c r="B8" s="7" t="n">
        <v>44688</v>
      </c>
      <c r="C8" s="7" t="n">
        <v>44694</v>
      </c>
      <c r="D8" s="8" t="n">
        <v>20</v>
      </c>
      <c r="E8" s="0" t="n">
        <f aca="false">VLOOKUP(K8,Clients!$B$2:$G$11,6,FALSE())</f>
        <v>5</v>
      </c>
      <c r="F8" s="6" t="n">
        <v>117</v>
      </c>
      <c r="H8" s="8" t="s">
        <v>58</v>
      </c>
      <c r="K8" s="8" t="s">
        <v>20</v>
      </c>
      <c r="L8" s="8" t="s">
        <v>55</v>
      </c>
    </row>
    <row r="9" customFormat="false" ht="17" hidden="false" customHeight="false" outlineLevel="0" collapsed="false">
      <c r="A9" s="8" t="n">
        <v>8</v>
      </c>
      <c r="B9" s="7" t="n">
        <v>44689</v>
      </c>
      <c r="C9" s="7" t="n">
        <v>44695</v>
      </c>
      <c r="D9" s="8" t="n">
        <v>25</v>
      </c>
      <c r="E9" s="0" t="n">
        <f aca="false">VLOOKUP(K9,Clients!$B$2:$G$11,6,FALSE())</f>
        <v>5</v>
      </c>
      <c r="F9" s="8" t="n">
        <v>118</v>
      </c>
      <c r="H9" s="8" t="s">
        <v>59</v>
      </c>
      <c r="K9" s="8" t="s">
        <v>20</v>
      </c>
      <c r="L9" s="8" t="s">
        <v>51</v>
      </c>
    </row>
    <row r="10" customFormat="false" ht="17" hidden="false" customHeight="false" outlineLevel="0" collapsed="false">
      <c r="A10" s="8" t="n">
        <v>9</v>
      </c>
      <c r="B10" s="7" t="n">
        <v>44690</v>
      </c>
      <c r="C10" s="7" t="n">
        <v>44696</v>
      </c>
      <c r="D10" s="8" t="n">
        <v>30</v>
      </c>
      <c r="E10" s="0" t="n">
        <f aca="false">VLOOKUP(K10,Clients!$B$2:$G$11,6,FALSE())</f>
        <v>5</v>
      </c>
      <c r="F10" s="6" t="n">
        <v>119</v>
      </c>
      <c r="H10" s="8" t="s">
        <v>60</v>
      </c>
      <c r="K10" s="8" t="s">
        <v>20</v>
      </c>
      <c r="L10" s="8" t="s">
        <v>55</v>
      </c>
    </row>
    <row r="11" customFormat="false" ht="17" hidden="false" customHeight="false" outlineLevel="0" collapsed="false">
      <c r="A11" s="8" t="n">
        <v>10</v>
      </c>
      <c r="B11" s="7" t="n">
        <v>44691</v>
      </c>
      <c r="C11" s="7" t="n">
        <v>44697</v>
      </c>
      <c r="D11" s="8" t="n">
        <v>36</v>
      </c>
      <c r="E11" s="0" t="n">
        <f aca="false">VLOOKUP(K11,Clients!$B$2:$G$11,6,FALSE())</f>
        <v>6</v>
      </c>
      <c r="F11" s="8" t="n">
        <v>120</v>
      </c>
      <c r="H11" s="6" t="s">
        <v>61</v>
      </c>
      <c r="K11" s="8" t="s">
        <v>23</v>
      </c>
      <c r="L11" s="8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10.4921875" defaultRowHeight="12.8" zeroHeight="false" outlineLevelRow="0" outlineLevelCol="0"/>
  <sheetData>
    <row r="1" customFormat="false" ht="17" hidden="false" customHeight="false" outlineLevel="0" collapsed="false">
      <c r="A1" s="0" t="s">
        <v>0</v>
      </c>
      <c r="B1" s="0" t="s">
        <v>40</v>
      </c>
      <c r="C1" s="0" t="s">
        <v>0</v>
      </c>
    </row>
    <row r="2" customFormat="false" ht="17" hidden="false" customHeight="false" outlineLevel="0" collapsed="false">
      <c r="A2" s="0" t="n">
        <v>1</v>
      </c>
      <c r="B2" s="0" t="s">
        <v>51</v>
      </c>
      <c r="C2" s="0" t="n">
        <v>1</v>
      </c>
    </row>
    <row r="3" customFormat="false" ht="17" hidden="false" customHeight="false" outlineLevel="0" collapsed="false">
      <c r="A3" s="0" t="n">
        <v>2</v>
      </c>
      <c r="B3" s="0" t="s">
        <v>55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8" activeCellId="0" sqref="F8"/>
    </sheetView>
  </sheetViews>
  <sheetFormatPr defaultColWidth="10.4921875" defaultRowHeight="17" zeroHeight="false" outlineLevelRow="0" outlineLevelCol="0"/>
  <cols>
    <col collapsed="false" customWidth="true" hidden="false" outlineLevel="0" max="3" min="3" style="0" width="14.82"/>
    <col collapsed="false" customWidth="true" hidden="false" outlineLevel="0" max="4" min="4" style="0" width="14.19"/>
    <col collapsed="false" customWidth="true" hidden="false" outlineLevel="0" max="5" min="5" style="0" width="14.31"/>
    <col collapsed="false" customWidth="true" hidden="false" outlineLevel="0" max="6" min="6" style="0" width="16.08"/>
    <col collapsed="false" customWidth="true" hidden="false" outlineLevel="0" max="7" min="7" style="0" width="19.88"/>
    <col collapsed="false" customWidth="true" hidden="false" outlineLevel="0" max="8" min="8" style="0" width="20.39"/>
    <col collapsed="false" customWidth="true" hidden="false" outlineLevel="0" max="9" min="9" style="0" width="17.73"/>
    <col collapsed="false" customWidth="true" hidden="false" outlineLevel="0" max="12" min="12" style="0" width="43.57"/>
    <col collapsed="false" customWidth="true" hidden="false" outlineLevel="0" max="13" min="13" style="0" width="13.05"/>
    <col collapsed="false" customWidth="true" hidden="false" outlineLevel="0" max="16" min="16" style="0" width="14.19"/>
    <col collapsed="false" customWidth="true" hidden="false" outlineLevel="0" max="17" min="17" style="0" width="19.88"/>
    <col collapsed="false" customWidth="true" hidden="false" outlineLevel="0" max="18" min="18" style="0" width="20.39"/>
    <col collapsed="false" customWidth="true" hidden="false" outlineLevel="0" max="19" min="19" style="0" width="17.73"/>
  </cols>
  <sheetData>
    <row r="1" customFormat="false" ht="59.7" hidden="false" customHeight="false" outlineLevel="0" collapsed="false">
      <c r="A1" s="0" t="s">
        <v>0</v>
      </c>
      <c r="B1" s="5" t="s">
        <v>62</v>
      </c>
      <c r="C1" s="5" t="s">
        <v>63</v>
      </c>
      <c r="D1" s="0" t="s">
        <v>64</v>
      </c>
      <c r="E1" s="5" t="s">
        <v>65</v>
      </c>
      <c r="F1" s="5" t="s">
        <v>66</v>
      </c>
      <c r="G1" s="0" t="s">
        <v>67</v>
      </c>
      <c r="H1" s="0" t="s">
        <v>68</v>
      </c>
      <c r="I1" s="0" t="s">
        <v>69</v>
      </c>
      <c r="J1" s="5" t="s">
        <v>70</v>
      </c>
      <c r="K1" s="5" t="s">
        <v>71</v>
      </c>
      <c r="L1" s="5" t="s">
        <v>72</v>
      </c>
      <c r="M1" s="5" t="s">
        <v>73</v>
      </c>
      <c r="N1" s="0" t="s">
        <v>0</v>
      </c>
      <c r="P1" s="5" t="s">
        <v>74</v>
      </c>
      <c r="Q1" s="5" t="s">
        <v>75</v>
      </c>
      <c r="R1" s="5" t="s">
        <v>76</v>
      </c>
      <c r="S1" s="5" t="s">
        <v>77</v>
      </c>
    </row>
    <row r="2" customFormat="false" ht="17" hidden="false" customHeight="false" outlineLevel="0" collapsed="false">
      <c r="A2" s="0" t="n">
        <v>1</v>
      </c>
      <c r="B2" s="6" t="s">
        <v>78</v>
      </c>
      <c r="C2" s="6" t="s">
        <v>79</v>
      </c>
      <c r="D2" s="0" t="n">
        <f aca="false">VLOOKUP(P2,Units!$B$2:$C$2,2,FALSE())</f>
        <v>1</v>
      </c>
      <c r="E2" s="6" t="n">
        <v>3500</v>
      </c>
      <c r="F2" s="6" t="n">
        <v>30</v>
      </c>
      <c r="G2" s="0" t="n">
        <f aca="false">VLOOKUP(Q2,Producer!$B$2:$C$12,2,FALSE())</f>
        <v>1</v>
      </c>
      <c r="H2" s="0" t="n">
        <f aca="false">VLOOKUP(R2,Supplier!$B$2:$C$3,2,FALSE())</f>
        <v>1</v>
      </c>
      <c r="I2" s="0" t="n">
        <f aca="false">VLOOKUP(S2,Category!$B$2:$C$9,2,FALSE())</f>
        <v>1</v>
      </c>
      <c r="J2" s="6" t="n">
        <v>4</v>
      </c>
      <c r="K2" s="6" t="n">
        <v>4</v>
      </c>
      <c r="L2" s="6" t="s">
        <v>80</v>
      </c>
      <c r="M2" s="6" t="s">
        <v>81</v>
      </c>
      <c r="N2" s="0" t="n">
        <v>1</v>
      </c>
      <c r="P2" s="6" t="s">
        <v>82</v>
      </c>
      <c r="Q2" s="6" t="s">
        <v>83</v>
      </c>
      <c r="R2" s="6" t="s">
        <v>84</v>
      </c>
      <c r="S2" s="6" t="s">
        <v>85</v>
      </c>
    </row>
    <row r="3" customFormat="false" ht="17" hidden="false" customHeight="false" outlineLevel="0" collapsed="false">
      <c r="A3" s="0" t="n">
        <v>2</v>
      </c>
      <c r="B3" s="6" t="s">
        <v>86</v>
      </c>
      <c r="C3" s="6" t="s">
        <v>87</v>
      </c>
      <c r="D3" s="0" t="n">
        <f aca="false">VLOOKUP(P3,Units!$B$2:$C$2,2,FALSE())</f>
        <v>1</v>
      </c>
      <c r="E3" s="6" t="n">
        <v>1300</v>
      </c>
      <c r="F3" s="6" t="n">
        <v>25</v>
      </c>
      <c r="G3" s="0" t="n">
        <f aca="false">VLOOKUP(Q3,Producer!$B$2:$C$12,2,FALSE())</f>
        <v>2</v>
      </c>
      <c r="H3" s="0" t="n">
        <f aca="false">VLOOKUP(R3,Supplier!$B$2:$C$3,2,FALSE())</f>
        <v>1</v>
      </c>
      <c r="I3" s="0" t="n">
        <f aca="false">VLOOKUP(S3,Category!$B$2:$C$9,2,FALSE())</f>
        <v>2</v>
      </c>
      <c r="J3" s="6" t="n">
        <v>2</v>
      </c>
      <c r="K3" s="6" t="n">
        <v>13</v>
      </c>
      <c r="L3" s="6" t="s">
        <v>88</v>
      </c>
      <c r="M3" s="6" t="s">
        <v>89</v>
      </c>
      <c r="N3" s="0" t="n">
        <v>2</v>
      </c>
      <c r="P3" s="6" t="s">
        <v>82</v>
      </c>
      <c r="Q3" s="6" t="s">
        <v>90</v>
      </c>
      <c r="R3" s="6" t="s">
        <v>84</v>
      </c>
      <c r="S3" s="6" t="s">
        <v>91</v>
      </c>
    </row>
    <row r="4" customFormat="false" ht="17" hidden="false" customHeight="false" outlineLevel="0" collapsed="false">
      <c r="A4" s="0" t="n">
        <v>3</v>
      </c>
      <c r="B4" s="6" t="s">
        <v>92</v>
      </c>
      <c r="C4" s="6" t="s">
        <v>87</v>
      </c>
      <c r="D4" s="0" t="n">
        <f aca="false">VLOOKUP(P4,Units!$B$2:$C$2,2,FALSE())</f>
        <v>1</v>
      </c>
      <c r="E4" s="6" t="n">
        <v>100</v>
      </c>
      <c r="F4" s="6" t="n">
        <v>15</v>
      </c>
      <c r="G4" s="0" t="n">
        <f aca="false">VLOOKUP(Q4,Producer!$B$2:$C$12,2,FALSE())</f>
        <v>3</v>
      </c>
      <c r="H4" s="0" t="n">
        <f aca="false">VLOOKUP(R4,Supplier!$B$2:$C$3,2,FALSE())</f>
        <v>2</v>
      </c>
      <c r="I4" s="0" t="n">
        <f aca="false">VLOOKUP(S4,Category!$B$2:$C$9,2,FALSE())</f>
        <v>2</v>
      </c>
      <c r="J4" s="6" t="n">
        <v>3</v>
      </c>
      <c r="K4" s="6" t="n">
        <v>7</v>
      </c>
      <c r="L4" s="6" t="s">
        <v>93</v>
      </c>
      <c r="M4" s="6" t="s">
        <v>94</v>
      </c>
      <c r="N4" s="0" t="n">
        <v>3</v>
      </c>
      <c r="P4" s="6" t="s">
        <v>82</v>
      </c>
      <c r="Q4" s="6" t="s">
        <v>95</v>
      </c>
      <c r="R4" s="6" t="s">
        <v>96</v>
      </c>
      <c r="S4" s="6" t="s">
        <v>91</v>
      </c>
    </row>
    <row r="5" customFormat="false" ht="17" hidden="false" customHeight="false" outlineLevel="0" collapsed="false">
      <c r="A5" s="0" t="n">
        <v>4</v>
      </c>
      <c r="B5" s="6" t="s">
        <v>97</v>
      </c>
      <c r="C5" s="6" t="s">
        <v>98</v>
      </c>
      <c r="D5" s="0" t="n">
        <f aca="false">VLOOKUP(P5,Units!$B$2:$C$2,2,FALSE())</f>
        <v>1</v>
      </c>
      <c r="E5" s="6" t="n">
        <v>1000</v>
      </c>
      <c r="F5" s="6" t="n">
        <v>20</v>
      </c>
      <c r="G5" s="0" t="n">
        <f aca="false">VLOOKUP(Q5,Producer!$B$2:$C$12,2,FALSE())</f>
        <v>4</v>
      </c>
      <c r="H5" s="0" t="n">
        <f aca="false">VLOOKUP(R5,Supplier!$B$2:$C$3,2,FALSE())</f>
        <v>2</v>
      </c>
      <c r="I5" s="0" t="n">
        <f aca="false">VLOOKUP(S5,Category!$B$2:$C$9,2,FALSE())</f>
        <v>3</v>
      </c>
      <c r="J5" s="6" t="n">
        <v>3</v>
      </c>
      <c r="K5" s="6" t="n">
        <v>12</v>
      </c>
      <c r="L5" s="6" t="s">
        <v>99</v>
      </c>
      <c r="M5" s="6" t="s">
        <v>100</v>
      </c>
      <c r="N5" s="0" t="n">
        <v>4</v>
      </c>
      <c r="P5" s="6" t="s">
        <v>82</v>
      </c>
      <c r="Q5" s="6" t="s">
        <v>101</v>
      </c>
      <c r="R5" s="6" t="s">
        <v>96</v>
      </c>
      <c r="S5" s="6" t="s">
        <v>102</v>
      </c>
    </row>
    <row r="6" customFormat="false" ht="31.8" hidden="false" customHeight="false" outlineLevel="0" collapsed="false">
      <c r="A6" s="0" t="n">
        <v>5</v>
      </c>
      <c r="B6" s="6" t="s">
        <v>103</v>
      </c>
      <c r="C6" s="6" t="s">
        <v>104</v>
      </c>
      <c r="D6" s="0" t="n">
        <f aca="false">VLOOKUP(P6,Units!$B$2:$C$2,2,FALSE())</f>
        <v>1</v>
      </c>
      <c r="E6" s="6" t="n">
        <v>4000</v>
      </c>
      <c r="F6" s="6" t="n">
        <v>15</v>
      </c>
      <c r="G6" s="0" t="n">
        <f aca="false">VLOOKUP(Q6,Producer!$B$2:$C$12,2,FALSE())</f>
        <v>5</v>
      </c>
      <c r="H6" s="0" t="n">
        <f aca="false">VLOOKUP(R6,Supplier!$B$2:$C$3,2,FALSE())</f>
        <v>1</v>
      </c>
      <c r="I6" s="0" t="n">
        <f aca="false">VLOOKUP(S6,Category!$B$2:$C$9,2,FALSE())</f>
        <v>4</v>
      </c>
      <c r="J6" s="6" t="n">
        <v>2</v>
      </c>
      <c r="K6" s="6" t="n">
        <v>4</v>
      </c>
      <c r="L6" s="6" t="s">
        <v>105</v>
      </c>
      <c r="M6" s="6" t="s">
        <v>106</v>
      </c>
      <c r="N6" s="0" t="n">
        <v>5</v>
      </c>
      <c r="P6" s="6" t="s">
        <v>82</v>
      </c>
      <c r="Q6" s="6" t="s">
        <v>107</v>
      </c>
      <c r="R6" s="6" t="s">
        <v>84</v>
      </c>
      <c r="S6" s="6" t="s">
        <v>108</v>
      </c>
    </row>
    <row r="7" customFormat="false" ht="31.8" hidden="false" customHeight="false" outlineLevel="0" collapsed="false">
      <c r="A7" s="0" t="n">
        <v>6</v>
      </c>
      <c r="B7" s="6" t="s">
        <v>109</v>
      </c>
      <c r="C7" s="6" t="s">
        <v>110</v>
      </c>
      <c r="D7" s="0" t="n">
        <f aca="false">VLOOKUP(P7,Units!$B$2:$C$2,2,FALSE())</f>
        <v>1</v>
      </c>
      <c r="E7" s="6" t="n">
        <v>1400</v>
      </c>
      <c r="F7" s="6" t="n">
        <v>20</v>
      </c>
      <c r="G7" s="0" t="n">
        <f aca="false">VLOOKUP(Q7,Producer!$B$2:$C$12,2,FALSE())</f>
        <v>6</v>
      </c>
      <c r="H7" s="0" t="n">
        <f aca="false">VLOOKUP(R7,Supplier!$B$2:$C$3,2,FALSE())</f>
        <v>2</v>
      </c>
      <c r="I7" s="0" t="n">
        <f aca="false">VLOOKUP(S7,Category!$B$2:$C$9,2,FALSE())</f>
        <v>4</v>
      </c>
      <c r="J7" s="6" t="n">
        <v>4</v>
      </c>
      <c r="K7" s="6" t="n">
        <v>23</v>
      </c>
      <c r="L7" s="6" t="s">
        <v>111</v>
      </c>
      <c r="M7" s="6" t="s">
        <v>112</v>
      </c>
      <c r="N7" s="0" t="n">
        <v>6</v>
      </c>
      <c r="P7" s="6" t="s">
        <v>82</v>
      </c>
      <c r="Q7" s="6" t="s">
        <v>113</v>
      </c>
      <c r="R7" s="6" t="s">
        <v>96</v>
      </c>
      <c r="S7" s="6" t="s">
        <v>108</v>
      </c>
    </row>
    <row r="8" customFormat="false" ht="17" hidden="false" customHeight="false" outlineLevel="0" collapsed="false">
      <c r="A8" s="0" t="n">
        <v>7</v>
      </c>
      <c r="B8" s="6" t="s">
        <v>114</v>
      </c>
      <c r="C8" s="6" t="s">
        <v>115</v>
      </c>
      <c r="D8" s="0" t="n">
        <f aca="false">VLOOKUP(P8,Units!$B$2:$C$2,2,FALSE())</f>
        <v>1</v>
      </c>
      <c r="E8" s="6" t="n">
        <v>5600</v>
      </c>
      <c r="F8" s="6" t="n">
        <v>15</v>
      </c>
      <c r="G8" s="0" t="n">
        <f aca="false">VLOOKUP(Q8,Producer!$B$2:$C$12,2,FALSE())</f>
        <v>7</v>
      </c>
      <c r="H8" s="0" t="n">
        <f aca="false">VLOOKUP(R8,Supplier!$B$2:$C$3,2,FALSE())</f>
        <v>1</v>
      </c>
      <c r="I8" s="0" t="n">
        <f aca="false">VLOOKUP(S8,Category!$B$2:$C$9,2,FALSE())</f>
        <v>5</v>
      </c>
      <c r="J8" s="6" t="n">
        <v>2</v>
      </c>
      <c r="K8" s="6" t="n">
        <v>6</v>
      </c>
      <c r="L8" s="6" t="s">
        <v>116</v>
      </c>
      <c r="M8" s="6" t="s">
        <v>117</v>
      </c>
      <c r="N8" s="0" t="n">
        <v>7</v>
      </c>
      <c r="P8" s="6" t="s">
        <v>82</v>
      </c>
      <c r="Q8" s="6" t="s">
        <v>118</v>
      </c>
      <c r="R8" s="6" t="s">
        <v>84</v>
      </c>
      <c r="S8" s="6" t="s">
        <v>115</v>
      </c>
    </row>
    <row r="9" customFormat="false" ht="17" hidden="false" customHeight="false" outlineLevel="0" collapsed="false">
      <c r="A9" s="0" t="n">
        <v>8</v>
      </c>
      <c r="B9" s="6" t="s">
        <v>119</v>
      </c>
      <c r="C9" s="6" t="s">
        <v>115</v>
      </c>
      <c r="D9" s="0" t="n">
        <f aca="false">VLOOKUP(P9,Units!$B$2:$C$2,2,FALSE())</f>
        <v>1</v>
      </c>
      <c r="E9" s="6" t="n">
        <v>999</v>
      </c>
      <c r="F9" s="6" t="n">
        <v>10</v>
      </c>
      <c r="G9" s="0" t="n">
        <f aca="false">VLOOKUP(Q9,Producer!$B$2:$C$12,2,FALSE())</f>
        <v>7</v>
      </c>
      <c r="H9" s="0" t="n">
        <f aca="false">VLOOKUP(R9,Supplier!$B$2:$C$3,2,FALSE())</f>
        <v>2</v>
      </c>
      <c r="I9" s="0" t="n">
        <f aca="false">VLOOKUP(S9,Category!$B$2:$C$9,2,FALSE())</f>
        <v>5</v>
      </c>
      <c r="J9" s="6" t="n">
        <v>3</v>
      </c>
      <c r="K9" s="6" t="n">
        <v>4</v>
      </c>
      <c r="L9" s="6" t="s">
        <v>120</v>
      </c>
      <c r="M9" s="6" t="s">
        <v>121</v>
      </c>
      <c r="N9" s="0" t="n">
        <v>8</v>
      </c>
      <c r="P9" s="6" t="s">
        <v>82</v>
      </c>
      <c r="Q9" s="6" t="s">
        <v>118</v>
      </c>
      <c r="R9" s="6" t="s">
        <v>96</v>
      </c>
      <c r="S9" s="6" t="s">
        <v>115</v>
      </c>
    </row>
    <row r="10" customFormat="false" ht="17" hidden="false" customHeight="false" outlineLevel="0" collapsed="false">
      <c r="A10" s="0" t="n">
        <v>9</v>
      </c>
      <c r="B10" s="6" t="s">
        <v>122</v>
      </c>
      <c r="C10" s="6" t="s">
        <v>123</v>
      </c>
      <c r="D10" s="0" t="n">
        <f aca="false">VLOOKUP(P10,Units!$B$2:$C$2,2,FALSE())</f>
        <v>1</v>
      </c>
      <c r="E10" s="6" t="n">
        <v>800</v>
      </c>
      <c r="F10" s="6" t="n">
        <v>20</v>
      </c>
      <c r="G10" s="0" t="n">
        <f aca="false">VLOOKUP(Q10,Producer!$B$2:$C$12,2,FALSE())</f>
        <v>8</v>
      </c>
      <c r="H10" s="0" t="n">
        <f aca="false">VLOOKUP(R10,Supplier!$B$2:$C$3,2,FALSE())</f>
        <v>2</v>
      </c>
      <c r="I10" s="0" t="n">
        <f aca="false">VLOOKUP(S10,Category!$B$2:$C$9,2,FALSE())</f>
        <v>1</v>
      </c>
      <c r="J10" s="6" t="n">
        <v>2</v>
      </c>
      <c r="K10" s="6" t="n">
        <v>15</v>
      </c>
      <c r="L10" s="6" t="s">
        <v>124</v>
      </c>
      <c r="M10" s="6" t="s">
        <v>125</v>
      </c>
      <c r="N10" s="0" t="n">
        <v>9</v>
      </c>
      <c r="P10" s="6" t="s">
        <v>82</v>
      </c>
      <c r="Q10" s="6" t="s">
        <v>126</v>
      </c>
      <c r="R10" s="6" t="s">
        <v>96</v>
      </c>
      <c r="S10" s="6" t="s">
        <v>85</v>
      </c>
    </row>
    <row r="11" customFormat="false" ht="31.8" hidden="false" customHeight="false" outlineLevel="0" collapsed="false">
      <c r="A11" s="0" t="n">
        <v>10</v>
      </c>
      <c r="B11" s="6" t="s">
        <v>127</v>
      </c>
      <c r="C11" s="6" t="s">
        <v>104</v>
      </c>
      <c r="D11" s="0" t="n">
        <f aca="false">VLOOKUP(P11,Units!$B$2:$C$2,2,FALSE())</f>
        <v>1</v>
      </c>
      <c r="E11" s="6" t="n">
        <v>3590</v>
      </c>
      <c r="F11" s="6" t="n">
        <v>15</v>
      </c>
      <c r="G11" s="0" t="n">
        <f aca="false">VLOOKUP(Q11,Producer!$B$2:$C$12,2,FALSE())</f>
        <v>7</v>
      </c>
      <c r="H11" s="0" t="n">
        <f aca="false">VLOOKUP(R11,Supplier!$B$2:$C$3,2,FALSE())</f>
        <v>1</v>
      </c>
      <c r="I11" s="0" t="n">
        <f aca="false">VLOOKUP(S11,Category!$B$2:$C$9,2,FALSE())</f>
        <v>4</v>
      </c>
      <c r="J11" s="6" t="n">
        <v>4</v>
      </c>
      <c r="K11" s="6" t="n">
        <v>9</v>
      </c>
      <c r="L11" s="6" t="s">
        <v>128</v>
      </c>
      <c r="M11" s="6" t="s">
        <v>129</v>
      </c>
      <c r="N11" s="0" t="n">
        <v>10</v>
      </c>
      <c r="P11" s="6" t="s">
        <v>82</v>
      </c>
      <c r="Q11" s="6" t="s">
        <v>118</v>
      </c>
      <c r="R11" s="6" t="s">
        <v>84</v>
      </c>
      <c r="S11" s="6" t="s">
        <v>108</v>
      </c>
    </row>
    <row r="12" customFormat="false" ht="17.9" hidden="false" customHeight="false" outlineLevel="0" collapsed="false">
      <c r="A12" s="0" t="n">
        <v>11</v>
      </c>
      <c r="B12" s="6" t="s">
        <v>130</v>
      </c>
      <c r="C12" s="6" t="s">
        <v>79</v>
      </c>
      <c r="D12" s="0" t="n">
        <f aca="false">VLOOKUP(P12,Units!$B$2:$C$2,2,FALSE())</f>
        <v>1</v>
      </c>
      <c r="E12" s="6" t="n">
        <v>7900</v>
      </c>
      <c r="F12" s="6" t="n">
        <v>25</v>
      </c>
      <c r="G12" s="0" t="n">
        <f aca="false">VLOOKUP(Q12,Producer!$B$2:$C$12,2,FALSE())</f>
        <v>1</v>
      </c>
      <c r="H12" s="0" t="n">
        <f aca="false">VLOOKUP(R12,Supplier!$B$2:$C$3,2,FALSE())</f>
        <v>1</v>
      </c>
      <c r="I12" s="0" t="n">
        <f aca="false">VLOOKUP(S12,Category!$B$2:$C$9,2,FALSE())</f>
        <v>1</v>
      </c>
      <c r="J12" s="6" t="n">
        <v>2</v>
      </c>
      <c r="K12" s="6" t="n">
        <v>17</v>
      </c>
      <c r="L12" s="6" t="s">
        <v>131</v>
      </c>
      <c r="M12" s="6"/>
      <c r="N12" s="0" t="n">
        <v>11</v>
      </c>
      <c r="P12" s="6" t="s">
        <v>82</v>
      </c>
      <c r="Q12" s="6" t="s">
        <v>83</v>
      </c>
      <c r="R12" s="6" t="s">
        <v>84</v>
      </c>
      <c r="S12" s="6" t="s">
        <v>85</v>
      </c>
    </row>
    <row r="13" customFormat="false" ht="31.8" hidden="false" customHeight="false" outlineLevel="0" collapsed="false">
      <c r="A13" s="0" t="n">
        <v>12</v>
      </c>
      <c r="B13" s="6" t="s">
        <v>132</v>
      </c>
      <c r="C13" s="6" t="s">
        <v>104</v>
      </c>
      <c r="D13" s="0" t="n">
        <f aca="false">VLOOKUP(P13,Units!$B$2:$C$2,2,FALSE())</f>
        <v>1</v>
      </c>
      <c r="E13" s="6" t="n">
        <v>1400</v>
      </c>
      <c r="F13" s="6" t="n">
        <v>15</v>
      </c>
      <c r="G13" s="0" t="n">
        <f aca="false">VLOOKUP(Q13,Producer!$B$2:$C$12,2,FALSE())</f>
        <v>5</v>
      </c>
      <c r="H13" s="0" t="n">
        <f aca="false">VLOOKUP(R13,Supplier!$B$2:$C$3,2,FALSE())</f>
        <v>1</v>
      </c>
      <c r="I13" s="0" t="n">
        <f aca="false">VLOOKUP(S13,Category!$B$2:$C$9,2,FALSE())</f>
        <v>4</v>
      </c>
      <c r="J13" s="6" t="n">
        <v>3</v>
      </c>
      <c r="K13" s="6" t="n">
        <v>12</v>
      </c>
      <c r="L13" s="6" t="s">
        <v>133</v>
      </c>
      <c r="M13" s="6"/>
      <c r="N13" s="0" t="n">
        <v>12</v>
      </c>
      <c r="P13" s="6" t="s">
        <v>82</v>
      </c>
      <c r="Q13" s="6" t="s">
        <v>107</v>
      </c>
      <c r="R13" s="6" t="s">
        <v>84</v>
      </c>
      <c r="S13" s="6" t="s">
        <v>108</v>
      </c>
    </row>
    <row r="14" customFormat="false" ht="17" hidden="false" customHeight="false" outlineLevel="0" collapsed="false">
      <c r="A14" s="0" t="n">
        <v>13</v>
      </c>
      <c r="B14" s="6" t="s">
        <v>134</v>
      </c>
      <c r="C14" s="6" t="s">
        <v>98</v>
      </c>
      <c r="D14" s="0" t="n">
        <f aca="false">VLOOKUP(P14,Units!$B$2:$C$2,2,FALSE())</f>
        <v>1</v>
      </c>
      <c r="E14" s="6" t="n">
        <v>250</v>
      </c>
      <c r="F14" s="6" t="n">
        <v>10</v>
      </c>
      <c r="G14" s="0" t="n">
        <f aca="false">VLOOKUP(Q14,Producer!$B$2:$C$12,2,FALSE())</f>
        <v>4</v>
      </c>
      <c r="H14" s="0" t="n">
        <f aca="false">VLOOKUP(R14,Supplier!$B$2:$C$3,2,FALSE())</f>
        <v>2</v>
      </c>
      <c r="I14" s="0" t="n">
        <f aca="false">VLOOKUP(S14,Category!$B$2:$C$9,2,FALSE())</f>
        <v>3</v>
      </c>
      <c r="J14" s="6" t="n">
        <v>2</v>
      </c>
      <c r="K14" s="6" t="n">
        <v>18</v>
      </c>
      <c r="L14" s="6" t="s">
        <v>135</v>
      </c>
      <c r="M14" s="6"/>
      <c r="N14" s="0" t="n">
        <v>13</v>
      </c>
      <c r="P14" s="6" t="s">
        <v>82</v>
      </c>
      <c r="Q14" s="6" t="s">
        <v>101</v>
      </c>
      <c r="R14" s="6" t="s">
        <v>96</v>
      </c>
      <c r="S14" s="6" t="s">
        <v>102</v>
      </c>
    </row>
    <row r="15" customFormat="false" ht="17" hidden="false" customHeight="false" outlineLevel="0" collapsed="false">
      <c r="A15" s="0" t="n">
        <v>14</v>
      </c>
      <c r="B15" s="6" t="s">
        <v>136</v>
      </c>
      <c r="C15" s="6" t="s">
        <v>123</v>
      </c>
      <c r="D15" s="0" t="n">
        <f aca="false">VLOOKUP(P15,Units!$B$2:$C$2,2,FALSE())</f>
        <v>1</v>
      </c>
      <c r="E15" s="6" t="n">
        <v>500</v>
      </c>
      <c r="F15" s="6" t="n">
        <v>5</v>
      </c>
      <c r="G15" s="0" t="n">
        <f aca="false">VLOOKUP(Q15,Producer!$B$2:$C$12,2,FALSE())</f>
        <v>9</v>
      </c>
      <c r="H15" s="0" t="n">
        <f aca="false">VLOOKUP(R15,Supplier!$B$2:$C$3,2,FALSE())</f>
        <v>2</v>
      </c>
      <c r="I15" s="0" t="n">
        <f aca="false">VLOOKUP(S15,Category!$B$2:$C$9,2,FALSE())</f>
        <v>1</v>
      </c>
      <c r="J15" s="6" t="n">
        <v>4</v>
      </c>
      <c r="K15" s="6" t="n">
        <v>6</v>
      </c>
      <c r="L15" s="6" t="s">
        <v>137</v>
      </c>
      <c r="M15" s="6"/>
      <c r="N15" s="0" t="n">
        <v>14</v>
      </c>
      <c r="P15" s="6" t="s">
        <v>82</v>
      </c>
      <c r="Q15" s="6" t="s">
        <v>138</v>
      </c>
      <c r="R15" s="6" t="s">
        <v>96</v>
      </c>
      <c r="S15" s="6" t="s">
        <v>85</v>
      </c>
    </row>
    <row r="16" customFormat="false" ht="31.8" hidden="false" customHeight="false" outlineLevel="0" collapsed="false">
      <c r="A16" s="0" t="n">
        <v>15</v>
      </c>
      <c r="B16" s="6" t="s">
        <v>139</v>
      </c>
      <c r="C16" s="6" t="s">
        <v>140</v>
      </c>
      <c r="D16" s="0" t="n">
        <f aca="false">VLOOKUP(P16,Units!$B$2:$C$2,2,FALSE())</f>
        <v>1</v>
      </c>
      <c r="E16" s="6" t="n">
        <v>600</v>
      </c>
      <c r="F16" s="6" t="n">
        <v>15</v>
      </c>
      <c r="G16" s="0" t="n">
        <f aca="false">VLOOKUP(Q16,Producer!$B$2:$C$12,2,FALSE())</f>
        <v>10</v>
      </c>
      <c r="H16" s="0" t="n">
        <f aca="false">VLOOKUP(R16,Supplier!$B$2:$C$3,2,FALSE())</f>
        <v>2</v>
      </c>
      <c r="I16" s="0" t="n">
        <f aca="false">VLOOKUP(S16,Category!$B$2:$C$9,2,FALSE())</f>
        <v>6</v>
      </c>
      <c r="J16" s="6" t="n">
        <v>2</v>
      </c>
      <c r="K16" s="6" t="n">
        <v>3</v>
      </c>
      <c r="L16" s="6" t="s">
        <v>141</v>
      </c>
      <c r="M16" s="6"/>
      <c r="N16" s="0" t="n">
        <v>15</v>
      </c>
      <c r="P16" s="6" t="s">
        <v>82</v>
      </c>
      <c r="Q16" s="6" t="s">
        <v>142</v>
      </c>
      <c r="R16" s="6" t="s">
        <v>96</v>
      </c>
      <c r="S16" s="6" t="s">
        <v>143</v>
      </c>
    </row>
    <row r="17" customFormat="false" ht="17.9" hidden="false" customHeight="false" outlineLevel="0" collapsed="false">
      <c r="A17" s="0" t="n">
        <v>16</v>
      </c>
      <c r="B17" s="6" t="s">
        <v>144</v>
      </c>
      <c r="C17" s="6" t="s">
        <v>145</v>
      </c>
      <c r="D17" s="0" t="n">
        <f aca="false">VLOOKUP(P17,Units!$B$2:$C$2,2,FALSE())</f>
        <v>1</v>
      </c>
      <c r="E17" s="6" t="n">
        <v>2600</v>
      </c>
      <c r="F17" s="6" t="n">
        <v>10</v>
      </c>
      <c r="G17" s="0" t="n">
        <f aca="false">VLOOKUP(Q17,Producer!$B$2:$C$12,2,FALSE())</f>
        <v>11</v>
      </c>
      <c r="H17" s="0" t="n">
        <f aca="false">VLOOKUP(R17,Supplier!$B$2:$C$3,2,FALSE())</f>
        <v>1</v>
      </c>
      <c r="I17" s="0" t="n">
        <f aca="false">VLOOKUP(S17,Category!$B$2:$C$9,2,FALSE())</f>
        <v>1</v>
      </c>
      <c r="J17" s="6" t="n">
        <v>3</v>
      </c>
      <c r="K17" s="6" t="n">
        <v>23</v>
      </c>
      <c r="L17" s="6" t="s">
        <v>146</v>
      </c>
      <c r="M17" s="6"/>
      <c r="N17" s="0" t="n">
        <v>16</v>
      </c>
      <c r="P17" s="6" t="s">
        <v>82</v>
      </c>
      <c r="Q17" s="6" t="s">
        <v>147</v>
      </c>
      <c r="R17" s="6" t="s">
        <v>84</v>
      </c>
      <c r="S17" s="6" t="s">
        <v>85</v>
      </c>
    </row>
    <row r="18" customFormat="false" ht="31.8" hidden="false" customHeight="false" outlineLevel="0" collapsed="false">
      <c r="A18" s="0" t="n">
        <v>17</v>
      </c>
      <c r="B18" s="6" t="s">
        <v>148</v>
      </c>
      <c r="C18" s="6" t="s">
        <v>149</v>
      </c>
      <c r="D18" s="0" t="n">
        <f aca="false">VLOOKUP(P18,Units!$B$2:$C$2,2,FALSE())</f>
        <v>1</v>
      </c>
      <c r="E18" s="6" t="n">
        <v>8000</v>
      </c>
      <c r="F18" s="6" t="n">
        <v>30</v>
      </c>
      <c r="G18" s="0" t="n">
        <f aca="false">VLOOKUP(Q18,Producer!$B$2:$C$12,2,FALSE())</f>
        <v>7</v>
      </c>
      <c r="H18" s="0" t="n">
        <f aca="false">VLOOKUP(R18,Supplier!$B$2:$C$3,2,FALSE())</f>
        <v>1</v>
      </c>
      <c r="I18" s="0" t="n">
        <f aca="false">VLOOKUP(S18,Category!$B$2:$C$9,2,FALSE())</f>
        <v>7</v>
      </c>
      <c r="J18" s="6" t="n">
        <v>5</v>
      </c>
      <c r="K18" s="6" t="n">
        <v>3</v>
      </c>
      <c r="L18" s="6" t="s">
        <v>150</v>
      </c>
      <c r="M18" s="6"/>
      <c r="N18" s="0" t="n">
        <v>17</v>
      </c>
      <c r="P18" s="6" t="s">
        <v>82</v>
      </c>
      <c r="Q18" s="6" t="s">
        <v>118</v>
      </c>
      <c r="R18" s="6" t="s">
        <v>84</v>
      </c>
      <c r="S18" s="6" t="s">
        <v>151</v>
      </c>
    </row>
    <row r="19" customFormat="false" ht="31.8" hidden="false" customHeight="false" outlineLevel="0" collapsed="false">
      <c r="A19" s="0" t="n">
        <v>18</v>
      </c>
      <c r="B19" s="6" t="s">
        <v>152</v>
      </c>
      <c r="C19" s="6" t="s">
        <v>140</v>
      </c>
      <c r="D19" s="0" t="n">
        <f aca="false">VLOOKUP(P19,Units!$B$2:$C$2,2,FALSE())</f>
        <v>1</v>
      </c>
      <c r="E19" s="6" t="n">
        <v>999</v>
      </c>
      <c r="F19" s="6" t="n">
        <v>5</v>
      </c>
      <c r="G19" s="0" t="n">
        <f aca="false">VLOOKUP(Q19,Producer!$B$2:$C$12,2,FALSE())</f>
        <v>10</v>
      </c>
      <c r="H19" s="0" t="n">
        <f aca="false">VLOOKUP(R19,Supplier!$B$2:$C$3,2,FALSE())</f>
        <v>2</v>
      </c>
      <c r="I19" s="0" t="n">
        <f aca="false">VLOOKUP(S19,Category!$B$2:$C$9,2,FALSE())</f>
        <v>6</v>
      </c>
      <c r="J19" s="6" t="n">
        <v>2</v>
      </c>
      <c r="K19" s="6" t="n">
        <v>15</v>
      </c>
      <c r="L19" s="6" t="s">
        <v>150</v>
      </c>
      <c r="M19" s="6"/>
      <c r="N19" s="0" t="n">
        <v>18</v>
      </c>
      <c r="P19" s="6" t="s">
        <v>82</v>
      </c>
      <c r="Q19" s="6" t="s">
        <v>142</v>
      </c>
      <c r="R19" s="6" t="s">
        <v>96</v>
      </c>
      <c r="S19" s="6" t="s">
        <v>143</v>
      </c>
    </row>
    <row r="20" customFormat="false" ht="17.9" hidden="false" customHeight="false" outlineLevel="0" collapsed="false">
      <c r="A20" s="0" t="n">
        <v>19</v>
      </c>
      <c r="B20" s="6" t="s">
        <v>153</v>
      </c>
      <c r="C20" s="6" t="s">
        <v>87</v>
      </c>
      <c r="D20" s="0" t="n">
        <f aca="false">VLOOKUP(P20,Units!$B$2:$C$2,2,FALSE())</f>
        <v>1</v>
      </c>
      <c r="E20" s="6" t="n">
        <v>1990</v>
      </c>
      <c r="F20" s="6" t="n">
        <v>10</v>
      </c>
      <c r="G20" s="0" t="n">
        <f aca="false">VLOOKUP(Q20,Producer!$B$2:$C$12,2,FALSE())</f>
        <v>11</v>
      </c>
      <c r="H20" s="0" t="n">
        <f aca="false">VLOOKUP(R20,Supplier!$B$2:$C$3,2,FALSE())</f>
        <v>1</v>
      </c>
      <c r="I20" s="0" t="n">
        <f aca="false">VLOOKUP(S20,Category!$B$2:$C$9,2,FALSE())</f>
        <v>2</v>
      </c>
      <c r="J20" s="6" t="n">
        <v>3</v>
      </c>
      <c r="K20" s="6" t="n">
        <v>30</v>
      </c>
      <c r="L20" s="6" t="s">
        <v>154</v>
      </c>
      <c r="M20" s="6"/>
      <c r="N20" s="0" t="n">
        <v>19</v>
      </c>
      <c r="P20" s="6" t="s">
        <v>82</v>
      </c>
      <c r="Q20" s="6" t="s">
        <v>147</v>
      </c>
      <c r="R20" s="6" t="s">
        <v>84</v>
      </c>
      <c r="S20" s="6" t="s">
        <v>91</v>
      </c>
    </row>
    <row r="21" customFormat="false" ht="31.8" hidden="false" customHeight="false" outlineLevel="0" collapsed="false">
      <c r="A21" s="0" t="n">
        <v>20</v>
      </c>
      <c r="B21" s="6" t="s">
        <v>155</v>
      </c>
      <c r="C21" s="6" t="s">
        <v>140</v>
      </c>
      <c r="D21" s="0" t="n">
        <f aca="false">VLOOKUP(P21,Units!$B$2:$C$2,2,FALSE())</f>
        <v>1</v>
      </c>
      <c r="E21" s="6" t="n">
        <v>1590</v>
      </c>
      <c r="F21" s="6" t="n">
        <v>25</v>
      </c>
      <c r="G21" s="0" t="n">
        <f aca="false">VLOOKUP(Q21,Producer!$B$2:$C$12,2,FALSE())</f>
        <v>7</v>
      </c>
      <c r="H21" s="0" t="n">
        <f aca="false">VLOOKUP(R21,Supplier!$B$2:$C$3,2,FALSE())</f>
        <v>1</v>
      </c>
      <c r="I21" s="0" t="n">
        <f aca="false">VLOOKUP(S21,Category!$B$2:$C$9,2,FALSE())</f>
        <v>6</v>
      </c>
      <c r="J21" s="6" t="n">
        <v>2</v>
      </c>
      <c r="K21" s="6" t="n">
        <v>13</v>
      </c>
      <c r="L21" s="6" t="s">
        <v>156</v>
      </c>
      <c r="M21" s="6"/>
      <c r="N21" s="0" t="n">
        <v>20</v>
      </c>
      <c r="P21" s="6" t="s">
        <v>82</v>
      </c>
      <c r="Q21" s="6" t="s">
        <v>118</v>
      </c>
      <c r="R21" s="6" t="s">
        <v>84</v>
      </c>
      <c r="S21" s="6" t="s">
        <v>143</v>
      </c>
    </row>
    <row r="22" customFormat="false" ht="31.8" hidden="false" customHeight="false" outlineLevel="0" collapsed="false">
      <c r="A22" s="0" t="n">
        <v>21</v>
      </c>
      <c r="B22" s="6" t="s">
        <v>157</v>
      </c>
      <c r="C22" s="6" t="s">
        <v>140</v>
      </c>
      <c r="D22" s="0" t="n">
        <f aca="false">VLOOKUP(P22,Units!$B$2:$C$2,2,FALSE())</f>
        <v>1</v>
      </c>
      <c r="E22" s="6" t="n">
        <v>359</v>
      </c>
      <c r="F22" s="6" t="n">
        <v>15</v>
      </c>
      <c r="G22" s="0" t="n">
        <f aca="false">VLOOKUP(Q22,Producer!$B$2:$C$12,2,FALSE())</f>
        <v>10</v>
      </c>
      <c r="H22" s="0" t="n">
        <f aca="false">VLOOKUP(R22,Supplier!$B$2:$C$3,2,FALSE())</f>
        <v>2</v>
      </c>
      <c r="I22" s="0" t="n">
        <f aca="false">VLOOKUP(S22,Category!$B$2:$C$9,2,FALSE())</f>
        <v>6</v>
      </c>
      <c r="J22" s="6" t="n">
        <v>4</v>
      </c>
      <c r="K22" s="6" t="n">
        <v>17</v>
      </c>
      <c r="L22" s="6" t="s">
        <v>158</v>
      </c>
      <c r="M22" s="6"/>
      <c r="N22" s="0" t="n">
        <v>21</v>
      </c>
      <c r="P22" s="6" t="s">
        <v>82</v>
      </c>
      <c r="Q22" s="6" t="s">
        <v>142</v>
      </c>
      <c r="R22" s="6" t="s">
        <v>96</v>
      </c>
      <c r="S22" s="6" t="s">
        <v>143</v>
      </c>
    </row>
    <row r="23" customFormat="false" ht="17" hidden="false" customHeight="false" outlineLevel="0" collapsed="false">
      <c r="A23" s="0" t="n">
        <v>22</v>
      </c>
      <c r="B23" s="6" t="s">
        <v>159</v>
      </c>
      <c r="C23" s="6" t="s">
        <v>79</v>
      </c>
      <c r="D23" s="0" t="n">
        <f aca="false">VLOOKUP(P23,Units!$B$2:$C$2,2,FALSE())</f>
        <v>1</v>
      </c>
      <c r="E23" s="6" t="n">
        <v>2790</v>
      </c>
      <c r="F23" s="6" t="n">
        <v>20</v>
      </c>
      <c r="G23" s="0" t="n">
        <f aca="false">VLOOKUP(Q23,Producer!$B$2:$C$12,2,FALSE())</f>
        <v>1</v>
      </c>
      <c r="H23" s="0" t="n">
        <f aca="false">VLOOKUP(R23,Supplier!$B$2:$C$3,2,FALSE())</f>
        <v>1</v>
      </c>
      <c r="I23" s="0" t="n">
        <f aca="false">VLOOKUP(S23,Category!$B$2:$C$9,2,FALSE())</f>
        <v>1</v>
      </c>
      <c r="J23" s="6" t="n">
        <v>2</v>
      </c>
      <c r="K23" s="6" t="n">
        <v>6</v>
      </c>
      <c r="L23" s="6" t="s">
        <v>160</v>
      </c>
      <c r="M23" s="6"/>
      <c r="N23" s="0" t="n">
        <v>22</v>
      </c>
      <c r="P23" s="6" t="s">
        <v>82</v>
      </c>
      <c r="Q23" s="6" t="s">
        <v>83</v>
      </c>
      <c r="R23" s="6" t="s">
        <v>84</v>
      </c>
      <c r="S23" s="6" t="s">
        <v>85</v>
      </c>
    </row>
    <row r="24" customFormat="false" ht="17" hidden="false" customHeight="false" outlineLevel="0" collapsed="false">
      <c r="A24" s="0" t="n">
        <v>23</v>
      </c>
      <c r="B24" s="6" t="s">
        <v>161</v>
      </c>
      <c r="C24" s="6" t="s">
        <v>87</v>
      </c>
      <c r="D24" s="0" t="n">
        <f aca="false">VLOOKUP(P24,Units!$B$2:$C$2,2,FALSE())</f>
        <v>1</v>
      </c>
      <c r="E24" s="6" t="n">
        <v>1999</v>
      </c>
      <c r="F24" s="6" t="n">
        <v>15</v>
      </c>
      <c r="G24" s="0" t="n">
        <f aca="false">VLOOKUP(Q24,Producer!$B$2:$C$12,2,FALSE())</f>
        <v>11</v>
      </c>
      <c r="H24" s="0" t="n">
        <f aca="false">VLOOKUP(R24,Supplier!$B$2:$C$3,2,FALSE())</f>
        <v>2</v>
      </c>
      <c r="I24" s="0" t="n">
        <f aca="false">VLOOKUP(S24,Category!$B$2:$C$9,2,FALSE())</f>
        <v>2</v>
      </c>
      <c r="J24" s="6" t="n">
        <v>3</v>
      </c>
      <c r="K24" s="6" t="n">
        <v>21</v>
      </c>
      <c r="L24" s="6" t="s">
        <v>162</v>
      </c>
      <c r="M24" s="6"/>
      <c r="N24" s="0" t="n">
        <v>23</v>
      </c>
      <c r="P24" s="6" t="s">
        <v>82</v>
      </c>
      <c r="Q24" s="6" t="s">
        <v>147</v>
      </c>
      <c r="R24" s="6" t="s">
        <v>96</v>
      </c>
      <c r="S24" s="6" t="s">
        <v>91</v>
      </c>
    </row>
    <row r="25" customFormat="false" ht="31.8" hidden="false" customHeight="false" outlineLevel="0" collapsed="false">
      <c r="A25" s="0" t="n">
        <v>24</v>
      </c>
      <c r="B25" s="6" t="s">
        <v>163</v>
      </c>
      <c r="C25" s="6" t="s">
        <v>149</v>
      </c>
      <c r="D25" s="0" t="n">
        <f aca="false">VLOOKUP(P25,Units!$B$2:$C$2,2,FALSE())</f>
        <v>1</v>
      </c>
      <c r="E25" s="6" t="n">
        <v>690</v>
      </c>
      <c r="F25" s="6" t="n">
        <v>10</v>
      </c>
      <c r="G25" s="0" t="n">
        <f aca="false">VLOOKUP(Q25,Producer!$B$2:$C$12,2,FALSE())</f>
        <v>2</v>
      </c>
      <c r="H25" s="0" t="n">
        <f aca="false">VLOOKUP(R25,Supplier!$B$2:$C$3,2,FALSE())</f>
        <v>1</v>
      </c>
      <c r="I25" s="0" t="n">
        <f aca="false">VLOOKUP(S25,Category!$B$2:$C$9,2,FALSE())</f>
        <v>7</v>
      </c>
      <c r="J25" s="6" t="n">
        <v>2</v>
      </c>
      <c r="K25" s="6" t="n">
        <v>4</v>
      </c>
      <c r="L25" s="6" t="s">
        <v>164</v>
      </c>
      <c r="M25" s="6"/>
      <c r="N25" s="0" t="n">
        <v>24</v>
      </c>
      <c r="P25" s="6" t="s">
        <v>82</v>
      </c>
      <c r="Q25" s="6" t="s">
        <v>90</v>
      </c>
      <c r="R25" s="6" t="s">
        <v>84</v>
      </c>
      <c r="S25" s="6" t="s">
        <v>151</v>
      </c>
    </row>
    <row r="26" customFormat="false" ht="31.8" hidden="false" customHeight="false" outlineLevel="0" collapsed="false">
      <c r="A26" s="0" t="n">
        <v>25</v>
      </c>
      <c r="B26" s="6" t="s">
        <v>165</v>
      </c>
      <c r="C26" s="6" t="s">
        <v>166</v>
      </c>
      <c r="D26" s="0" t="n">
        <f aca="false">VLOOKUP(P26,Units!$B$2:$C$2,2,FALSE())</f>
        <v>1</v>
      </c>
      <c r="E26" s="6" t="n">
        <v>1890</v>
      </c>
      <c r="F26" s="6" t="n">
        <v>5</v>
      </c>
      <c r="G26" s="0" t="n">
        <f aca="false">VLOOKUP(Q26,Producer!$B$2:$C$12,2,FALSE())</f>
        <v>2</v>
      </c>
      <c r="H26" s="0" t="n">
        <f aca="false">VLOOKUP(R26,Supplier!$B$2:$C$3,2,FALSE())</f>
        <v>1</v>
      </c>
      <c r="I26" s="0" t="n">
        <f aca="false">VLOOKUP(S26,Category!$B$2:$C$9,2,FALSE())</f>
        <v>8</v>
      </c>
      <c r="J26" s="6" t="n">
        <v>3</v>
      </c>
      <c r="K26" s="6" t="n">
        <v>8</v>
      </c>
      <c r="L26" s="6" t="s">
        <v>167</v>
      </c>
      <c r="M26" s="6"/>
      <c r="N26" s="0" t="n">
        <v>25</v>
      </c>
      <c r="P26" s="6" t="s">
        <v>82</v>
      </c>
      <c r="Q26" s="6" t="s">
        <v>90</v>
      </c>
      <c r="R26" s="6" t="s">
        <v>84</v>
      </c>
      <c r="S26" s="6" t="s">
        <v>168</v>
      </c>
    </row>
    <row r="27" customFormat="false" ht="17" hidden="false" customHeight="false" outlineLevel="0" collapsed="false">
      <c r="A27" s="0" t="n">
        <v>26</v>
      </c>
      <c r="B27" s="6" t="s">
        <v>169</v>
      </c>
      <c r="C27" s="6" t="s">
        <v>123</v>
      </c>
      <c r="D27" s="0" t="n">
        <f aca="false">VLOOKUP(P27,Units!$B$2:$C$2,2,FALSE())</f>
        <v>1</v>
      </c>
      <c r="E27" s="6" t="n">
        <v>600</v>
      </c>
      <c r="F27" s="6" t="n">
        <v>5</v>
      </c>
      <c r="G27" s="0" t="n">
        <f aca="false">VLOOKUP(Q27,Producer!$B$2:$C$12,2,FALSE())</f>
        <v>4</v>
      </c>
      <c r="H27" s="0" t="n">
        <f aca="false">VLOOKUP(R27,Supplier!$B$2:$C$3,2,FALSE())</f>
        <v>2</v>
      </c>
      <c r="I27" s="0" t="n">
        <f aca="false">VLOOKUP(S27,Category!$B$2:$C$9,2,FALSE())</f>
        <v>1</v>
      </c>
      <c r="J27" s="6" t="n">
        <v>2</v>
      </c>
      <c r="K27" s="6" t="n">
        <v>13</v>
      </c>
      <c r="L27" s="6" t="s">
        <v>170</v>
      </c>
      <c r="M27" s="6"/>
      <c r="N27" s="0" t="n">
        <v>26</v>
      </c>
      <c r="P27" s="6" t="s">
        <v>82</v>
      </c>
      <c r="Q27" s="6" t="s">
        <v>101</v>
      </c>
      <c r="R27" s="6" t="s">
        <v>96</v>
      </c>
      <c r="S27" s="6" t="s">
        <v>85</v>
      </c>
    </row>
    <row r="28" customFormat="false" ht="17" hidden="false" customHeight="false" outlineLevel="0" collapsed="false">
      <c r="A28" s="0" t="n">
        <v>27</v>
      </c>
      <c r="B28" s="6" t="s">
        <v>171</v>
      </c>
      <c r="C28" s="6" t="s">
        <v>98</v>
      </c>
      <c r="D28" s="0" t="n">
        <f aca="false">VLOOKUP(P28,Units!$B$2:$C$2,2,FALSE())</f>
        <v>1</v>
      </c>
      <c r="E28" s="6" t="n">
        <v>299</v>
      </c>
      <c r="F28" s="6" t="n">
        <v>15</v>
      </c>
      <c r="G28" s="0" t="n">
        <f aca="false">VLOOKUP(Q28,Producer!$B$2:$C$12,2,FALSE())</f>
        <v>4</v>
      </c>
      <c r="H28" s="0" t="n">
        <f aca="false">VLOOKUP(R28,Supplier!$B$2:$C$3,2,FALSE())</f>
        <v>2</v>
      </c>
      <c r="I28" s="0" t="n">
        <f aca="false">VLOOKUP(S28,Category!$B$2:$C$9,2,FALSE())</f>
        <v>1</v>
      </c>
      <c r="J28" s="6" t="n">
        <v>3</v>
      </c>
      <c r="K28" s="6" t="n">
        <v>4</v>
      </c>
      <c r="L28" s="6" t="s">
        <v>99</v>
      </c>
      <c r="M28" s="6"/>
      <c r="N28" s="0" t="n">
        <v>27</v>
      </c>
      <c r="P28" s="6" t="s">
        <v>82</v>
      </c>
      <c r="Q28" s="6" t="s">
        <v>101</v>
      </c>
      <c r="R28" s="6" t="s">
        <v>96</v>
      </c>
      <c r="S28" s="6" t="s">
        <v>85</v>
      </c>
    </row>
    <row r="29" customFormat="false" ht="31.8" hidden="false" customHeight="false" outlineLevel="0" collapsed="false">
      <c r="A29" s="0" t="n">
        <v>28</v>
      </c>
      <c r="B29" s="6" t="s">
        <v>172</v>
      </c>
      <c r="C29" s="6" t="s">
        <v>166</v>
      </c>
      <c r="D29" s="0" t="n">
        <f aca="false">VLOOKUP(P29,Units!$B$2:$C$2,2,FALSE())</f>
        <v>1</v>
      </c>
      <c r="E29" s="6" t="n">
        <v>690</v>
      </c>
      <c r="F29" s="6" t="n">
        <v>5</v>
      </c>
      <c r="G29" s="0" t="n">
        <f aca="false">VLOOKUP(Q29,Producer!$B$2:$C$12,2,FALSE())</f>
        <v>2</v>
      </c>
      <c r="H29" s="0" t="n">
        <f aca="false">VLOOKUP(R29,Supplier!$B$2:$C$3,2,FALSE())</f>
        <v>1</v>
      </c>
      <c r="I29" s="0" t="n">
        <f aca="false">VLOOKUP(S29,Category!$B$2:$C$9,2,FALSE())</f>
        <v>8</v>
      </c>
      <c r="J29" s="6" t="n">
        <v>2</v>
      </c>
      <c r="K29" s="6" t="n">
        <v>14</v>
      </c>
      <c r="L29" s="6" t="s">
        <v>173</v>
      </c>
      <c r="M29" s="6"/>
      <c r="N29" s="0" t="n">
        <v>28</v>
      </c>
      <c r="P29" s="6" t="s">
        <v>82</v>
      </c>
      <c r="Q29" s="6" t="s">
        <v>90</v>
      </c>
      <c r="R29" s="6" t="s">
        <v>84</v>
      </c>
      <c r="S29" s="6" t="s">
        <v>168</v>
      </c>
    </row>
    <row r="30" customFormat="false" ht="31.8" hidden="false" customHeight="false" outlineLevel="0" collapsed="false">
      <c r="A30" s="0" t="n">
        <v>29</v>
      </c>
      <c r="B30" s="6" t="s">
        <v>174</v>
      </c>
      <c r="C30" s="6" t="s">
        <v>175</v>
      </c>
      <c r="D30" s="0" t="n">
        <f aca="false">VLOOKUP(P30,Units!$B$2:$C$2,2,FALSE())</f>
        <v>1</v>
      </c>
      <c r="E30" s="6" t="n">
        <v>1000</v>
      </c>
      <c r="F30" s="6" t="n">
        <v>10</v>
      </c>
      <c r="G30" s="0" t="n">
        <f aca="false">VLOOKUP(Q30,Producer!$B$2:$C$12,2,FALSE())</f>
        <v>2</v>
      </c>
      <c r="H30" s="0" t="n">
        <f aca="false">VLOOKUP(R30,Supplier!$B$2:$C$3,2,FALSE())</f>
        <v>1</v>
      </c>
      <c r="I30" s="0" t="n">
        <f aca="false">VLOOKUP(S30,Category!$B$2:$C$9,2,FALSE())</f>
        <v>8</v>
      </c>
      <c r="J30" s="6" t="n">
        <v>3</v>
      </c>
      <c r="K30" s="6" t="n">
        <v>15</v>
      </c>
      <c r="L30" s="6" t="s">
        <v>176</v>
      </c>
      <c r="M30" s="6"/>
      <c r="N30" s="0" t="n">
        <v>29</v>
      </c>
      <c r="P30" s="6" t="s">
        <v>82</v>
      </c>
      <c r="Q30" s="6" t="s">
        <v>90</v>
      </c>
      <c r="R30" s="6" t="s">
        <v>84</v>
      </c>
      <c r="S30" s="6" t="s">
        <v>168</v>
      </c>
    </row>
    <row r="31" customFormat="false" ht="31.8" hidden="false" customHeight="false" outlineLevel="0" collapsed="false">
      <c r="A31" s="0" t="n">
        <v>30</v>
      </c>
      <c r="B31" s="6" t="s">
        <v>177</v>
      </c>
      <c r="C31" s="6" t="s">
        <v>178</v>
      </c>
      <c r="D31" s="0" t="n">
        <f aca="false">VLOOKUP(P31,Units!$B$2:$C$2,2,FALSE())</f>
        <v>1</v>
      </c>
      <c r="E31" s="6" t="n">
        <v>1790</v>
      </c>
      <c r="F31" s="6" t="n">
        <v>5</v>
      </c>
      <c r="G31" s="0" t="n">
        <f aca="false">VLOOKUP(Q31,Producer!$B$2:$C$12,2,FALSE())</f>
        <v>2</v>
      </c>
      <c r="H31" s="0" t="n">
        <f aca="false">VLOOKUP(R31,Supplier!$B$2:$C$3,2,FALSE())</f>
        <v>1</v>
      </c>
      <c r="I31" s="0" t="n">
        <f aca="false">VLOOKUP(S31,Category!$B$2:$C$9,2,FALSE())</f>
        <v>8</v>
      </c>
      <c r="J31" s="6" t="n">
        <v>3</v>
      </c>
      <c r="K31" s="6" t="n">
        <v>7</v>
      </c>
      <c r="L31" s="6" t="s">
        <v>179</v>
      </c>
      <c r="M31" s="6"/>
      <c r="N31" s="0" t="n">
        <v>30</v>
      </c>
      <c r="P31" s="6" t="s">
        <v>82</v>
      </c>
      <c r="Q31" s="6" t="s">
        <v>90</v>
      </c>
      <c r="R31" s="6" t="s">
        <v>84</v>
      </c>
      <c r="S31" s="6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s">
        <v>180</v>
      </c>
      <c r="B1" s="0" t="s">
        <v>40</v>
      </c>
      <c r="C1" s="0" t="s">
        <v>0</v>
      </c>
    </row>
    <row r="2" customFormat="false" ht="17" hidden="false" customHeight="false" outlineLevel="0" collapsed="false">
      <c r="A2" s="0" t="n">
        <v>1</v>
      </c>
      <c r="B2" s="0" t="s">
        <v>82</v>
      </c>
      <c r="C2" s="0" t="n">
        <v>1</v>
      </c>
    </row>
    <row r="3" customFormat="false" ht="17" hidden="false" customHeight="false" outlineLevel="0" collapsed="false"/>
    <row r="4" customFormat="false" ht="1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4921875" defaultRowHeight="17" zeroHeight="false" outlineLevelRow="0" outlineLevelCol="0"/>
  <sheetData>
    <row r="1" customFormat="false" ht="17" hidden="false" customHeight="false" outlineLevel="0" collapsed="false">
      <c r="A1" s="0" t="s">
        <v>0</v>
      </c>
      <c r="B1" s="1" t="s">
        <v>40</v>
      </c>
      <c r="C1" s="0" t="s">
        <v>0</v>
      </c>
    </row>
    <row r="2" customFormat="false" ht="17" hidden="false" customHeight="false" outlineLevel="0" collapsed="false">
      <c r="A2" s="0" t="n">
        <v>1</v>
      </c>
      <c r="B2" s="1" t="s">
        <v>83</v>
      </c>
      <c r="C2" s="0" t="n">
        <v>1</v>
      </c>
    </row>
    <row r="3" customFormat="false" ht="17" hidden="false" customHeight="false" outlineLevel="0" collapsed="false">
      <c r="A3" s="0" t="n">
        <v>2</v>
      </c>
      <c r="B3" s="0" t="s">
        <v>90</v>
      </c>
      <c r="C3" s="0" t="n">
        <v>2</v>
      </c>
    </row>
    <row r="4" customFormat="false" ht="17" hidden="false" customHeight="false" outlineLevel="0" collapsed="false">
      <c r="A4" s="0" t="n">
        <v>3</v>
      </c>
      <c r="B4" s="0" t="s">
        <v>95</v>
      </c>
      <c r="C4" s="0" t="n">
        <v>3</v>
      </c>
    </row>
    <row r="5" customFormat="false" ht="17" hidden="false" customHeight="false" outlineLevel="0" collapsed="false">
      <c r="A5" s="0" t="n">
        <v>4</v>
      </c>
      <c r="B5" s="0" t="s">
        <v>101</v>
      </c>
      <c r="C5" s="0" t="n">
        <v>4</v>
      </c>
    </row>
    <row r="6" customFormat="false" ht="17" hidden="false" customHeight="false" outlineLevel="0" collapsed="false">
      <c r="A6" s="0" t="n">
        <v>5</v>
      </c>
      <c r="B6" s="0" t="s">
        <v>107</v>
      </c>
      <c r="C6" s="0" t="n">
        <v>5</v>
      </c>
    </row>
    <row r="7" customFormat="false" ht="17" hidden="false" customHeight="false" outlineLevel="0" collapsed="false">
      <c r="A7" s="0" t="n">
        <v>6</v>
      </c>
      <c r="B7" s="0" t="s">
        <v>113</v>
      </c>
      <c r="C7" s="0" t="n">
        <v>6</v>
      </c>
    </row>
    <row r="8" customFormat="false" ht="17" hidden="false" customHeight="false" outlineLevel="0" collapsed="false">
      <c r="A8" s="0" t="n">
        <v>7</v>
      </c>
      <c r="B8" s="0" t="s">
        <v>118</v>
      </c>
      <c r="C8" s="0" t="n">
        <v>7</v>
      </c>
    </row>
    <row r="9" customFormat="false" ht="17" hidden="false" customHeight="false" outlineLevel="0" collapsed="false">
      <c r="A9" s="0" t="n">
        <v>8</v>
      </c>
      <c r="B9" s="1" t="s">
        <v>126</v>
      </c>
      <c r="C9" s="0" t="n">
        <v>8</v>
      </c>
    </row>
    <row r="10" customFormat="false" ht="17" hidden="false" customHeight="false" outlineLevel="0" collapsed="false">
      <c r="A10" s="0" t="n">
        <v>9</v>
      </c>
      <c r="B10" s="0" t="s">
        <v>138</v>
      </c>
      <c r="C10" s="0" t="n">
        <v>9</v>
      </c>
    </row>
    <row r="11" customFormat="false" ht="17" hidden="false" customHeight="false" outlineLevel="0" collapsed="false">
      <c r="A11" s="0" t="n">
        <v>10</v>
      </c>
      <c r="B11" s="0" t="s">
        <v>142</v>
      </c>
      <c r="C11" s="0" t="n">
        <v>10</v>
      </c>
    </row>
    <row r="12" customFormat="false" ht="17" hidden="false" customHeight="false" outlineLevel="0" collapsed="false">
      <c r="A12" s="0" t="n">
        <v>11</v>
      </c>
      <c r="B12" s="0" t="s">
        <v>147</v>
      </c>
      <c r="C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sheetData>
    <row r="1" customFormat="false" ht="17" hidden="false" customHeight="false" outlineLevel="0" collapsed="false">
      <c r="A1" s="1" t="s">
        <v>0</v>
      </c>
      <c r="B1" s="0" t="s">
        <v>40</v>
      </c>
      <c r="C1" s="0" t="s">
        <v>0</v>
      </c>
    </row>
    <row r="2" customFormat="false" ht="12.8" hidden="false" customHeight="false" outlineLevel="0" collapsed="false">
      <c r="A2" s="0" t="n">
        <v>1</v>
      </c>
      <c r="B2" s="0" t="s">
        <v>84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96</v>
      </c>
      <c r="C3" s="0" t="n">
        <v>2</v>
      </c>
    </row>
    <row r="31" customFormat="false" ht="12.8" hidden="false" customHeight="false" outlineLevel="0" collapsed="false">
      <c r="H31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181</v>
      </c>
      <c r="C1" s="0" t="s">
        <v>180</v>
      </c>
    </row>
    <row r="2" customFormat="false" ht="17" hidden="false" customHeight="false" outlineLevel="0" collapsed="false">
      <c r="A2" s="0" t="n">
        <v>1</v>
      </c>
      <c r="B2" s="0" t="s">
        <v>85</v>
      </c>
      <c r="C2" s="0" t="n">
        <v>1</v>
      </c>
    </row>
    <row r="3" customFormat="false" ht="17" hidden="false" customHeight="false" outlineLevel="0" collapsed="false">
      <c r="A3" s="0" t="n">
        <v>2</v>
      </c>
      <c r="B3" s="0" t="s">
        <v>91</v>
      </c>
      <c r="C3" s="0" t="n">
        <v>2</v>
      </c>
    </row>
    <row r="4" customFormat="false" ht="17" hidden="false" customHeight="false" outlineLevel="0" collapsed="false">
      <c r="A4" s="0" t="n">
        <v>3</v>
      </c>
      <c r="B4" s="0" t="s">
        <v>102</v>
      </c>
      <c r="C4" s="0" t="n">
        <v>3</v>
      </c>
    </row>
    <row r="5" customFormat="false" ht="17" hidden="false" customHeight="false" outlineLevel="0" collapsed="false">
      <c r="A5" s="0" t="n">
        <v>4</v>
      </c>
      <c r="B5" s="0" t="s">
        <v>108</v>
      </c>
      <c r="C5" s="0" t="n">
        <v>4</v>
      </c>
    </row>
    <row r="6" customFormat="false" ht="17" hidden="false" customHeight="false" outlineLevel="0" collapsed="false">
      <c r="A6" s="0" t="n">
        <v>5</v>
      </c>
      <c r="B6" s="0" t="s">
        <v>115</v>
      </c>
      <c r="C6" s="0" t="n">
        <v>5</v>
      </c>
    </row>
    <row r="7" customFormat="false" ht="17" hidden="false" customHeight="false" outlineLevel="0" collapsed="false">
      <c r="A7" s="0" t="n">
        <v>6</v>
      </c>
      <c r="B7" s="0" t="s">
        <v>143</v>
      </c>
      <c r="C7" s="0" t="n">
        <v>6</v>
      </c>
    </row>
    <row r="8" customFormat="false" ht="17" hidden="false" customHeight="false" outlineLevel="0" collapsed="false">
      <c r="A8" s="0" t="n">
        <v>7</v>
      </c>
      <c r="B8" s="0" t="s">
        <v>151</v>
      </c>
      <c r="C8" s="0" t="n">
        <v>7</v>
      </c>
    </row>
    <row r="9" customFormat="false" ht="17" hidden="false" customHeight="false" outlineLevel="0" collapsed="false">
      <c r="A9" s="0" t="n">
        <v>8</v>
      </c>
      <c r="B9" s="0" t="s">
        <v>168</v>
      </c>
      <c r="C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cols>
    <col collapsed="false" customWidth="true" hidden="false" outlineLevel="0" max="10" min="10" style="0" width="31.58"/>
  </cols>
  <sheetData>
    <row r="1" customFormat="false" ht="12.8" hidden="false" customHeight="false" outlineLevel="0" collapsed="false">
      <c r="A1" s="0" t="s">
        <v>0</v>
      </c>
      <c r="B1" s="0" t="s">
        <v>182</v>
      </c>
      <c r="C1" s="0" t="s">
        <v>183</v>
      </c>
      <c r="D1" s="0" t="s">
        <v>184</v>
      </c>
    </row>
    <row r="2" customFormat="false" ht="17" hidden="false" customHeight="false" outlineLevel="0" collapsed="false">
      <c r="A2" s="0" t="n">
        <v>1</v>
      </c>
      <c r="B2" s="0" t="n">
        <v>1</v>
      </c>
      <c r="C2" s="0" t="n">
        <f aca="false">VLOOKUP(E2,Product!$B$2:$N$31,13,FALSE())</f>
        <v>1</v>
      </c>
      <c r="D2" s="0" t="n">
        <v>10</v>
      </c>
      <c r="E2" s="0" t="s">
        <v>78</v>
      </c>
      <c r="I2" s="6" t="n">
        <v>1</v>
      </c>
      <c r="J2" s="6" t="s">
        <v>78</v>
      </c>
      <c r="K2" s="0" t="n">
        <v>10</v>
      </c>
      <c r="L2" s="0" t="s">
        <v>185</v>
      </c>
      <c r="M2" s="0" t="n">
        <v>5</v>
      </c>
    </row>
    <row r="3" customFormat="false" ht="17" hidden="false" customHeight="false" outlineLevel="0" collapsed="false">
      <c r="A3" s="0" t="n">
        <v>2</v>
      </c>
      <c r="B3" s="0" t="n">
        <v>1</v>
      </c>
      <c r="C3" s="0" t="n">
        <f aca="false">VLOOKUP(E3,Product!$B$2:$N$31,13,FALSE())</f>
        <v>6</v>
      </c>
      <c r="D3" s="0" t="n">
        <v>5</v>
      </c>
      <c r="E3" s="0" t="s">
        <v>109</v>
      </c>
      <c r="I3" s="8" t="n">
        <v>2</v>
      </c>
      <c r="J3" s="6" t="s">
        <v>97</v>
      </c>
      <c r="K3" s="0" t="n">
        <v>2</v>
      </c>
      <c r="L3" s="0" t="s">
        <v>186</v>
      </c>
      <c r="M3" s="0" t="n">
        <v>6</v>
      </c>
    </row>
    <row r="4" customFormat="false" ht="17" hidden="false" customHeight="false" outlineLevel="0" collapsed="false">
      <c r="A4" s="0" t="n">
        <v>3</v>
      </c>
      <c r="B4" s="0" t="n">
        <v>2</v>
      </c>
      <c r="C4" s="0" t="n">
        <f aca="false">VLOOKUP(E4,Product!$B$2:$N$31,13,FALSE())</f>
        <v>4</v>
      </c>
      <c r="D4" s="0" t="n">
        <v>2</v>
      </c>
      <c r="E4" s="0" t="s">
        <v>97</v>
      </c>
      <c r="I4" s="8" t="n">
        <v>3</v>
      </c>
      <c r="J4" s="8" t="s">
        <v>159</v>
      </c>
      <c r="K4" s="0" t="n">
        <v>11</v>
      </c>
      <c r="L4" s="0" t="s">
        <v>187</v>
      </c>
      <c r="M4" s="0" t="n">
        <v>11</v>
      </c>
    </row>
    <row r="5" customFormat="false" ht="17" hidden="false" customHeight="false" outlineLevel="0" collapsed="false">
      <c r="A5" s="0" t="n">
        <v>4</v>
      </c>
      <c r="B5" s="0" t="n">
        <v>2</v>
      </c>
      <c r="C5" s="0" t="n">
        <f aca="false">VLOOKUP(E5,Product!$B$2:$N$31,13,FALSE())</f>
        <v>9</v>
      </c>
      <c r="D5" s="0" t="n">
        <v>6</v>
      </c>
      <c r="E5" s="0" t="s">
        <v>122</v>
      </c>
      <c r="I5" s="8" t="n">
        <v>4</v>
      </c>
      <c r="J5" s="6" t="s">
        <v>172</v>
      </c>
      <c r="K5" s="0" t="n">
        <v>1</v>
      </c>
      <c r="L5" s="0" t="s">
        <v>188</v>
      </c>
      <c r="M5" s="0" t="n">
        <v>5</v>
      </c>
    </row>
    <row r="6" customFormat="false" ht="17" hidden="false" customHeight="false" outlineLevel="0" collapsed="false">
      <c r="A6" s="0" t="n">
        <v>5</v>
      </c>
      <c r="B6" s="0" t="n">
        <v>3</v>
      </c>
      <c r="C6" s="0" t="n">
        <f aca="false">VLOOKUP(E6,Product!$B$2:$N$31,13,FALSE())</f>
        <v>22</v>
      </c>
      <c r="D6" s="0" t="n">
        <v>11</v>
      </c>
      <c r="E6" s="0" t="s">
        <v>159</v>
      </c>
      <c r="I6" s="8" t="n">
        <v>5</v>
      </c>
      <c r="J6" s="8" t="s">
        <v>163</v>
      </c>
      <c r="K6" s="0" t="n">
        <v>7</v>
      </c>
      <c r="L6" s="0" t="s">
        <v>189</v>
      </c>
      <c r="M6" s="0" t="n">
        <v>5</v>
      </c>
    </row>
    <row r="7" customFormat="false" ht="17" hidden="false" customHeight="false" outlineLevel="0" collapsed="false">
      <c r="A7" s="0" t="n">
        <v>6</v>
      </c>
      <c r="B7" s="0" t="n">
        <v>3</v>
      </c>
      <c r="C7" s="0" t="n">
        <f aca="false">VLOOKUP(E7,Product!$B$2:$N$31,13,FALSE())</f>
        <v>26</v>
      </c>
      <c r="D7" s="0" t="n">
        <v>11</v>
      </c>
      <c r="E7" s="0" t="s">
        <v>169</v>
      </c>
      <c r="I7" s="8" t="n">
        <v>6</v>
      </c>
      <c r="J7" s="8" t="s">
        <v>86</v>
      </c>
      <c r="K7" s="0" t="n">
        <v>1</v>
      </c>
      <c r="L7" s="0" t="s">
        <v>185</v>
      </c>
      <c r="M7" s="0" t="n">
        <v>5</v>
      </c>
    </row>
    <row r="8" customFormat="false" ht="17" hidden="false" customHeight="false" outlineLevel="0" collapsed="false">
      <c r="A8" s="0" t="n">
        <v>7</v>
      </c>
      <c r="B8" s="0" t="n">
        <v>4</v>
      </c>
      <c r="C8" s="0" t="n">
        <f aca="false">VLOOKUP(E8,Product!$B$2:$N$31,13,FALSE())</f>
        <v>28</v>
      </c>
      <c r="D8" s="0" t="n">
        <v>1</v>
      </c>
      <c r="E8" s="0" t="s">
        <v>172</v>
      </c>
      <c r="I8" s="8" t="n">
        <v>7</v>
      </c>
      <c r="J8" s="8" t="s">
        <v>119</v>
      </c>
      <c r="K8" s="0" t="n">
        <v>1</v>
      </c>
      <c r="L8" s="0" t="s">
        <v>190</v>
      </c>
      <c r="M8" s="0" t="n">
        <v>3</v>
      </c>
    </row>
    <row r="9" customFormat="false" ht="17" hidden="false" customHeight="false" outlineLevel="0" collapsed="false">
      <c r="A9" s="0" t="n">
        <v>7</v>
      </c>
      <c r="B9" s="0" t="n">
        <v>4</v>
      </c>
      <c r="C9" s="0" t="n">
        <f aca="false">VLOOKUP(E9,Product!$B$2:$N$31,13,FALSE())</f>
        <v>29</v>
      </c>
      <c r="D9" s="0" t="n">
        <v>5</v>
      </c>
      <c r="E9" s="0" t="s">
        <v>174</v>
      </c>
      <c r="I9" s="8" t="n">
        <v>8</v>
      </c>
      <c r="J9" s="8" t="s">
        <v>139</v>
      </c>
      <c r="K9" s="0" t="n">
        <v>4</v>
      </c>
      <c r="L9" s="0" t="s">
        <v>191</v>
      </c>
      <c r="M9" s="0" t="n">
        <v>3</v>
      </c>
    </row>
    <row r="10" customFormat="false" ht="17" hidden="false" customHeight="false" outlineLevel="0" collapsed="false">
      <c r="A10" s="0" t="n">
        <v>8</v>
      </c>
      <c r="B10" s="0" t="n">
        <v>5</v>
      </c>
      <c r="C10" s="0" t="n">
        <f aca="false">VLOOKUP(E10,Product!$B$2:$N$31,13,FALSE())</f>
        <v>24</v>
      </c>
      <c r="D10" s="0" t="n">
        <v>7</v>
      </c>
      <c r="E10" s="0" t="s">
        <v>163</v>
      </c>
      <c r="I10" s="8" t="n">
        <v>9</v>
      </c>
      <c r="J10" s="8" t="s">
        <v>148</v>
      </c>
      <c r="K10" s="0" t="n">
        <v>1</v>
      </c>
      <c r="L10" s="0" t="s">
        <v>187</v>
      </c>
      <c r="M10" s="0" t="n">
        <v>2</v>
      </c>
    </row>
    <row r="11" customFormat="false" ht="17" hidden="false" customHeight="false" outlineLevel="0" collapsed="false">
      <c r="A11" s="0" t="n">
        <v>9</v>
      </c>
      <c r="B11" s="0" t="n">
        <v>5</v>
      </c>
      <c r="C11" s="0" t="n">
        <f aca="false">VLOOKUP(E11,Product!$B$2:$N$31,13,FALSE())</f>
        <v>30</v>
      </c>
      <c r="D11" s="0" t="n">
        <v>5</v>
      </c>
      <c r="E11" s="0" t="s">
        <v>177</v>
      </c>
      <c r="I11" s="8" t="n">
        <v>10</v>
      </c>
      <c r="J11" s="6" t="s">
        <v>174</v>
      </c>
      <c r="K11" s="0" t="n">
        <v>5</v>
      </c>
      <c r="L11" s="0" t="s">
        <v>189</v>
      </c>
      <c r="M11" s="0" t="n">
        <v>2</v>
      </c>
    </row>
    <row r="12" customFormat="false" ht="17" hidden="false" customHeight="false" outlineLevel="0" collapsed="false">
      <c r="A12" s="0" t="n">
        <v>10</v>
      </c>
      <c r="B12" s="0" t="n">
        <v>6</v>
      </c>
      <c r="C12" s="0" t="n">
        <f aca="false">VLOOKUP(E12,Product!$B$2:$N$31,13,FALSE())</f>
        <v>2</v>
      </c>
      <c r="D12" s="0" t="n">
        <v>1</v>
      </c>
      <c r="E12" s="0" t="s">
        <v>86</v>
      </c>
    </row>
    <row r="13" customFormat="false" ht="17" hidden="false" customHeight="false" outlineLevel="0" collapsed="false">
      <c r="A13" s="0" t="n">
        <v>11</v>
      </c>
      <c r="B13" s="0" t="n">
        <v>6</v>
      </c>
      <c r="C13" s="0" t="n">
        <f aca="false">VLOOKUP(E13,Product!$B$2:$N$31,13,FALSE())</f>
        <v>6</v>
      </c>
      <c r="D13" s="0" t="n">
        <v>5</v>
      </c>
      <c r="E13" s="0" t="s">
        <v>109</v>
      </c>
    </row>
    <row r="14" customFormat="false" ht="17" hidden="false" customHeight="false" outlineLevel="0" collapsed="false">
      <c r="A14" s="0" t="n">
        <v>12</v>
      </c>
      <c r="B14" s="0" t="n">
        <v>7</v>
      </c>
      <c r="C14" s="0" t="n">
        <f aca="false">VLOOKUP(E14,Product!$B$2:$N$31,13,FALSE())</f>
        <v>8</v>
      </c>
      <c r="D14" s="0" t="n">
        <v>1</v>
      </c>
      <c r="E14" s="0" t="s">
        <v>119</v>
      </c>
    </row>
    <row r="15" customFormat="false" ht="17" hidden="false" customHeight="false" outlineLevel="0" collapsed="false">
      <c r="A15" s="0" t="n">
        <v>13</v>
      </c>
      <c r="B15" s="0" t="n">
        <v>7</v>
      </c>
      <c r="C15" s="0" t="n">
        <f aca="false">VLOOKUP(E15,Product!$B$2:$N$31,13,FALSE())</f>
        <v>13</v>
      </c>
      <c r="D15" s="0" t="n">
        <v>3</v>
      </c>
      <c r="E15" s="0" t="s">
        <v>134</v>
      </c>
      <c r="I15" s="0" t="n">
        <v>10</v>
      </c>
      <c r="J15" s="6" t="s">
        <v>78</v>
      </c>
      <c r="K15" s="0" t="n">
        <v>5</v>
      </c>
      <c r="L15" s="0" t="s">
        <v>185</v>
      </c>
    </row>
    <row r="16" customFormat="false" ht="17" hidden="false" customHeight="false" outlineLevel="0" collapsed="false">
      <c r="A16" s="0" t="n">
        <v>14</v>
      </c>
      <c r="B16" s="0" t="n">
        <v>8</v>
      </c>
      <c r="C16" s="0" t="n">
        <f aca="false">VLOOKUP(E16,Product!$B$2:$N$31,13,FALSE())</f>
        <v>15</v>
      </c>
      <c r="D16" s="0" t="n">
        <v>4</v>
      </c>
      <c r="E16" s="0" t="s">
        <v>139</v>
      </c>
      <c r="I16" s="0" t="n">
        <v>2</v>
      </c>
      <c r="J16" s="6" t="s">
        <v>97</v>
      </c>
      <c r="K16" s="0" t="n">
        <v>6</v>
      </c>
      <c r="L16" s="0" t="s">
        <v>186</v>
      </c>
    </row>
    <row r="17" customFormat="false" ht="17" hidden="false" customHeight="false" outlineLevel="0" collapsed="false">
      <c r="A17" s="0" t="n">
        <v>15</v>
      </c>
      <c r="B17" s="0" t="n">
        <v>8</v>
      </c>
      <c r="C17" s="0" t="n">
        <f aca="false">VLOOKUP(E17,Product!$B$2:$N$31,13,FALSE())</f>
        <v>21</v>
      </c>
      <c r="D17" s="0" t="n">
        <v>3</v>
      </c>
      <c r="E17" s="0" t="s">
        <v>157</v>
      </c>
      <c r="I17" s="0" t="n">
        <v>11</v>
      </c>
      <c r="J17" s="8" t="s">
        <v>159</v>
      </c>
      <c r="K17" s="0" t="n">
        <v>11</v>
      </c>
      <c r="L17" s="0" t="s">
        <v>187</v>
      </c>
    </row>
    <row r="18" customFormat="false" ht="17" hidden="false" customHeight="false" outlineLevel="0" collapsed="false">
      <c r="A18" s="0" t="n">
        <v>16</v>
      </c>
      <c r="B18" s="0" t="n">
        <v>9</v>
      </c>
      <c r="C18" s="0" t="n">
        <f aca="false">VLOOKUP(E18,Product!$B$2:$N$31,13,FALSE())</f>
        <v>17</v>
      </c>
      <c r="D18" s="0" t="n">
        <v>1</v>
      </c>
      <c r="E18" s="0" t="s">
        <v>148</v>
      </c>
      <c r="I18" s="0" t="n">
        <v>1</v>
      </c>
      <c r="J18" s="6" t="s">
        <v>172</v>
      </c>
      <c r="K18" s="0" t="n">
        <v>5</v>
      </c>
      <c r="L18" s="0" t="s">
        <v>188</v>
      </c>
    </row>
    <row r="19" customFormat="false" ht="17" hidden="false" customHeight="false" outlineLevel="0" collapsed="false">
      <c r="A19" s="0" t="n">
        <v>17</v>
      </c>
      <c r="B19" s="0" t="n">
        <v>9</v>
      </c>
      <c r="C19" s="0" t="n">
        <f aca="false">VLOOKUP(E19,Product!$B$2:$N$31,13,FALSE())</f>
        <v>26</v>
      </c>
      <c r="D19" s="0" t="n">
        <v>2</v>
      </c>
      <c r="E19" s="0" t="s">
        <v>169</v>
      </c>
      <c r="I19" s="0" t="n">
        <v>7</v>
      </c>
      <c r="J19" s="8" t="s">
        <v>163</v>
      </c>
      <c r="K19" s="0" t="n">
        <v>5</v>
      </c>
      <c r="L19" s="0" t="s">
        <v>189</v>
      </c>
    </row>
    <row r="20" customFormat="false" ht="17" hidden="false" customHeight="false" outlineLevel="0" collapsed="false">
      <c r="A20" s="0" t="n">
        <v>18</v>
      </c>
      <c r="B20" s="0" t="n">
        <v>10</v>
      </c>
      <c r="C20" s="0" t="n">
        <f aca="false">VLOOKUP(E20,Product!$B$2:$N$31,13,FALSE())</f>
        <v>29</v>
      </c>
      <c r="D20" s="0" t="n">
        <v>5</v>
      </c>
      <c r="E20" s="0" t="s">
        <v>174</v>
      </c>
      <c r="I20" s="0" t="n">
        <v>1</v>
      </c>
      <c r="J20" s="8" t="s">
        <v>86</v>
      </c>
      <c r="K20" s="0" t="n">
        <v>5</v>
      </c>
      <c r="L20" s="0" t="s">
        <v>185</v>
      </c>
    </row>
    <row r="21" customFormat="false" ht="17" hidden="false" customHeight="false" outlineLevel="0" collapsed="false">
      <c r="A21" s="0" t="n">
        <v>19</v>
      </c>
      <c r="B21" s="0" t="n">
        <v>10</v>
      </c>
      <c r="C21" s="0" t="n">
        <f aca="false">VLOOKUP(E21,Product!$B$2:$N$31,13,FALSE())</f>
        <v>30</v>
      </c>
      <c r="D21" s="0" t="n">
        <v>2</v>
      </c>
      <c r="E21" s="0" t="s">
        <v>177</v>
      </c>
      <c r="I21" s="0" t="n">
        <v>1</v>
      </c>
      <c r="J21" s="8" t="s">
        <v>119</v>
      </c>
      <c r="K21" s="0" t="n">
        <v>3</v>
      </c>
      <c r="L21" s="0" t="s">
        <v>190</v>
      </c>
    </row>
    <row r="22" customFormat="false" ht="17" hidden="false" customHeight="false" outlineLevel="0" collapsed="false">
      <c r="I22" s="0" t="n">
        <v>4</v>
      </c>
      <c r="J22" s="8" t="s">
        <v>139</v>
      </c>
      <c r="K22" s="0" t="n">
        <v>3</v>
      </c>
      <c r="L22" s="0" t="s">
        <v>191</v>
      </c>
    </row>
    <row r="23" customFormat="false" ht="17" hidden="false" customHeight="false" outlineLevel="0" collapsed="false">
      <c r="I23" s="0" t="n">
        <v>1</v>
      </c>
      <c r="J23" s="8" t="s">
        <v>148</v>
      </c>
      <c r="K23" s="0" t="n">
        <v>2</v>
      </c>
      <c r="L23" s="0" t="s">
        <v>187</v>
      </c>
    </row>
    <row r="24" customFormat="false" ht="17" hidden="false" customHeight="false" outlineLevel="0" collapsed="false">
      <c r="I24" s="0" t="n">
        <v>5</v>
      </c>
      <c r="J24" s="6" t="s">
        <v>174</v>
      </c>
      <c r="K24" s="0" t="n">
        <v>2</v>
      </c>
      <c r="L24" s="0" t="s">
        <v>189</v>
      </c>
    </row>
    <row r="25" customFormat="false" ht="17" hidden="false" customHeight="false" outlineLevel="0" collapsed="false"/>
    <row r="26" customFormat="false" ht="17" hidden="false" customHeight="false" outlineLevel="0" collapsed="false"/>
    <row r="27" customFormat="false" ht="17" hidden="false" customHeight="false" outlineLevel="0" collapsed="false"/>
    <row r="28" customFormat="false" ht="17" hidden="false" customHeight="false" outlineLevel="0" collapsed="false"/>
    <row r="29" customFormat="false" ht="17" hidden="false" customHeight="false" outlineLevel="0" collapsed="false"/>
    <row r="30" customFormat="false" ht="17" hidden="false" customHeight="false" outlineLevel="0" collapsed="false"/>
    <row r="31" customFormat="false" ht="17" hidden="false" customHeight="false" outlineLevel="0" collapsed="false"/>
    <row r="32" customFormat="false" ht="17" hidden="false" customHeight="false" outlineLevel="0" collapsed="false"/>
    <row r="33" customFormat="false" ht="17" hidden="false" customHeight="false" outlineLevel="0" collapsed="false"/>
    <row r="34" customFormat="false" ht="17" hidden="false" customHeight="false" outlineLevel="0" collapsed="false"/>
    <row r="35" customFormat="false" ht="17" hidden="false" customHeight="false" outlineLevel="0" collapsed="false"/>
    <row r="36" customFormat="false" ht="17" hidden="false" customHeight="false" outlineLevel="0" collapsed="false"/>
    <row r="37" customFormat="false" ht="17" hidden="false" customHeight="false" outlineLevel="0" collapsed="false"/>
    <row r="38" customFormat="false" ht="17" hidden="false" customHeight="false" outlineLevel="0" collapsed="false"/>
    <row r="39" customFormat="false" ht="17" hidden="false" customHeight="false" outlineLevel="0" collapsed="false"/>
    <row r="40" customFormat="false" ht="17" hidden="false" customHeight="false" outlineLevel="0" collapsed="false"/>
    <row r="41" customFormat="false" ht="17" hidden="false" customHeight="false" outlineLevel="0" collapsed="false"/>
    <row r="42" customFormat="false" ht="1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192</v>
      </c>
    </row>
    <row r="2" customFormat="false" ht="17" hidden="false" customHeight="false" outlineLevel="0" collapsed="false">
      <c r="A2" s="0" t="n">
        <v>1</v>
      </c>
      <c r="B2" s="0" t="s">
        <v>193</v>
      </c>
    </row>
    <row r="3" customFormat="false" ht="17" hidden="false" customHeight="false" outlineLevel="0" collapsed="false">
      <c r="A3" s="0" t="n">
        <v>2</v>
      </c>
      <c r="B3" s="0" t="s">
        <v>194</v>
      </c>
    </row>
    <row r="4" customFormat="false" ht="17" hidden="false" customHeight="false" outlineLevel="0" collapsed="false">
      <c r="A4" s="0" t="n">
        <v>3</v>
      </c>
      <c r="B4" s="0" t="s">
        <v>195</v>
      </c>
    </row>
    <row r="5" customFormat="false" ht="17" hidden="false" customHeight="false" outlineLevel="0" collapsed="false">
      <c r="A5" s="0" t="n">
        <v>4</v>
      </c>
      <c r="B5" s="0" t="s">
        <v>196</v>
      </c>
    </row>
    <row r="6" customFormat="false" ht="17" hidden="false" customHeight="false" outlineLevel="0" collapsed="false">
      <c r="A6" s="0" t="n">
        <v>5</v>
      </c>
      <c r="B6" s="0" t="s">
        <v>197</v>
      </c>
    </row>
    <row r="7" customFormat="false" ht="17" hidden="false" customHeight="false" outlineLevel="0" collapsed="false">
      <c r="A7" s="0" t="n">
        <v>6</v>
      </c>
      <c r="B7" s="0" t="s">
        <v>198</v>
      </c>
    </row>
    <row r="8" customFormat="false" ht="17" hidden="false" customHeight="false" outlineLevel="0" collapsed="false">
      <c r="A8" s="0" t="n">
        <v>7</v>
      </c>
      <c r="B8" s="0" t="s">
        <v>199</v>
      </c>
    </row>
    <row r="9" customFormat="false" ht="17" hidden="false" customHeight="false" outlineLevel="0" collapsed="false">
      <c r="A9" s="0" t="n">
        <v>8</v>
      </c>
      <c r="B9" s="0" t="s">
        <v>200</v>
      </c>
    </row>
    <row r="10" customFormat="false" ht="17" hidden="false" customHeight="false" outlineLevel="0" collapsed="false">
      <c r="A10" s="0" t="n">
        <v>9</v>
      </c>
      <c r="B10" s="0" t="s">
        <v>201</v>
      </c>
    </row>
    <row r="11" customFormat="false" ht="17" hidden="false" customHeight="false" outlineLevel="0" collapsed="false">
      <c r="A11" s="0" t="n">
        <v>10</v>
      </c>
      <c r="B11" s="0" t="s">
        <v>202</v>
      </c>
    </row>
    <row r="12" customFormat="false" ht="17" hidden="false" customHeight="false" outlineLevel="0" collapsed="false">
      <c r="A12" s="0" t="n">
        <v>11</v>
      </c>
      <c r="B12" s="0" t="s">
        <v>203</v>
      </c>
    </row>
    <row r="13" customFormat="false" ht="17" hidden="false" customHeight="false" outlineLevel="0" collapsed="false">
      <c r="A13" s="0" t="n">
        <v>12</v>
      </c>
      <c r="B13" s="0" t="s">
        <v>204</v>
      </c>
    </row>
    <row r="14" customFormat="false" ht="17" hidden="false" customHeight="false" outlineLevel="0" collapsed="false">
      <c r="A14" s="0" t="n">
        <v>13</v>
      </c>
      <c r="B14" s="0" t="s">
        <v>205</v>
      </c>
    </row>
    <row r="15" customFormat="false" ht="17" hidden="false" customHeight="false" outlineLevel="0" collapsed="false">
      <c r="A15" s="0" t="n">
        <v>14</v>
      </c>
      <c r="B15" s="0" t="s">
        <v>206</v>
      </c>
    </row>
    <row r="16" customFormat="false" ht="17" hidden="false" customHeight="false" outlineLevel="0" collapsed="false">
      <c r="A16" s="0" t="n">
        <v>15</v>
      </c>
      <c r="B16" s="0" t="s">
        <v>207</v>
      </c>
    </row>
    <row r="17" customFormat="false" ht="17" hidden="false" customHeight="false" outlineLevel="0" collapsed="false">
      <c r="A17" s="0" t="n">
        <v>16</v>
      </c>
      <c r="B17" s="0" t="s">
        <v>208</v>
      </c>
    </row>
    <row r="18" customFormat="false" ht="17" hidden="false" customHeight="false" outlineLevel="0" collapsed="false">
      <c r="A18" s="0" t="n">
        <v>17</v>
      </c>
      <c r="B18" s="0" t="s">
        <v>209</v>
      </c>
    </row>
    <row r="19" customFormat="false" ht="17" hidden="false" customHeight="false" outlineLevel="0" collapsed="false">
      <c r="A19" s="0" t="n">
        <v>18</v>
      </c>
      <c r="B19" s="0" t="s">
        <v>210</v>
      </c>
    </row>
    <row r="20" customFormat="false" ht="17" hidden="false" customHeight="false" outlineLevel="0" collapsed="false">
      <c r="A20" s="0" t="n">
        <v>19</v>
      </c>
      <c r="B20" s="0" t="s">
        <v>211</v>
      </c>
    </row>
    <row r="21" customFormat="false" ht="17" hidden="false" customHeight="false" outlineLevel="0" collapsed="false">
      <c r="A21" s="0" t="n">
        <v>20</v>
      </c>
      <c r="B21" s="0" t="s">
        <v>212</v>
      </c>
    </row>
    <row r="22" customFormat="false" ht="17" hidden="false" customHeight="false" outlineLevel="0" collapsed="false">
      <c r="A22" s="0" t="n">
        <v>21</v>
      </c>
      <c r="B22" s="0" t="s">
        <v>213</v>
      </c>
    </row>
    <row r="23" customFormat="false" ht="17" hidden="false" customHeight="false" outlineLevel="0" collapsed="false">
      <c r="A23" s="0" t="n">
        <v>22</v>
      </c>
      <c r="B23" s="0" t="s">
        <v>214</v>
      </c>
    </row>
    <row r="24" customFormat="false" ht="17" hidden="false" customHeight="false" outlineLevel="0" collapsed="false">
      <c r="A24" s="0" t="n">
        <v>23</v>
      </c>
      <c r="B24" s="0" t="s">
        <v>215</v>
      </c>
    </row>
    <row r="25" customFormat="false" ht="17" hidden="false" customHeight="false" outlineLevel="0" collapsed="false">
      <c r="A25" s="0" t="n">
        <v>24</v>
      </c>
      <c r="B25" s="0" t="s">
        <v>216</v>
      </c>
    </row>
    <row r="26" customFormat="false" ht="17" hidden="false" customHeight="false" outlineLevel="0" collapsed="false">
      <c r="A26" s="0" t="n">
        <v>25</v>
      </c>
      <c r="B26" s="0" t="s">
        <v>217</v>
      </c>
    </row>
    <row r="27" customFormat="false" ht="17" hidden="false" customHeight="false" outlineLevel="0" collapsed="false">
      <c r="A27" s="0" t="n">
        <v>26</v>
      </c>
      <c r="B27" s="0" t="s">
        <v>218</v>
      </c>
    </row>
    <row r="28" customFormat="false" ht="17" hidden="false" customHeight="false" outlineLevel="0" collapsed="false">
      <c r="A28" s="0" t="n">
        <v>27</v>
      </c>
      <c r="B28" s="0" t="s">
        <v>219</v>
      </c>
    </row>
    <row r="29" customFormat="false" ht="17" hidden="false" customHeight="false" outlineLevel="0" collapsed="false">
      <c r="A29" s="0" t="n">
        <v>28</v>
      </c>
      <c r="B29" s="0" t="s">
        <v>220</v>
      </c>
    </row>
    <row r="30" customFormat="false" ht="17" hidden="false" customHeight="false" outlineLevel="0" collapsed="false">
      <c r="A30" s="0" t="n">
        <v>29</v>
      </c>
      <c r="B30" s="0" t="s">
        <v>221</v>
      </c>
    </row>
    <row r="31" customFormat="false" ht="17" hidden="false" customHeight="false" outlineLevel="0" collapsed="false">
      <c r="A31" s="0" t="n">
        <v>30</v>
      </c>
      <c r="B31" s="0" t="s">
        <v>222</v>
      </c>
    </row>
    <row r="32" customFormat="false" ht="17" hidden="false" customHeight="false" outlineLevel="0" collapsed="false">
      <c r="A32" s="0" t="n">
        <v>31</v>
      </c>
      <c r="B32" s="0" t="s">
        <v>223</v>
      </c>
    </row>
    <row r="33" customFormat="false" ht="17" hidden="false" customHeight="false" outlineLevel="0" collapsed="false">
      <c r="A33" s="0" t="n">
        <v>32</v>
      </c>
      <c r="B33" s="0" t="s">
        <v>224</v>
      </c>
    </row>
    <row r="34" customFormat="false" ht="17" hidden="false" customHeight="false" outlineLevel="0" collapsed="false">
      <c r="A34" s="0" t="n">
        <v>33</v>
      </c>
      <c r="B34" s="0" t="s">
        <v>225</v>
      </c>
    </row>
    <row r="35" customFormat="false" ht="17" hidden="false" customHeight="false" outlineLevel="0" collapsed="false">
      <c r="A35" s="0" t="n">
        <v>34</v>
      </c>
      <c r="B35" s="0" t="s">
        <v>226</v>
      </c>
    </row>
    <row r="36" customFormat="false" ht="17" hidden="false" customHeight="false" outlineLevel="0" collapsed="false">
      <c r="A36" s="0" t="n">
        <v>35</v>
      </c>
      <c r="B36" s="0" t="s">
        <v>227</v>
      </c>
    </row>
    <row r="37" customFormat="false" ht="17" hidden="false" customHeight="false" outlineLevel="0" collapsed="false">
      <c r="A37" s="0" t="n">
        <v>36</v>
      </c>
      <c r="B37" s="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2023-02-28T16:15:12Z</dcterms:modified>
  <cp:revision>1</cp:revision>
  <dc:subject/>
  <dc:title/>
</cp:coreProperties>
</file>