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4800" windowHeight="15560" tabRatio="500" activeTab="2"/>
  </bookViews>
  <sheets>
    <sheet name="Individual Plant" sheetId="1" r:id="rId1"/>
    <sheet name="Clustered" sheetId="2" r:id="rId2"/>
    <sheet name="Ramp Limits" sheetId="3" r:id="rId3"/>
  </sheets>
  <definedNames>
    <definedName name="min_down" localSheetId="1">Clustered!$B$3</definedName>
    <definedName name="min_down">'Individual Plant'!$B$3</definedName>
    <definedName name="min_up" localSheetId="1">Clustered!$B$2</definedName>
    <definedName name="min_up">'Individual Plant'!$B$2</definedName>
    <definedName name="num_plants">Clustered!$B$4</definedName>
    <definedName name="ramp_commited">'Ramp Limits'!$B:$B</definedName>
    <definedName name="ramp_down_lim">'Ramp Limits'!$B$7</definedName>
    <definedName name="ramp_n_plants">'Ramp Limits'!$B$3</definedName>
    <definedName name="ramp_p_max">'Ramp Limits'!$B$5</definedName>
    <definedName name="ramp_p_min">'Ramp Limits'!$B$4</definedName>
    <definedName name="ramp_pwr">'Ramp Limits'!$C:$C</definedName>
    <definedName name="ramp_shutdown">'Ramp Limits'!$G:$G</definedName>
    <definedName name="ramp_startup">'Ramp Limits'!$F:$F</definedName>
    <definedName name="ramp_up_lim">'Ramp Limits'!$B$6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3" l="1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N12" i="3"/>
  <c r="M12" i="3"/>
  <c r="H13" i="3"/>
  <c r="H14" i="3"/>
  <c r="H15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H12" i="3"/>
  <c r="D11" i="3"/>
  <c r="D12" i="3"/>
  <c r="F13" i="3"/>
  <c r="G13" i="3"/>
  <c r="I13" i="3"/>
  <c r="F14" i="3"/>
  <c r="G14" i="3"/>
  <c r="I14" i="3"/>
  <c r="F15" i="3"/>
  <c r="G15" i="3"/>
  <c r="I15" i="3"/>
  <c r="F16" i="3"/>
  <c r="G16" i="3"/>
  <c r="I16" i="3"/>
  <c r="I17" i="3"/>
  <c r="I18" i="3"/>
  <c r="I19" i="3"/>
  <c r="I20" i="3"/>
  <c r="I21" i="3"/>
  <c r="I22" i="3"/>
  <c r="I23" i="3"/>
  <c r="F12" i="3"/>
  <c r="G12" i="3"/>
  <c r="I12" i="3"/>
  <c r="E13" i="3"/>
  <c r="J13" i="3"/>
  <c r="K13" i="3"/>
  <c r="E14" i="3"/>
  <c r="J14" i="3"/>
  <c r="K14" i="3"/>
  <c r="E15" i="3"/>
  <c r="J15" i="3"/>
  <c r="K15" i="3"/>
  <c r="E16" i="3"/>
  <c r="J16" i="3"/>
  <c r="K16" i="3"/>
  <c r="E17" i="3"/>
  <c r="J17" i="3"/>
  <c r="K17" i="3"/>
  <c r="E18" i="3"/>
  <c r="J18" i="3"/>
  <c r="K18" i="3"/>
  <c r="E19" i="3"/>
  <c r="J19" i="3"/>
  <c r="K19" i="3"/>
  <c r="E20" i="3"/>
  <c r="J20" i="3"/>
  <c r="K20" i="3"/>
  <c r="E21" i="3"/>
  <c r="J21" i="3"/>
  <c r="K21" i="3"/>
  <c r="E22" i="3"/>
  <c r="J22" i="3"/>
  <c r="K22" i="3"/>
  <c r="E23" i="3"/>
  <c r="J23" i="3"/>
  <c r="K23" i="3"/>
  <c r="E12" i="3"/>
  <c r="K12" i="3"/>
  <c r="J12" i="3"/>
  <c r="D13" i="3"/>
  <c r="D14" i="3"/>
  <c r="D15" i="3"/>
  <c r="D16" i="3"/>
  <c r="D17" i="3"/>
  <c r="D18" i="3"/>
  <c r="D19" i="3"/>
  <c r="D20" i="3"/>
  <c r="D21" i="3"/>
  <c r="D22" i="3"/>
  <c r="D23" i="3"/>
  <c r="C101" i="2"/>
  <c r="C102" i="2"/>
  <c r="C103" i="2"/>
  <c r="H103" i="2"/>
  <c r="G103" i="2"/>
  <c r="B103" i="2"/>
  <c r="F103" i="2"/>
  <c r="E103" i="2"/>
  <c r="B101" i="2"/>
  <c r="B102" i="2"/>
  <c r="D103" i="2"/>
  <c r="C100" i="2"/>
  <c r="H102" i="2"/>
  <c r="G102" i="2"/>
  <c r="F102" i="2"/>
  <c r="E102" i="2"/>
  <c r="B100" i="2"/>
  <c r="D102" i="2"/>
  <c r="C99" i="2"/>
  <c r="H101" i="2"/>
  <c r="G101" i="2"/>
  <c r="F101" i="2"/>
  <c r="E101" i="2"/>
  <c r="B99" i="2"/>
  <c r="D101" i="2"/>
  <c r="C98" i="2"/>
  <c r="H100" i="2"/>
  <c r="G100" i="2"/>
  <c r="F100" i="2"/>
  <c r="E100" i="2"/>
  <c r="B98" i="2"/>
  <c r="D100" i="2"/>
  <c r="C97" i="2"/>
  <c r="H99" i="2"/>
  <c r="G99" i="2"/>
  <c r="F99" i="2"/>
  <c r="E99" i="2"/>
  <c r="B97" i="2"/>
  <c r="D99" i="2"/>
  <c r="C96" i="2"/>
  <c r="H98" i="2"/>
  <c r="G98" i="2"/>
  <c r="F98" i="2"/>
  <c r="E98" i="2"/>
  <c r="B96" i="2"/>
  <c r="D98" i="2"/>
  <c r="C95" i="2"/>
  <c r="H97" i="2"/>
  <c r="G97" i="2"/>
  <c r="F97" i="2"/>
  <c r="E97" i="2"/>
  <c r="B95" i="2"/>
  <c r="D97" i="2"/>
  <c r="C94" i="2"/>
  <c r="H96" i="2"/>
  <c r="G96" i="2"/>
  <c r="F96" i="2"/>
  <c r="E96" i="2"/>
  <c r="B94" i="2"/>
  <c r="D96" i="2"/>
  <c r="C93" i="2"/>
  <c r="H95" i="2"/>
  <c r="G95" i="2"/>
  <c r="F95" i="2"/>
  <c r="E95" i="2"/>
  <c r="B93" i="2"/>
  <c r="D95" i="2"/>
  <c r="C92" i="2"/>
  <c r="H94" i="2"/>
  <c r="G94" i="2"/>
  <c r="F94" i="2"/>
  <c r="E94" i="2"/>
  <c r="B92" i="2"/>
  <c r="D94" i="2"/>
  <c r="C91" i="2"/>
  <c r="H93" i="2"/>
  <c r="G93" i="2"/>
  <c r="F93" i="2"/>
  <c r="E93" i="2"/>
  <c r="B91" i="2"/>
  <c r="D93" i="2"/>
  <c r="H92" i="2"/>
  <c r="G92" i="2"/>
  <c r="F92" i="2"/>
  <c r="E92" i="2"/>
  <c r="D92" i="2"/>
  <c r="H91" i="2"/>
  <c r="G91" i="2"/>
  <c r="F91" i="2"/>
  <c r="E91" i="2"/>
  <c r="D91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C34" i="2"/>
  <c r="H34" i="2"/>
  <c r="C35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12" i="2"/>
  <c r="B21" i="2"/>
  <c r="D21" i="2"/>
  <c r="C21" i="2"/>
  <c r="E21" i="2"/>
  <c r="F21" i="2"/>
  <c r="G21" i="2"/>
  <c r="C89" i="2"/>
  <c r="C90" i="2"/>
  <c r="G90" i="2"/>
  <c r="B90" i="2"/>
  <c r="C88" i="2"/>
  <c r="F90" i="2"/>
  <c r="E90" i="2"/>
  <c r="B89" i="2"/>
  <c r="B88" i="2"/>
  <c r="D90" i="2"/>
  <c r="G89" i="2"/>
  <c r="C87" i="2"/>
  <c r="F89" i="2"/>
  <c r="E89" i="2"/>
  <c r="B87" i="2"/>
  <c r="D89" i="2"/>
  <c r="G88" i="2"/>
  <c r="C86" i="2"/>
  <c r="F88" i="2"/>
  <c r="E88" i="2"/>
  <c r="B86" i="2"/>
  <c r="D88" i="2"/>
  <c r="G87" i="2"/>
  <c r="C85" i="2"/>
  <c r="F87" i="2"/>
  <c r="E87" i="2"/>
  <c r="B85" i="2"/>
  <c r="D87" i="2"/>
  <c r="G86" i="2"/>
  <c r="C84" i="2"/>
  <c r="F86" i="2"/>
  <c r="E86" i="2"/>
  <c r="B84" i="2"/>
  <c r="D86" i="2"/>
  <c r="G85" i="2"/>
  <c r="C83" i="2"/>
  <c r="F85" i="2"/>
  <c r="E85" i="2"/>
  <c r="B83" i="2"/>
  <c r="D85" i="2"/>
  <c r="G84" i="2"/>
  <c r="C82" i="2"/>
  <c r="F84" i="2"/>
  <c r="E84" i="2"/>
  <c r="B82" i="2"/>
  <c r="D84" i="2"/>
  <c r="G83" i="2"/>
  <c r="C81" i="2"/>
  <c r="F83" i="2"/>
  <c r="E83" i="2"/>
  <c r="B81" i="2"/>
  <c r="D83" i="2"/>
  <c r="G82" i="2"/>
  <c r="C80" i="2"/>
  <c r="F82" i="2"/>
  <c r="E82" i="2"/>
  <c r="B80" i="2"/>
  <c r="D82" i="2"/>
  <c r="G81" i="2"/>
  <c r="C79" i="2"/>
  <c r="F81" i="2"/>
  <c r="E81" i="2"/>
  <c r="B79" i="2"/>
  <c r="D81" i="2"/>
  <c r="G80" i="2"/>
  <c r="C78" i="2"/>
  <c r="F80" i="2"/>
  <c r="E80" i="2"/>
  <c r="B78" i="2"/>
  <c r="D80" i="2"/>
  <c r="G79" i="2"/>
  <c r="F79" i="2"/>
  <c r="E79" i="2"/>
  <c r="B77" i="2"/>
  <c r="D79" i="2"/>
  <c r="C77" i="2"/>
  <c r="G78" i="2"/>
  <c r="F78" i="2"/>
  <c r="E78" i="2"/>
  <c r="B76" i="2"/>
  <c r="D78" i="2"/>
  <c r="C76" i="2"/>
  <c r="G77" i="2"/>
  <c r="C75" i="2"/>
  <c r="F77" i="2"/>
  <c r="E77" i="2"/>
  <c r="B75" i="2"/>
  <c r="D77" i="2"/>
  <c r="G76" i="2"/>
  <c r="C74" i="2"/>
  <c r="F76" i="2"/>
  <c r="E76" i="2"/>
  <c r="B74" i="2"/>
  <c r="D76" i="2"/>
  <c r="C13" i="2"/>
  <c r="G13" i="2"/>
  <c r="C14" i="2"/>
  <c r="G14" i="2"/>
  <c r="C15" i="2"/>
  <c r="G15" i="2"/>
  <c r="C16" i="2"/>
  <c r="G16" i="2"/>
  <c r="C17" i="2"/>
  <c r="G17" i="2"/>
  <c r="C18" i="2"/>
  <c r="G18" i="2"/>
  <c r="C19" i="2"/>
  <c r="G19" i="2"/>
  <c r="C20" i="2"/>
  <c r="G20" i="2"/>
  <c r="C22" i="2"/>
  <c r="G22" i="2"/>
  <c r="C23" i="2"/>
  <c r="G23" i="2"/>
  <c r="C24" i="2"/>
  <c r="G24" i="2"/>
  <c r="C25" i="2"/>
  <c r="G25" i="2"/>
  <c r="C26" i="2"/>
  <c r="G26" i="2"/>
  <c r="C27" i="2"/>
  <c r="G27" i="2"/>
  <c r="C28" i="2"/>
  <c r="G28" i="2"/>
  <c r="C29" i="2"/>
  <c r="G29" i="2"/>
  <c r="C30" i="2"/>
  <c r="G30" i="2"/>
  <c r="C31" i="2"/>
  <c r="G31" i="2"/>
  <c r="C32" i="2"/>
  <c r="G32" i="2"/>
  <c r="C33" i="2"/>
  <c r="G33" i="2"/>
  <c r="G34" i="2"/>
  <c r="G35" i="2"/>
  <c r="C36" i="2"/>
  <c r="G36" i="2"/>
  <c r="C37" i="2"/>
  <c r="G37" i="2"/>
  <c r="C38" i="2"/>
  <c r="G38" i="2"/>
  <c r="C39" i="2"/>
  <c r="G39" i="2"/>
  <c r="C40" i="2"/>
  <c r="G40" i="2"/>
  <c r="C41" i="2"/>
  <c r="G41" i="2"/>
  <c r="C42" i="2"/>
  <c r="G42" i="2"/>
  <c r="C43" i="2"/>
  <c r="G43" i="2"/>
  <c r="C44" i="2"/>
  <c r="G44" i="2"/>
  <c r="C45" i="2"/>
  <c r="G45" i="2"/>
  <c r="C46" i="2"/>
  <c r="G46" i="2"/>
  <c r="C47" i="2"/>
  <c r="G47" i="2"/>
  <c r="C48" i="2"/>
  <c r="G48" i="2"/>
  <c r="C49" i="2"/>
  <c r="G49" i="2"/>
  <c r="C50" i="2"/>
  <c r="G50" i="2"/>
  <c r="C51" i="2"/>
  <c r="G51" i="2"/>
  <c r="C52" i="2"/>
  <c r="G52" i="2"/>
  <c r="C53" i="2"/>
  <c r="G53" i="2"/>
  <c r="C54" i="2"/>
  <c r="G54" i="2"/>
  <c r="C55" i="2"/>
  <c r="G55" i="2"/>
  <c r="C56" i="2"/>
  <c r="G56" i="2"/>
  <c r="C57" i="2"/>
  <c r="G57" i="2"/>
  <c r="C58" i="2"/>
  <c r="G58" i="2"/>
  <c r="C59" i="2"/>
  <c r="G59" i="2"/>
  <c r="C60" i="2"/>
  <c r="G60" i="2"/>
  <c r="C61" i="2"/>
  <c r="G61" i="2"/>
  <c r="C62" i="2"/>
  <c r="G62" i="2"/>
  <c r="C63" i="2"/>
  <c r="G63" i="2"/>
  <c r="C64" i="2"/>
  <c r="G64" i="2"/>
  <c r="C65" i="2"/>
  <c r="G65" i="2"/>
  <c r="C66" i="2"/>
  <c r="G66" i="2"/>
  <c r="C67" i="2"/>
  <c r="G67" i="2"/>
  <c r="C68" i="2"/>
  <c r="G68" i="2"/>
  <c r="C69" i="2"/>
  <c r="G69" i="2"/>
  <c r="C70" i="2"/>
  <c r="G70" i="2"/>
  <c r="C71" i="2"/>
  <c r="G71" i="2"/>
  <c r="C72" i="2"/>
  <c r="G72" i="2"/>
  <c r="C73" i="2"/>
  <c r="G73" i="2"/>
  <c r="G74" i="2"/>
  <c r="G75" i="2"/>
  <c r="G12" i="2"/>
  <c r="E12" i="2"/>
  <c r="B13" i="2"/>
  <c r="F13" i="2"/>
  <c r="B14" i="2"/>
  <c r="F14" i="2"/>
  <c r="B15" i="2"/>
  <c r="F15" i="2"/>
  <c r="B16" i="2"/>
  <c r="F16" i="2"/>
  <c r="B17" i="2"/>
  <c r="F17" i="2"/>
  <c r="B18" i="2"/>
  <c r="F18" i="2"/>
  <c r="B19" i="2"/>
  <c r="F19" i="2"/>
  <c r="B20" i="2"/>
  <c r="F20" i="2"/>
  <c r="B22" i="2"/>
  <c r="F22" i="2"/>
  <c r="B23" i="2"/>
  <c r="F23" i="2"/>
  <c r="B24" i="2"/>
  <c r="F24" i="2"/>
  <c r="B25" i="2"/>
  <c r="F25" i="2"/>
  <c r="B26" i="2"/>
  <c r="F26" i="2"/>
  <c r="B27" i="2"/>
  <c r="F27" i="2"/>
  <c r="B28" i="2"/>
  <c r="F28" i="2"/>
  <c r="B29" i="2"/>
  <c r="F29" i="2"/>
  <c r="B30" i="2"/>
  <c r="F30" i="2"/>
  <c r="B31" i="2"/>
  <c r="F31" i="2"/>
  <c r="B32" i="2"/>
  <c r="F32" i="2"/>
  <c r="B33" i="2"/>
  <c r="F33" i="2"/>
  <c r="B34" i="2"/>
  <c r="F34" i="2"/>
  <c r="B35" i="2"/>
  <c r="F35" i="2"/>
  <c r="B36" i="2"/>
  <c r="F36" i="2"/>
  <c r="B37" i="2"/>
  <c r="F37" i="2"/>
  <c r="B38" i="2"/>
  <c r="F38" i="2"/>
  <c r="B39" i="2"/>
  <c r="F39" i="2"/>
  <c r="B40" i="2"/>
  <c r="F40" i="2"/>
  <c r="B41" i="2"/>
  <c r="F41" i="2"/>
  <c r="B42" i="2"/>
  <c r="F42" i="2"/>
  <c r="B43" i="2"/>
  <c r="F43" i="2"/>
  <c r="B44" i="2"/>
  <c r="F44" i="2"/>
  <c r="B45" i="2"/>
  <c r="F45" i="2"/>
  <c r="B46" i="2"/>
  <c r="F46" i="2"/>
  <c r="B47" i="2"/>
  <c r="F47" i="2"/>
  <c r="B48" i="2"/>
  <c r="F48" i="2"/>
  <c r="B49" i="2"/>
  <c r="F49" i="2"/>
  <c r="B50" i="2"/>
  <c r="F50" i="2"/>
  <c r="B51" i="2"/>
  <c r="F51" i="2"/>
  <c r="B52" i="2"/>
  <c r="F52" i="2"/>
  <c r="B53" i="2"/>
  <c r="F53" i="2"/>
  <c r="B54" i="2"/>
  <c r="F54" i="2"/>
  <c r="B55" i="2"/>
  <c r="F55" i="2"/>
  <c r="B56" i="2"/>
  <c r="F56" i="2"/>
  <c r="B57" i="2"/>
  <c r="F57" i="2"/>
  <c r="B58" i="2"/>
  <c r="F58" i="2"/>
  <c r="B59" i="2"/>
  <c r="F59" i="2"/>
  <c r="B60" i="2"/>
  <c r="F60" i="2"/>
  <c r="B61" i="2"/>
  <c r="F61" i="2"/>
  <c r="B62" i="2"/>
  <c r="F62" i="2"/>
  <c r="B63" i="2"/>
  <c r="F63" i="2"/>
  <c r="B64" i="2"/>
  <c r="F64" i="2"/>
  <c r="B65" i="2"/>
  <c r="F65" i="2"/>
  <c r="B66" i="2"/>
  <c r="F66" i="2"/>
  <c r="B67" i="2"/>
  <c r="F67" i="2"/>
  <c r="B68" i="2"/>
  <c r="F68" i="2"/>
  <c r="B69" i="2"/>
  <c r="F69" i="2"/>
  <c r="B70" i="2"/>
  <c r="F70" i="2"/>
  <c r="B71" i="2"/>
  <c r="F71" i="2"/>
  <c r="B72" i="2"/>
  <c r="F72" i="2"/>
  <c r="B73" i="2"/>
  <c r="F73" i="2"/>
  <c r="F74" i="2"/>
  <c r="F75" i="2"/>
  <c r="F12" i="2"/>
  <c r="D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B12" i="2"/>
  <c r="C12" i="2"/>
  <c r="C33" i="1"/>
  <c r="C34" i="1"/>
  <c r="E34" i="1"/>
  <c r="B33" i="1"/>
  <c r="B34" i="1"/>
  <c r="D34" i="1"/>
  <c r="C32" i="1"/>
  <c r="E33" i="1"/>
  <c r="B32" i="1"/>
  <c r="D33" i="1"/>
  <c r="C31" i="1"/>
  <c r="E32" i="1"/>
  <c r="B31" i="1"/>
  <c r="D32" i="1"/>
  <c r="C30" i="1"/>
  <c r="E31" i="1"/>
  <c r="B30" i="1"/>
  <c r="D31" i="1"/>
  <c r="C29" i="1"/>
  <c r="E30" i="1"/>
  <c r="B29" i="1"/>
  <c r="D30" i="1"/>
  <c r="C28" i="1"/>
  <c r="E29" i="1"/>
  <c r="B28" i="1"/>
  <c r="D29" i="1"/>
  <c r="C27" i="1"/>
  <c r="E28" i="1"/>
  <c r="B27" i="1"/>
  <c r="D28" i="1"/>
  <c r="C26" i="1"/>
  <c r="E27" i="1"/>
  <c r="B26" i="1"/>
  <c r="D27" i="1"/>
  <c r="C25" i="1"/>
  <c r="E26" i="1"/>
  <c r="B25" i="1"/>
  <c r="D26" i="1"/>
  <c r="C24" i="1"/>
  <c r="E25" i="1"/>
  <c r="B24" i="1"/>
  <c r="D25" i="1"/>
  <c r="C23" i="1"/>
  <c r="E24" i="1"/>
  <c r="B23" i="1"/>
  <c r="D24" i="1"/>
  <c r="C22" i="1"/>
  <c r="E23" i="1"/>
  <c r="B22" i="1"/>
  <c r="D23" i="1"/>
  <c r="C21" i="1"/>
  <c r="E22" i="1"/>
  <c r="B21" i="1"/>
  <c r="D22" i="1"/>
  <c r="C20" i="1"/>
  <c r="E21" i="1"/>
  <c r="B20" i="1"/>
  <c r="D21" i="1"/>
  <c r="C19" i="1"/>
  <c r="E20" i="1"/>
  <c r="B19" i="1"/>
  <c r="D20" i="1"/>
  <c r="C18" i="1"/>
  <c r="E19" i="1"/>
  <c r="B18" i="1"/>
  <c r="D19" i="1"/>
  <c r="C17" i="1"/>
  <c r="E18" i="1"/>
  <c r="B17" i="1"/>
  <c r="D18" i="1"/>
  <c r="C16" i="1"/>
  <c r="E17" i="1"/>
  <c r="B16" i="1"/>
  <c r="D17" i="1"/>
  <c r="C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E16" i="1"/>
  <c r="E8" i="1"/>
  <c r="B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D16" i="1"/>
  <c r="D8" i="1"/>
</calcChain>
</file>

<file path=xl/sharedStrings.xml><?xml version="1.0" encoding="utf-8"?>
<sst xmlns="http://schemas.openxmlformats.org/spreadsheetml/2006/main" count="73" uniqueCount="50">
  <si>
    <t>State</t>
  </si>
  <si>
    <t>Startup</t>
  </si>
  <si>
    <t>Shutdown</t>
  </si>
  <si>
    <t>Min Up</t>
  </si>
  <si>
    <t>Min Down</t>
  </si>
  <si>
    <t>sum(start) &lt;= u</t>
  </si>
  <si>
    <t>sum(shut) &lt;= (1-u)</t>
  </si>
  <si>
    <t>u</t>
  </si>
  <si>
    <t>sum(shut) &lt;= start</t>
  </si>
  <si>
    <t>Seems to work</t>
  </si>
  <si>
    <t>Does not work</t>
  </si>
  <si>
    <t>Assessment:</t>
  </si>
  <si>
    <t>Works!</t>
  </si>
  <si>
    <t>sum(shut) &lt;= (u_{t+1}-u_t)</t>
  </si>
  <si>
    <t>Num plants</t>
  </si>
  <si>
    <t>sum(shut) &lt;= (n-u_t)</t>
  </si>
  <si>
    <t>n</t>
  </si>
  <si>
    <t>Number of Gens</t>
  </si>
  <si>
    <t>P_min</t>
  </si>
  <si>
    <t>P_max</t>
  </si>
  <si>
    <t>ramp_up</t>
  </si>
  <si>
    <t>ramp_down</t>
  </si>
  <si>
    <t>Time</t>
  </si>
  <si>
    <t>Power</t>
  </si>
  <si>
    <t>Ramp</t>
  </si>
  <si>
    <t>Committed</t>
  </si>
  <si>
    <t>UC OK</t>
  </si>
  <si>
    <t>Ramp Rate Formulation Checker</t>
  </si>
  <si>
    <t>Manual</t>
  </si>
  <si>
    <t>Error: just over down with shutdown</t>
  </si>
  <si>
    <t>Error: just over simple down limit</t>
  </si>
  <si>
    <t>Error: just over up with shutdown</t>
  </si>
  <si>
    <t>Error: just over up with startup</t>
  </si>
  <si>
    <t>Error: just over simple up limit</t>
  </si>
  <si>
    <t>(u-s)*ramp +d*max(ramp,min) -s*min</t>
  </si>
  <si>
    <t>OK: at up with shutdown</t>
  </si>
  <si>
    <t>OK: at down limit</t>
  </si>
  <si>
    <t>OK: at up limit</t>
  </si>
  <si>
    <t>OK: at down with shutdown</t>
  </si>
  <si>
    <t>Error: just over down with startup</t>
  </si>
  <si>
    <t>OK: at down with startup</t>
  </si>
  <si>
    <t>OK: at up with startup</t>
  </si>
  <si>
    <t>(u-s)*ramp +s*max(ramp,min) -d*min</t>
  </si>
  <si>
    <t>UC Up Limit</t>
  </si>
  <si>
    <t>UC Down Limit</t>
  </si>
  <si>
    <t>UC Up OK</t>
  </si>
  <si>
    <t>UC Down OK</t>
  </si>
  <si>
    <t>Non-UC Up</t>
  </si>
  <si>
    <t>Non-UC Down</t>
  </si>
  <si>
    <t>n*ramp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</si>
</sst>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5"/>
      <name val="Calibri"/>
      <scheme val="minor"/>
    </font>
    <font>
      <b/>
      <sz val="18"/>
      <color theme="3"/>
      <name val="Cambria"/>
      <family val="2"/>
      <scheme val="major"/>
    </font>
    <font>
      <sz val="12"/>
      <color theme="0" tint="-0.34998626667073579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0" xfId="2"/>
    <xf numFmtId="0" fontId="3" fillId="4" borderId="0" xfId="3"/>
    <xf numFmtId="0" fontId="2" fillId="5" borderId="0" xfId="0" applyFont="1" applyFill="1"/>
    <xf numFmtId="0" fontId="6" fillId="0" borderId="0" xfId="0" applyFont="1"/>
    <xf numFmtId="0" fontId="1" fillId="2" borderId="0" xfId="1"/>
    <xf numFmtId="0" fontId="7" fillId="0" borderId="0" xfId="0" applyFont="1"/>
    <xf numFmtId="0" fontId="8" fillId="0" borderId="0" xfId="36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</cellXfs>
  <cellStyles count="45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eutral" xfId="3" builtinId="28"/>
    <cellStyle name="Normal" xfId="0" builtinId="0"/>
    <cellStyle name="Title" xfId="36" builtinId="1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workbookViewId="0">
      <selection activeCell="D4" sqref="D4"/>
    </sheetView>
  </sheetViews>
  <sheetFormatPr baseColWidth="10" defaultRowHeight="15" x14ac:dyDescent="0"/>
  <cols>
    <col min="4" max="4" width="13.5" bestFit="1" customWidth="1"/>
    <col min="5" max="5" width="16.1640625" bestFit="1" customWidth="1"/>
  </cols>
  <sheetData>
    <row r="2" spans="1:5">
      <c r="A2" t="s">
        <v>3</v>
      </c>
      <c r="B2">
        <v>2</v>
      </c>
    </row>
    <row r="3" spans="1:5">
      <c r="A3" t="s">
        <v>4</v>
      </c>
      <c r="B3">
        <v>2</v>
      </c>
    </row>
    <row r="4" spans="1:5">
      <c r="C4" t="s">
        <v>11</v>
      </c>
      <c r="D4" s="5" t="s">
        <v>12</v>
      </c>
      <c r="E4" s="5" t="s">
        <v>12</v>
      </c>
    </row>
    <row r="5" spans="1:5">
      <c r="A5" t="s">
        <v>7</v>
      </c>
      <c r="D5" t="s">
        <v>5</v>
      </c>
      <c r="E5" t="s">
        <v>6</v>
      </c>
    </row>
    <row r="6" spans="1:5">
      <c r="A6" t="s">
        <v>0</v>
      </c>
      <c r="B6" t="s">
        <v>1</v>
      </c>
      <c r="C6" t="s">
        <v>2</v>
      </c>
      <c r="D6" t="s">
        <v>3</v>
      </c>
      <c r="E6" t="s">
        <v>4</v>
      </c>
    </row>
    <row r="7" spans="1:5">
      <c r="A7">
        <v>0</v>
      </c>
    </row>
    <row r="8" spans="1:5">
      <c r="A8">
        <v>1</v>
      </c>
      <c r="B8">
        <f>IF(A8&gt;A7,A8-A7, 0)</f>
        <v>1</v>
      </c>
      <c r="C8">
        <f>IF(A7&gt;A8,A7-A8,0)</f>
        <v>0</v>
      </c>
      <c r="D8" t="b">
        <f t="shared" ref="D8:D34" ca="1" si="0">SUM(OFFSET(B8,-min_up+1,0,min_up))&lt;=A8</f>
        <v>1</v>
      </c>
      <c r="E8" t="b">
        <f t="shared" ref="E8:E34" ca="1" si="1">SUM(OFFSET(C8,-min_down+1,0,min_down))&lt;=(1-A8)</f>
        <v>1</v>
      </c>
    </row>
    <row r="9" spans="1:5">
      <c r="A9">
        <v>1</v>
      </c>
      <c r="B9">
        <f t="shared" ref="B9:B34" si="2">IF(A9&gt;A8,A9-A8, 0)</f>
        <v>0</v>
      </c>
      <c r="C9">
        <f t="shared" ref="C9:C16" si="3">IF(A8&gt;A9,A8-A9,0)</f>
        <v>0</v>
      </c>
      <c r="D9" t="b">
        <f t="shared" ca="1" si="0"/>
        <v>1</v>
      </c>
      <c r="E9" t="b">
        <f t="shared" ca="1" si="1"/>
        <v>1</v>
      </c>
    </row>
    <row r="10" spans="1:5">
      <c r="A10">
        <v>0</v>
      </c>
      <c r="B10">
        <f t="shared" si="2"/>
        <v>0</v>
      </c>
      <c r="C10">
        <f t="shared" si="3"/>
        <v>1</v>
      </c>
      <c r="D10" t="b">
        <f t="shared" ca="1" si="0"/>
        <v>1</v>
      </c>
      <c r="E10" t="b">
        <f t="shared" ca="1" si="1"/>
        <v>1</v>
      </c>
    </row>
    <row r="11" spans="1:5">
      <c r="A11">
        <v>0</v>
      </c>
      <c r="B11">
        <f t="shared" si="2"/>
        <v>0</v>
      </c>
      <c r="C11">
        <f t="shared" si="3"/>
        <v>0</v>
      </c>
      <c r="D11" t="b">
        <f t="shared" ca="1" si="0"/>
        <v>1</v>
      </c>
      <c r="E11" t="b">
        <f t="shared" ca="1" si="1"/>
        <v>1</v>
      </c>
    </row>
    <row r="12" spans="1:5">
      <c r="A12" s="1">
        <v>1</v>
      </c>
      <c r="B12">
        <f t="shared" si="2"/>
        <v>1</v>
      </c>
      <c r="C12">
        <f t="shared" si="3"/>
        <v>0</v>
      </c>
      <c r="D12" t="b">
        <f t="shared" ca="1" si="0"/>
        <v>1</v>
      </c>
      <c r="E12" t="b">
        <f t="shared" ca="1" si="1"/>
        <v>1</v>
      </c>
    </row>
    <row r="13" spans="1:5">
      <c r="A13" s="1">
        <v>0</v>
      </c>
      <c r="B13">
        <f t="shared" si="2"/>
        <v>0</v>
      </c>
      <c r="C13">
        <f t="shared" si="3"/>
        <v>1</v>
      </c>
      <c r="D13" t="b">
        <f t="shared" ca="1" si="0"/>
        <v>0</v>
      </c>
      <c r="E13" t="b">
        <f t="shared" ca="1" si="1"/>
        <v>1</v>
      </c>
    </row>
    <row r="14" spans="1:5">
      <c r="A14">
        <v>1</v>
      </c>
      <c r="B14">
        <f t="shared" si="2"/>
        <v>1</v>
      </c>
      <c r="C14">
        <f t="shared" si="3"/>
        <v>0</v>
      </c>
      <c r="D14" t="b">
        <f t="shared" ca="1" si="0"/>
        <v>1</v>
      </c>
      <c r="E14" t="b">
        <f t="shared" ca="1" si="1"/>
        <v>0</v>
      </c>
    </row>
    <row r="15" spans="1:5">
      <c r="A15">
        <v>1</v>
      </c>
      <c r="B15">
        <f t="shared" si="2"/>
        <v>0</v>
      </c>
      <c r="C15">
        <f t="shared" si="3"/>
        <v>0</v>
      </c>
      <c r="D15" t="b">
        <f t="shared" ca="1" si="0"/>
        <v>1</v>
      </c>
      <c r="E15" t="b">
        <f t="shared" ca="1" si="1"/>
        <v>1</v>
      </c>
    </row>
    <row r="16" spans="1:5">
      <c r="A16">
        <v>0</v>
      </c>
      <c r="B16">
        <f t="shared" si="2"/>
        <v>0</v>
      </c>
      <c r="C16">
        <f t="shared" si="3"/>
        <v>1</v>
      </c>
      <c r="D16" t="b">
        <f t="shared" ca="1" si="0"/>
        <v>1</v>
      </c>
      <c r="E16" t="b">
        <f t="shared" ca="1" si="1"/>
        <v>1</v>
      </c>
    </row>
    <row r="17" spans="1:5">
      <c r="A17">
        <v>0</v>
      </c>
      <c r="B17">
        <f>IF(A17&gt;A16,A17-A16, 0)</f>
        <v>0</v>
      </c>
      <c r="C17">
        <f>IF(A16&gt;A17,A16-A17,0)</f>
        <v>0</v>
      </c>
      <c r="D17" t="b">
        <f t="shared" ca="1" si="0"/>
        <v>1</v>
      </c>
      <c r="E17" t="b">
        <f t="shared" ca="1" si="1"/>
        <v>1</v>
      </c>
    </row>
    <row r="18" spans="1:5">
      <c r="A18">
        <v>1</v>
      </c>
      <c r="B18">
        <f t="shared" si="2"/>
        <v>1</v>
      </c>
      <c r="C18">
        <f t="shared" ref="C18:C25" si="4">IF(A17&gt;A18,A17-A18,0)</f>
        <v>0</v>
      </c>
      <c r="D18" t="b">
        <f t="shared" ca="1" si="0"/>
        <v>1</v>
      </c>
      <c r="E18" t="b">
        <f t="shared" ca="1" si="1"/>
        <v>1</v>
      </c>
    </row>
    <row r="19" spans="1:5">
      <c r="A19">
        <v>1</v>
      </c>
      <c r="B19">
        <f t="shared" si="2"/>
        <v>0</v>
      </c>
      <c r="C19">
        <f t="shared" si="4"/>
        <v>0</v>
      </c>
      <c r="D19" t="b">
        <f t="shared" ca="1" si="0"/>
        <v>1</v>
      </c>
      <c r="E19" t="b">
        <f t="shared" ca="1" si="1"/>
        <v>1</v>
      </c>
    </row>
    <row r="20" spans="1:5">
      <c r="A20">
        <v>0</v>
      </c>
      <c r="B20">
        <f t="shared" si="2"/>
        <v>0</v>
      </c>
      <c r="C20">
        <f t="shared" si="4"/>
        <v>1</v>
      </c>
      <c r="D20" t="b">
        <f t="shared" ca="1" si="0"/>
        <v>1</v>
      </c>
      <c r="E20" t="b">
        <f t="shared" ca="1" si="1"/>
        <v>1</v>
      </c>
    </row>
    <row r="21" spans="1:5">
      <c r="A21">
        <v>0</v>
      </c>
      <c r="B21">
        <f t="shared" si="2"/>
        <v>0</v>
      </c>
      <c r="C21">
        <f t="shared" si="4"/>
        <v>0</v>
      </c>
      <c r="D21" t="b">
        <f t="shared" ca="1" si="0"/>
        <v>1</v>
      </c>
      <c r="E21" t="b">
        <f t="shared" ca="1" si="1"/>
        <v>1</v>
      </c>
    </row>
    <row r="22" spans="1:5">
      <c r="A22">
        <v>1</v>
      </c>
      <c r="B22">
        <f t="shared" si="2"/>
        <v>1</v>
      </c>
      <c r="C22">
        <f t="shared" si="4"/>
        <v>0</v>
      </c>
      <c r="D22" t="b">
        <f t="shared" ca="1" si="0"/>
        <v>1</v>
      </c>
      <c r="E22" t="b">
        <f t="shared" ca="1" si="1"/>
        <v>1</v>
      </c>
    </row>
    <row r="23" spans="1:5">
      <c r="A23">
        <v>1</v>
      </c>
      <c r="B23">
        <f t="shared" si="2"/>
        <v>0</v>
      </c>
      <c r="C23">
        <f t="shared" si="4"/>
        <v>0</v>
      </c>
      <c r="D23" t="b">
        <f t="shared" ca="1" si="0"/>
        <v>1</v>
      </c>
      <c r="E23" t="b">
        <f t="shared" ca="1" si="1"/>
        <v>1</v>
      </c>
    </row>
    <row r="24" spans="1:5">
      <c r="A24">
        <v>1</v>
      </c>
      <c r="B24">
        <f t="shared" si="2"/>
        <v>0</v>
      </c>
      <c r="C24">
        <f t="shared" si="4"/>
        <v>0</v>
      </c>
      <c r="D24" t="b">
        <f t="shared" ca="1" si="0"/>
        <v>1</v>
      </c>
      <c r="E24" t="b">
        <f t="shared" ca="1" si="1"/>
        <v>1</v>
      </c>
    </row>
    <row r="25" spans="1:5">
      <c r="A25">
        <v>1</v>
      </c>
      <c r="B25">
        <f t="shared" si="2"/>
        <v>0</v>
      </c>
      <c r="C25">
        <f t="shared" si="4"/>
        <v>0</v>
      </c>
      <c r="D25" t="b">
        <f t="shared" ca="1" si="0"/>
        <v>1</v>
      </c>
      <c r="E25" t="b">
        <f t="shared" ca="1" si="1"/>
        <v>1</v>
      </c>
    </row>
    <row r="26" spans="1:5">
      <c r="A26">
        <v>1</v>
      </c>
      <c r="B26">
        <f>IF(A26&gt;A25,A26-A25, 0)</f>
        <v>0</v>
      </c>
      <c r="C26">
        <f>IF(A25&gt;A26,A25-A26,0)</f>
        <v>0</v>
      </c>
      <c r="D26" t="b">
        <f t="shared" ca="1" si="0"/>
        <v>1</v>
      </c>
      <c r="E26" t="b">
        <f t="shared" ca="1" si="1"/>
        <v>1</v>
      </c>
    </row>
    <row r="27" spans="1:5">
      <c r="A27">
        <v>1</v>
      </c>
      <c r="B27">
        <f t="shared" si="2"/>
        <v>0</v>
      </c>
      <c r="C27">
        <f t="shared" ref="C27:C34" si="5">IF(A26&gt;A27,A26-A27,0)</f>
        <v>0</v>
      </c>
      <c r="D27" t="b">
        <f t="shared" ca="1" si="0"/>
        <v>1</v>
      </c>
      <c r="E27" t="b">
        <f t="shared" ca="1" si="1"/>
        <v>1</v>
      </c>
    </row>
    <row r="28" spans="1:5">
      <c r="A28">
        <v>0</v>
      </c>
      <c r="B28">
        <f t="shared" si="2"/>
        <v>0</v>
      </c>
      <c r="C28">
        <f t="shared" si="5"/>
        <v>1</v>
      </c>
      <c r="D28" t="b">
        <f t="shared" ca="1" si="0"/>
        <v>1</v>
      </c>
      <c r="E28" t="b">
        <f t="shared" ca="1" si="1"/>
        <v>1</v>
      </c>
    </row>
    <row r="29" spans="1:5">
      <c r="A29">
        <v>0</v>
      </c>
      <c r="B29">
        <f t="shared" si="2"/>
        <v>0</v>
      </c>
      <c r="C29">
        <f t="shared" si="5"/>
        <v>0</v>
      </c>
      <c r="D29" t="b">
        <f t="shared" ca="1" si="0"/>
        <v>1</v>
      </c>
      <c r="E29" t="b">
        <f t="shared" ca="1" si="1"/>
        <v>1</v>
      </c>
    </row>
    <row r="30" spans="1:5">
      <c r="A30">
        <v>1</v>
      </c>
      <c r="B30">
        <f t="shared" si="2"/>
        <v>1</v>
      </c>
      <c r="C30">
        <f t="shared" si="5"/>
        <v>0</v>
      </c>
      <c r="D30" t="b">
        <f t="shared" ca="1" si="0"/>
        <v>1</v>
      </c>
      <c r="E30" t="b">
        <f t="shared" ca="1" si="1"/>
        <v>1</v>
      </c>
    </row>
    <row r="31" spans="1:5">
      <c r="A31">
        <v>1</v>
      </c>
      <c r="B31">
        <f t="shared" si="2"/>
        <v>0</v>
      </c>
      <c r="C31">
        <f t="shared" si="5"/>
        <v>0</v>
      </c>
      <c r="D31" t="b">
        <f t="shared" ca="1" si="0"/>
        <v>1</v>
      </c>
      <c r="E31" t="b">
        <f t="shared" ca="1" si="1"/>
        <v>1</v>
      </c>
    </row>
    <row r="32" spans="1:5">
      <c r="A32">
        <v>1</v>
      </c>
      <c r="B32">
        <f t="shared" si="2"/>
        <v>0</v>
      </c>
      <c r="C32">
        <f t="shared" si="5"/>
        <v>0</v>
      </c>
      <c r="D32" t="b">
        <f t="shared" ca="1" si="0"/>
        <v>1</v>
      </c>
      <c r="E32" t="b">
        <f t="shared" ca="1" si="1"/>
        <v>1</v>
      </c>
    </row>
    <row r="33" spans="1:5">
      <c r="A33">
        <v>1</v>
      </c>
      <c r="B33">
        <f t="shared" si="2"/>
        <v>0</v>
      </c>
      <c r="C33">
        <f t="shared" si="5"/>
        <v>0</v>
      </c>
      <c r="D33" t="b">
        <f t="shared" ca="1" si="0"/>
        <v>1</v>
      </c>
      <c r="E33" t="b">
        <f t="shared" ca="1" si="1"/>
        <v>1</v>
      </c>
    </row>
    <row r="34" spans="1:5">
      <c r="A34">
        <v>0</v>
      </c>
      <c r="B34">
        <f t="shared" si="2"/>
        <v>0</v>
      </c>
      <c r="C34">
        <f t="shared" si="5"/>
        <v>1</v>
      </c>
      <c r="D34" t="b">
        <f t="shared" ca="1" si="0"/>
        <v>1</v>
      </c>
      <c r="E34" t="b">
        <f t="shared" ca="1" si="1"/>
        <v>1</v>
      </c>
    </row>
  </sheetData>
  <conditionalFormatting sqref="D8:E34">
    <cfRule type="cellIs" dxfId="15" priority="1" operator="equal">
      <formula>FALSE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3"/>
  <sheetViews>
    <sheetView topLeftCell="A82" workbookViewId="0">
      <selection activeCell="J13" sqref="J13"/>
    </sheetView>
  </sheetViews>
  <sheetFormatPr baseColWidth="10" defaultRowHeight="15" outlineLevelCol="1" x14ac:dyDescent="0"/>
  <cols>
    <col min="4" max="4" width="14" customWidth="1"/>
    <col min="5" max="5" width="18.83203125" hidden="1" customWidth="1" outlineLevel="1"/>
    <col min="6" max="6" width="16.1640625" hidden="1" customWidth="1" outlineLevel="1"/>
    <col min="7" max="7" width="22.83203125" hidden="1" customWidth="1" outlineLevel="1"/>
    <col min="8" max="8" width="18" bestFit="1" customWidth="1" collapsed="1"/>
  </cols>
  <sheetData>
    <row r="2" spans="1:8">
      <c r="A2" t="s">
        <v>3</v>
      </c>
      <c r="B2">
        <v>3</v>
      </c>
    </row>
    <row r="3" spans="1:8">
      <c r="A3" t="s">
        <v>4</v>
      </c>
      <c r="B3">
        <v>3</v>
      </c>
    </row>
    <row r="4" spans="1:8">
      <c r="A4" t="s">
        <v>14</v>
      </c>
      <c r="B4">
        <v>3</v>
      </c>
      <c r="C4" t="s">
        <v>16</v>
      </c>
    </row>
    <row r="8" spans="1:8">
      <c r="C8" t="s">
        <v>11</v>
      </c>
      <c r="D8" s="5" t="s">
        <v>9</v>
      </c>
      <c r="E8" s="1" t="s">
        <v>10</v>
      </c>
      <c r="F8" s="1" t="s">
        <v>10</v>
      </c>
      <c r="G8" s="1" t="s">
        <v>10</v>
      </c>
      <c r="H8" s="5" t="s">
        <v>9</v>
      </c>
    </row>
    <row r="9" spans="1:8">
      <c r="A9" t="s">
        <v>7</v>
      </c>
      <c r="D9" t="s">
        <v>5</v>
      </c>
      <c r="E9" t="s">
        <v>6</v>
      </c>
      <c r="F9" t="s">
        <v>8</v>
      </c>
      <c r="G9" t="s">
        <v>13</v>
      </c>
      <c r="H9" t="s">
        <v>15</v>
      </c>
    </row>
    <row r="10" spans="1:8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3</v>
      </c>
      <c r="G10" t="s">
        <v>4</v>
      </c>
      <c r="H10" t="s">
        <v>4</v>
      </c>
    </row>
    <row r="11" spans="1:8">
      <c r="A11">
        <v>0</v>
      </c>
    </row>
    <row r="12" spans="1:8">
      <c r="A12">
        <v>1</v>
      </c>
      <c r="B12">
        <f>IF(A12&gt;A11,A12-A11, 0)</f>
        <v>1</v>
      </c>
      <c r="C12">
        <f>IF(A11&gt;A12,A11-A12,0)</f>
        <v>0</v>
      </c>
      <c r="D12" t="b">
        <f t="shared" ref="D12:D43" ca="1" si="0">SUM(OFFSET(B12,-min_up+1,0,min_up))&lt;=A12</f>
        <v>1</v>
      </c>
      <c r="E12" t="b">
        <f t="shared" ref="E12:E43" ca="1" si="1">SUM(OFFSET(C12,-min_down+1,0,min_down))&lt;=(1-A12)</f>
        <v>1</v>
      </c>
      <c r="F12" t="b">
        <f t="shared" ref="F12:F43" ca="1" si="2">SUM(OFFSET(C12,-min_up+1,0,min_up))&lt;=B12</f>
        <v>1</v>
      </c>
      <c r="G12" t="b">
        <f t="shared" ref="G12:G19" ca="1" si="3">SUM(OFFSET(C12,-min_down+1,0,min_down))&lt;=(A13-A12)</f>
        <v>1</v>
      </c>
      <c r="H12" t="b">
        <f t="shared" ref="H12:H43" ca="1" si="4">SUM(OFFSET(C12,-min_down+1,0,min_down))&lt;=(num_plants-A12)</f>
        <v>1</v>
      </c>
    </row>
    <row r="13" spans="1:8">
      <c r="A13">
        <v>2</v>
      </c>
      <c r="B13">
        <f t="shared" ref="B13:B77" si="5">IF(A13&gt;A12,A13-A12, 0)</f>
        <v>1</v>
      </c>
      <c r="C13">
        <f t="shared" ref="C13:C75" si="6">IF(A12&gt;A13,A12-A13,0)</f>
        <v>0</v>
      </c>
      <c r="D13" t="b">
        <f t="shared" ca="1" si="0"/>
        <v>1</v>
      </c>
      <c r="E13" t="b">
        <f t="shared" ca="1" si="1"/>
        <v>0</v>
      </c>
      <c r="F13" t="b">
        <f t="shared" ca="1" si="2"/>
        <v>1</v>
      </c>
      <c r="G13" t="b">
        <f t="shared" ca="1" si="3"/>
        <v>1</v>
      </c>
      <c r="H13" t="b">
        <f t="shared" ca="1" si="4"/>
        <v>1</v>
      </c>
    </row>
    <row r="14" spans="1:8">
      <c r="A14">
        <v>2</v>
      </c>
      <c r="B14">
        <f t="shared" si="5"/>
        <v>0</v>
      </c>
      <c r="C14">
        <f t="shared" si="6"/>
        <v>0</v>
      </c>
      <c r="D14" t="b">
        <f t="shared" ca="1" si="0"/>
        <v>1</v>
      </c>
      <c r="E14" t="b">
        <f t="shared" ca="1" si="1"/>
        <v>0</v>
      </c>
      <c r="F14" t="b">
        <f t="shared" ca="1" si="2"/>
        <v>1</v>
      </c>
      <c r="G14" t="b">
        <f t="shared" ca="1" si="3"/>
        <v>1</v>
      </c>
      <c r="H14" t="b">
        <f t="shared" ca="1" si="4"/>
        <v>1</v>
      </c>
    </row>
    <row r="15" spans="1:8">
      <c r="A15">
        <v>2</v>
      </c>
      <c r="B15">
        <f t="shared" si="5"/>
        <v>0</v>
      </c>
      <c r="C15">
        <f t="shared" si="6"/>
        <v>0</v>
      </c>
      <c r="D15" t="b">
        <f t="shared" ca="1" si="0"/>
        <v>1</v>
      </c>
      <c r="E15" t="b">
        <f t="shared" ca="1" si="1"/>
        <v>0</v>
      </c>
      <c r="F15" t="b">
        <f t="shared" ca="1" si="2"/>
        <v>1</v>
      </c>
      <c r="G15" t="b">
        <f t="shared" ca="1" si="3"/>
        <v>0</v>
      </c>
      <c r="H15" t="b">
        <f t="shared" ca="1" si="4"/>
        <v>1</v>
      </c>
    </row>
    <row r="16" spans="1:8">
      <c r="A16">
        <v>1</v>
      </c>
      <c r="B16">
        <f t="shared" si="5"/>
        <v>0</v>
      </c>
      <c r="C16">
        <f t="shared" si="6"/>
        <v>1</v>
      </c>
      <c r="D16" t="b">
        <f t="shared" ca="1" si="0"/>
        <v>1</v>
      </c>
      <c r="E16" t="b">
        <f t="shared" ca="1" si="1"/>
        <v>0</v>
      </c>
      <c r="F16" t="b">
        <f t="shared" ca="1" si="2"/>
        <v>0</v>
      </c>
      <c r="G16" t="b">
        <f t="shared" ca="1" si="3"/>
        <v>0</v>
      </c>
      <c r="H16" t="b">
        <f t="shared" ca="1" si="4"/>
        <v>1</v>
      </c>
    </row>
    <row r="17" spans="1:8">
      <c r="A17">
        <v>0</v>
      </c>
      <c r="B17">
        <f t="shared" si="5"/>
        <v>0</v>
      </c>
      <c r="C17">
        <f t="shared" si="6"/>
        <v>1</v>
      </c>
      <c r="D17" t="b">
        <f t="shared" ca="1" si="0"/>
        <v>1</v>
      </c>
      <c r="E17" t="b">
        <f t="shared" ca="1" si="1"/>
        <v>0</v>
      </c>
      <c r="F17" t="b">
        <f t="shared" ca="1" si="2"/>
        <v>0</v>
      </c>
      <c r="G17" t="b">
        <f t="shared" ca="1" si="3"/>
        <v>0</v>
      </c>
      <c r="H17" t="b">
        <f t="shared" ca="1" si="4"/>
        <v>1</v>
      </c>
    </row>
    <row r="18" spans="1:8">
      <c r="A18">
        <v>0</v>
      </c>
      <c r="B18">
        <f t="shared" si="5"/>
        <v>0</v>
      </c>
      <c r="C18">
        <f t="shared" si="6"/>
        <v>0</v>
      </c>
      <c r="D18" t="b">
        <f t="shared" ca="1" si="0"/>
        <v>1</v>
      </c>
      <c r="E18" t="b">
        <f t="shared" ca="1" si="1"/>
        <v>0</v>
      </c>
      <c r="F18" t="b">
        <f t="shared" ca="1" si="2"/>
        <v>0</v>
      </c>
      <c r="G18" t="b">
        <f t="shared" ca="1" si="3"/>
        <v>0</v>
      </c>
      <c r="H18" t="b">
        <f t="shared" ca="1" si="4"/>
        <v>1</v>
      </c>
    </row>
    <row r="19" spans="1:8">
      <c r="A19">
        <v>1</v>
      </c>
      <c r="B19">
        <f t="shared" si="5"/>
        <v>1</v>
      </c>
      <c r="C19">
        <f t="shared" si="6"/>
        <v>0</v>
      </c>
      <c r="D19" t="b">
        <f t="shared" ca="1" si="0"/>
        <v>1</v>
      </c>
      <c r="E19" t="b">
        <f t="shared" ca="1" si="1"/>
        <v>0</v>
      </c>
      <c r="F19" t="b">
        <f t="shared" ca="1" si="2"/>
        <v>1</v>
      </c>
      <c r="G19" t="b">
        <f t="shared" ca="1" si="3"/>
        <v>1</v>
      </c>
      <c r="H19" t="b">
        <f t="shared" ca="1" si="4"/>
        <v>1</v>
      </c>
    </row>
    <row r="20" spans="1:8">
      <c r="A20" s="2">
        <v>2</v>
      </c>
      <c r="B20">
        <f t="shared" si="5"/>
        <v>1</v>
      </c>
      <c r="C20">
        <f t="shared" si="6"/>
        <v>0</v>
      </c>
      <c r="D20" t="b">
        <f t="shared" ca="1" si="0"/>
        <v>1</v>
      </c>
      <c r="E20" t="b">
        <f t="shared" ca="1" si="1"/>
        <v>0</v>
      </c>
      <c r="F20" t="b">
        <f t="shared" ca="1" si="2"/>
        <v>1</v>
      </c>
      <c r="G20" t="b">
        <f ca="1">SUM(OFFSET(C20,-min_down+1,0,min_down))&lt;=(A22-A20)</f>
        <v>0</v>
      </c>
      <c r="H20" t="b">
        <f t="shared" ca="1" si="4"/>
        <v>1</v>
      </c>
    </row>
    <row r="21" spans="1:8">
      <c r="A21" s="2">
        <v>2</v>
      </c>
      <c r="B21">
        <f t="shared" si="5"/>
        <v>0</v>
      </c>
      <c r="C21">
        <f t="shared" si="6"/>
        <v>0</v>
      </c>
      <c r="D21" t="b">
        <f t="shared" ca="1" si="0"/>
        <v>1</v>
      </c>
      <c r="E21" t="b">
        <f t="shared" ca="1" si="1"/>
        <v>0</v>
      </c>
      <c r="F21" t="b">
        <f t="shared" ca="1" si="2"/>
        <v>1</v>
      </c>
      <c r="G21" t="b">
        <f ca="1">SUM(OFFSET(C21,-min_down+1,0,min_down))&lt;=(A23-A21)</f>
        <v>0</v>
      </c>
      <c r="H21" t="b">
        <f t="shared" ca="1" si="4"/>
        <v>1</v>
      </c>
    </row>
    <row r="22" spans="1:8">
      <c r="A22">
        <v>1</v>
      </c>
      <c r="B22">
        <f>IF(A22&gt;A20,A22-A20, 0)</f>
        <v>0</v>
      </c>
      <c r="C22">
        <f>IF(A20&gt;A22,A20-A22,0)</f>
        <v>1</v>
      </c>
      <c r="D22" t="b">
        <f t="shared" ca="1" si="0"/>
        <v>1</v>
      </c>
      <c r="E22" t="b">
        <f t="shared" ca="1" si="1"/>
        <v>0</v>
      </c>
      <c r="F22" t="b">
        <f t="shared" ca="1" si="2"/>
        <v>0</v>
      </c>
      <c r="G22" t="b">
        <f t="shared" ref="G22:G53" ca="1" si="7">SUM(OFFSET(C22,-min_down+1,0,min_down))&lt;=(A23-A22)</f>
        <v>0</v>
      </c>
      <c r="H22" t="b">
        <f t="shared" ca="1" si="4"/>
        <v>1</v>
      </c>
    </row>
    <row r="23" spans="1:8">
      <c r="A23">
        <v>0</v>
      </c>
      <c r="B23">
        <f t="shared" si="5"/>
        <v>0</v>
      </c>
      <c r="C23">
        <f t="shared" si="6"/>
        <v>1</v>
      </c>
      <c r="D23" t="b">
        <f t="shared" ca="1" si="0"/>
        <v>1</v>
      </c>
      <c r="E23" t="b">
        <f t="shared" ca="1" si="1"/>
        <v>0</v>
      </c>
      <c r="F23" t="b">
        <f t="shared" ca="1" si="2"/>
        <v>0</v>
      </c>
      <c r="G23" t="b">
        <f t="shared" ca="1" si="7"/>
        <v>0</v>
      </c>
      <c r="H23" t="b">
        <f t="shared" ca="1" si="4"/>
        <v>1</v>
      </c>
    </row>
    <row r="24" spans="1:8">
      <c r="A24">
        <v>0</v>
      </c>
      <c r="B24">
        <f t="shared" si="5"/>
        <v>0</v>
      </c>
      <c r="C24">
        <f t="shared" si="6"/>
        <v>0</v>
      </c>
      <c r="D24" t="b">
        <f t="shared" ca="1" si="0"/>
        <v>1</v>
      </c>
      <c r="E24" t="b">
        <f t="shared" ca="1" si="1"/>
        <v>0</v>
      </c>
      <c r="F24" t="b">
        <f t="shared" ca="1" si="2"/>
        <v>0</v>
      </c>
      <c r="G24" t="b">
        <f t="shared" ca="1" si="7"/>
        <v>0</v>
      </c>
      <c r="H24" t="b">
        <f t="shared" ca="1" si="4"/>
        <v>1</v>
      </c>
    </row>
    <row r="25" spans="1:8">
      <c r="A25">
        <v>1</v>
      </c>
      <c r="B25">
        <f t="shared" si="5"/>
        <v>1</v>
      </c>
      <c r="C25">
        <f t="shared" si="6"/>
        <v>0</v>
      </c>
      <c r="D25" t="b">
        <f t="shared" ca="1" si="0"/>
        <v>1</v>
      </c>
      <c r="E25" t="b">
        <f t="shared" ca="1" si="1"/>
        <v>0</v>
      </c>
      <c r="F25" t="b">
        <f t="shared" ca="1" si="2"/>
        <v>1</v>
      </c>
      <c r="G25" t="b">
        <f t="shared" ca="1" si="7"/>
        <v>0</v>
      </c>
      <c r="H25" t="b">
        <f t="shared" ca="1" si="4"/>
        <v>1</v>
      </c>
    </row>
    <row r="26" spans="1:8">
      <c r="A26">
        <v>1</v>
      </c>
      <c r="B26">
        <f t="shared" si="5"/>
        <v>0</v>
      </c>
      <c r="C26">
        <f t="shared" si="6"/>
        <v>0</v>
      </c>
      <c r="D26" t="b">
        <f t="shared" ca="1" si="0"/>
        <v>1</v>
      </c>
      <c r="E26" t="b">
        <f t="shared" ca="1" si="1"/>
        <v>1</v>
      </c>
      <c r="F26" t="b">
        <f t="shared" ca="1" si="2"/>
        <v>1</v>
      </c>
      <c r="G26" t="b">
        <f t="shared" ca="1" si="7"/>
        <v>1</v>
      </c>
      <c r="H26" t="b">
        <f t="shared" ca="1" si="4"/>
        <v>1</v>
      </c>
    </row>
    <row r="27" spans="1:8">
      <c r="A27">
        <v>1</v>
      </c>
      <c r="B27">
        <f t="shared" si="5"/>
        <v>0</v>
      </c>
      <c r="C27">
        <f t="shared" si="6"/>
        <v>0</v>
      </c>
      <c r="D27" t="b">
        <f t="shared" ca="1" si="0"/>
        <v>1</v>
      </c>
      <c r="E27" t="b">
        <f t="shared" ca="1" si="1"/>
        <v>1</v>
      </c>
      <c r="F27" t="b">
        <f t="shared" ca="1" si="2"/>
        <v>1</v>
      </c>
      <c r="G27" t="b">
        <f t="shared" ca="1" si="7"/>
        <v>0</v>
      </c>
      <c r="H27" t="b">
        <f t="shared" ca="1" si="4"/>
        <v>1</v>
      </c>
    </row>
    <row r="28" spans="1:8">
      <c r="A28">
        <v>0</v>
      </c>
      <c r="B28">
        <f t="shared" si="5"/>
        <v>0</v>
      </c>
      <c r="C28">
        <f t="shared" si="6"/>
        <v>1</v>
      </c>
      <c r="D28" t="b">
        <f t="shared" ca="1" si="0"/>
        <v>1</v>
      </c>
      <c r="E28" t="b">
        <f t="shared" ca="1" si="1"/>
        <v>1</v>
      </c>
      <c r="F28" t="b">
        <f t="shared" ca="1" si="2"/>
        <v>0</v>
      </c>
      <c r="G28" t="b">
        <f t="shared" ca="1" si="7"/>
        <v>0</v>
      </c>
      <c r="H28" t="b">
        <f t="shared" ca="1" si="4"/>
        <v>1</v>
      </c>
    </row>
    <row r="29" spans="1:8">
      <c r="A29">
        <v>0</v>
      </c>
      <c r="B29">
        <f t="shared" si="5"/>
        <v>0</v>
      </c>
      <c r="C29">
        <f t="shared" si="6"/>
        <v>0</v>
      </c>
      <c r="D29" t="b">
        <f t="shared" ca="1" si="0"/>
        <v>1</v>
      </c>
      <c r="E29" t="b">
        <f t="shared" ca="1" si="1"/>
        <v>1</v>
      </c>
      <c r="F29" t="b">
        <f t="shared" ca="1" si="2"/>
        <v>0</v>
      </c>
      <c r="G29" t="b">
        <f t="shared" ca="1" si="7"/>
        <v>1</v>
      </c>
      <c r="H29" t="b">
        <f t="shared" ca="1" si="4"/>
        <v>1</v>
      </c>
    </row>
    <row r="30" spans="1:8">
      <c r="A30" s="1">
        <v>2</v>
      </c>
      <c r="B30">
        <f t="shared" si="5"/>
        <v>2</v>
      </c>
      <c r="C30">
        <f t="shared" si="6"/>
        <v>0</v>
      </c>
      <c r="D30" t="b">
        <f t="shared" ca="1" si="0"/>
        <v>1</v>
      </c>
      <c r="E30" t="b">
        <f t="shared" ca="1" si="1"/>
        <v>0</v>
      </c>
      <c r="F30" t="b">
        <f t="shared" ca="1" si="2"/>
        <v>1</v>
      </c>
      <c r="G30" t="b">
        <f t="shared" ca="1" si="7"/>
        <v>0</v>
      </c>
      <c r="H30" t="b">
        <f t="shared" ca="1" si="4"/>
        <v>1</v>
      </c>
    </row>
    <row r="31" spans="1:8">
      <c r="A31" s="1">
        <v>2</v>
      </c>
      <c r="B31">
        <f t="shared" si="5"/>
        <v>0</v>
      </c>
      <c r="C31">
        <f t="shared" si="6"/>
        <v>0</v>
      </c>
      <c r="D31" t="b">
        <f t="shared" ca="1" si="0"/>
        <v>1</v>
      </c>
      <c r="E31" t="b">
        <f t="shared" ca="1" si="1"/>
        <v>0</v>
      </c>
      <c r="F31" t="b">
        <f t="shared" ca="1" si="2"/>
        <v>1</v>
      </c>
      <c r="G31" t="b">
        <f t="shared" ca="1" si="7"/>
        <v>0</v>
      </c>
      <c r="H31" t="b">
        <f t="shared" ca="1" si="4"/>
        <v>1</v>
      </c>
    </row>
    <row r="32" spans="1:8">
      <c r="A32">
        <v>0</v>
      </c>
      <c r="B32">
        <f t="shared" si="5"/>
        <v>0</v>
      </c>
      <c r="C32">
        <f t="shared" si="6"/>
        <v>2</v>
      </c>
      <c r="D32" t="b">
        <f t="shared" ca="1" si="0"/>
        <v>0</v>
      </c>
      <c r="E32" t="b">
        <f t="shared" ca="1" si="1"/>
        <v>0</v>
      </c>
      <c r="F32" t="b">
        <f t="shared" ca="1" si="2"/>
        <v>0</v>
      </c>
      <c r="G32" t="b">
        <f t="shared" ca="1" si="7"/>
        <v>0</v>
      </c>
      <c r="H32" t="b">
        <f t="shared" ca="1" si="4"/>
        <v>1</v>
      </c>
    </row>
    <row r="33" spans="1:8">
      <c r="A33">
        <v>0</v>
      </c>
      <c r="B33">
        <f t="shared" si="5"/>
        <v>0</v>
      </c>
      <c r="C33">
        <f t="shared" si="6"/>
        <v>0</v>
      </c>
      <c r="D33" t="b">
        <f t="shared" ca="1" si="0"/>
        <v>1</v>
      </c>
      <c r="E33" t="b">
        <f t="shared" ca="1" si="1"/>
        <v>0</v>
      </c>
      <c r="F33" t="b">
        <f t="shared" ca="1" si="2"/>
        <v>0</v>
      </c>
      <c r="G33" t="b">
        <f t="shared" ca="1" si="7"/>
        <v>0</v>
      </c>
      <c r="H33" t="b">
        <f t="shared" ca="1" si="4"/>
        <v>1</v>
      </c>
    </row>
    <row r="34" spans="1:8">
      <c r="A34" s="1">
        <v>1</v>
      </c>
      <c r="B34">
        <f t="shared" si="5"/>
        <v>1</v>
      </c>
      <c r="C34">
        <f t="shared" si="6"/>
        <v>0</v>
      </c>
      <c r="D34" t="b">
        <f t="shared" ca="1" si="0"/>
        <v>1</v>
      </c>
      <c r="E34" t="b">
        <f t="shared" ca="1" si="1"/>
        <v>0</v>
      </c>
      <c r="F34" t="b">
        <f t="shared" ca="1" si="2"/>
        <v>0</v>
      </c>
      <c r="G34" t="b">
        <f t="shared" ca="1" si="7"/>
        <v>0</v>
      </c>
      <c r="H34" t="b">
        <f t="shared" ca="1" si="4"/>
        <v>1</v>
      </c>
    </row>
    <row r="35" spans="1:8">
      <c r="A35" s="6">
        <v>0</v>
      </c>
      <c r="B35">
        <f t="shared" si="5"/>
        <v>0</v>
      </c>
      <c r="C35">
        <f t="shared" si="6"/>
        <v>1</v>
      </c>
      <c r="D35" t="b">
        <f t="shared" ca="1" si="0"/>
        <v>0</v>
      </c>
      <c r="E35" t="b">
        <f t="shared" ca="1" si="1"/>
        <v>1</v>
      </c>
      <c r="F35" t="b">
        <f t="shared" ca="1" si="2"/>
        <v>0</v>
      </c>
      <c r="G35" t="b">
        <f t="shared" ca="1" si="7"/>
        <v>1</v>
      </c>
      <c r="H35" t="b">
        <f t="shared" ca="1" si="4"/>
        <v>1</v>
      </c>
    </row>
    <row r="36" spans="1:8">
      <c r="A36">
        <v>1</v>
      </c>
      <c r="B36">
        <f t="shared" si="5"/>
        <v>1</v>
      </c>
      <c r="C36">
        <f t="shared" si="6"/>
        <v>0</v>
      </c>
      <c r="D36" t="b">
        <f t="shared" ca="1" si="0"/>
        <v>0</v>
      </c>
      <c r="E36" t="b">
        <f t="shared" ca="1" si="1"/>
        <v>0</v>
      </c>
      <c r="F36" t="b">
        <f t="shared" ca="1" si="2"/>
        <v>1</v>
      </c>
      <c r="G36" t="b">
        <f t="shared" ca="1" si="7"/>
        <v>1</v>
      </c>
      <c r="H36" t="b">
        <f t="shared" ca="1" si="4"/>
        <v>1</v>
      </c>
    </row>
    <row r="37" spans="1:8">
      <c r="A37" s="1">
        <v>2</v>
      </c>
      <c r="B37">
        <f t="shared" si="5"/>
        <v>1</v>
      </c>
      <c r="C37">
        <f t="shared" si="6"/>
        <v>0</v>
      </c>
      <c r="D37" t="b">
        <f t="shared" ca="1" si="0"/>
        <v>1</v>
      </c>
      <c r="E37" t="b">
        <f t="shared" ca="1" si="1"/>
        <v>0</v>
      </c>
      <c r="F37" t="b">
        <f t="shared" ca="1" si="2"/>
        <v>1</v>
      </c>
      <c r="G37" t="b">
        <f t="shared" ca="1" si="7"/>
        <v>0</v>
      </c>
      <c r="H37" t="b">
        <f t="shared" ca="1" si="4"/>
        <v>1</v>
      </c>
    </row>
    <row r="38" spans="1:8">
      <c r="A38">
        <v>0</v>
      </c>
      <c r="B38">
        <f t="shared" si="5"/>
        <v>0</v>
      </c>
      <c r="C38">
        <f t="shared" si="6"/>
        <v>2</v>
      </c>
      <c r="D38" t="b">
        <f t="shared" ca="1" si="0"/>
        <v>0</v>
      </c>
      <c r="E38" t="b">
        <f t="shared" ca="1" si="1"/>
        <v>0</v>
      </c>
      <c r="F38" t="b">
        <f t="shared" ca="1" si="2"/>
        <v>0</v>
      </c>
      <c r="G38" t="b">
        <f t="shared" ca="1" si="7"/>
        <v>0</v>
      </c>
      <c r="H38" t="b">
        <f t="shared" ca="1" si="4"/>
        <v>1</v>
      </c>
    </row>
    <row r="39" spans="1:8">
      <c r="A39">
        <v>0</v>
      </c>
      <c r="B39">
        <f t="shared" si="5"/>
        <v>0</v>
      </c>
      <c r="C39">
        <f t="shared" si="6"/>
        <v>0</v>
      </c>
      <c r="D39" t="b">
        <f t="shared" ca="1" si="0"/>
        <v>0</v>
      </c>
      <c r="E39" t="b">
        <f t="shared" ca="1" si="1"/>
        <v>0</v>
      </c>
      <c r="F39" t="b">
        <f t="shared" ca="1" si="2"/>
        <v>0</v>
      </c>
      <c r="G39" t="b">
        <f t="shared" ca="1" si="7"/>
        <v>0</v>
      </c>
      <c r="H39" t="b">
        <f t="shared" ca="1" si="4"/>
        <v>1</v>
      </c>
    </row>
    <row r="40" spans="1:8">
      <c r="A40">
        <v>0</v>
      </c>
      <c r="B40">
        <f t="shared" si="5"/>
        <v>0</v>
      </c>
      <c r="C40">
        <f t="shared" si="6"/>
        <v>0</v>
      </c>
      <c r="D40" t="b">
        <f t="shared" ca="1" si="0"/>
        <v>1</v>
      </c>
      <c r="E40" t="b">
        <f t="shared" ca="1" si="1"/>
        <v>0</v>
      </c>
      <c r="F40" t="b">
        <f t="shared" ca="1" si="2"/>
        <v>0</v>
      </c>
      <c r="G40" t="b">
        <f t="shared" ca="1" si="7"/>
        <v>1</v>
      </c>
      <c r="H40" t="b">
        <f t="shared" ca="1" si="4"/>
        <v>1</v>
      </c>
    </row>
    <row r="41" spans="1:8">
      <c r="A41">
        <v>2</v>
      </c>
      <c r="B41">
        <f t="shared" si="5"/>
        <v>2</v>
      </c>
      <c r="C41">
        <f t="shared" si="6"/>
        <v>0</v>
      </c>
      <c r="D41" t="b">
        <f t="shared" ca="1" si="0"/>
        <v>1</v>
      </c>
      <c r="E41" t="b">
        <f t="shared" ca="1" si="1"/>
        <v>0</v>
      </c>
      <c r="F41" t="b">
        <f t="shared" ca="1" si="2"/>
        <v>1</v>
      </c>
      <c r="G41" t="b">
        <f t="shared" ca="1" si="7"/>
        <v>1</v>
      </c>
      <c r="H41" t="b">
        <f t="shared" ca="1" si="4"/>
        <v>1</v>
      </c>
    </row>
    <row r="42" spans="1:8">
      <c r="A42">
        <v>2</v>
      </c>
      <c r="B42">
        <f t="shared" si="5"/>
        <v>0</v>
      </c>
      <c r="C42">
        <f t="shared" si="6"/>
        <v>0</v>
      </c>
      <c r="D42" t="b">
        <f t="shared" ca="1" si="0"/>
        <v>1</v>
      </c>
      <c r="E42" t="b">
        <f t="shared" ca="1" si="1"/>
        <v>0</v>
      </c>
      <c r="F42" t="b">
        <f t="shared" ca="1" si="2"/>
        <v>1</v>
      </c>
      <c r="G42" t="b">
        <f t="shared" ca="1" si="7"/>
        <v>0</v>
      </c>
      <c r="H42" t="b">
        <f t="shared" ca="1" si="4"/>
        <v>1</v>
      </c>
    </row>
    <row r="43" spans="1:8">
      <c r="A43" s="1">
        <v>1</v>
      </c>
      <c r="B43">
        <f t="shared" si="5"/>
        <v>0</v>
      </c>
      <c r="C43">
        <f t="shared" si="6"/>
        <v>1</v>
      </c>
      <c r="D43" t="b">
        <f t="shared" ca="1" si="0"/>
        <v>0</v>
      </c>
      <c r="E43" t="b">
        <f t="shared" ca="1" si="1"/>
        <v>0</v>
      </c>
      <c r="F43" t="b">
        <f t="shared" ca="1" si="2"/>
        <v>0</v>
      </c>
      <c r="G43" t="b">
        <f t="shared" ca="1" si="7"/>
        <v>1</v>
      </c>
      <c r="H43" t="b">
        <f t="shared" ca="1" si="4"/>
        <v>1</v>
      </c>
    </row>
    <row r="44" spans="1:8">
      <c r="A44" s="1">
        <v>2</v>
      </c>
      <c r="B44">
        <f t="shared" si="5"/>
        <v>1</v>
      </c>
      <c r="C44">
        <f t="shared" si="6"/>
        <v>0</v>
      </c>
      <c r="D44" t="b">
        <f t="shared" ref="D44:D75" ca="1" si="8">SUM(OFFSET(B44,-min_up+1,0,min_up))&lt;=A44</f>
        <v>1</v>
      </c>
      <c r="E44" t="b">
        <f t="shared" ref="E44:E75" ca="1" si="9">SUM(OFFSET(C44,-min_down+1,0,min_down))&lt;=(1-A44)</f>
        <v>0</v>
      </c>
      <c r="F44" t="b">
        <f t="shared" ref="F44:F75" ca="1" si="10">SUM(OFFSET(C44,-min_up+1,0,min_up))&lt;=B44</f>
        <v>1</v>
      </c>
      <c r="G44" t="b">
        <f t="shared" ca="1" si="7"/>
        <v>0</v>
      </c>
      <c r="H44" t="b">
        <f t="shared" ref="H44:H75" ca="1" si="11">SUM(OFFSET(C44,-min_down+1,0,min_down))&lt;=(num_plants-A44)</f>
        <v>1</v>
      </c>
    </row>
    <row r="45" spans="1:8">
      <c r="A45">
        <v>0</v>
      </c>
      <c r="B45">
        <f t="shared" si="5"/>
        <v>0</v>
      </c>
      <c r="C45">
        <f t="shared" si="6"/>
        <v>2</v>
      </c>
      <c r="D45" t="b">
        <f t="shared" ca="1" si="8"/>
        <v>0</v>
      </c>
      <c r="E45" t="b">
        <f t="shared" ca="1" si="9"/>
        <v>0</v>
      </c>
      <c r="F45" t="b">
        <f t="shared" ca="1" si="10"/>
        <v>0</v>
      </c>
      <c r="G45" t="b">
        <f t="shared" ca="1" si="7"/>
        <v>0</v>
      </c>
      <c r="H45" t="b">
        <f t="shared" ca="1" si="11"/>
        <v>1</v>
      </c>
    </row>
    <row r="46" spans="1:8">
      <c r="A46">
        <v>0</v>
      </c>
      <c r="B46">
        <f t="shared" si="5"/>
        <v>0</v>
      </c>
      <c r="C46">
        <f t="shared" si="6"/>
        <v>0</v>
      </c>
      <c r="D46" t="b">
        <f t="shared" ca="1" si="8"/>
        <v>0</v>
      </c>
      <c r="E46" t="b">
        <f t="shared" ca="1" si="9"/>
        <v>0</v>
      </c>
      <c r="F46" t="b">
        <f t="shared" ca="1" si="10"/>
        <v>0</v>
      </c>
      <c r="G46" t="b">
        <f t="shared" ca="1" si="7"/>
        <v>0</v>
      </c>
      <c r="H46" t="b">
        <f t="shared" ca="1" si="11"/>
        <v>1</v>
      </c>
    </row>
    <row r="47" spans="1:8">
      <c r="A47">
        <v>1</v>
      </c>
      <c r="B47">
        <f t="shared" si="5"/>
        <v>1</v>
      </c>
      <c r="C47">
        <f t="shared" si="6"/>
        <v>0</v>
      </c>
      <c r="D47" t="b">
        <f t="shared" ca="1" si="8"/>
        <v>1</v>
      </c>
      <c r="E47" t="b">
        <f t="shared" ca="1" si="9"/>
        <v>0</v>
      </c>
      <c r="F47" t="b">
        <f t="shared" ca="1" si="10"/>
        <v>0</v>
      </c>
      <c r="G47" t="b">
        <f t="shared" ca="1" si="7"/>
        <v>1</v>
      </c>
      <c r="H47" t="b">
        <f t="shared" ca="1" si="11"/>
        <v>1</v>
      </c>
    </row>
    <row r="48" spans="1:8">
      <c r="A48" s="1">
        <v>3</v>
      </c>
      <c r="B48">
        <f t="shared" si="5"/>
        <v>2</v>
      </c>
      <c r="C48">
        <f t="shared" si="6"/>
        <v>0</v>
      </c>
      <c r="D48" t="b">
        <f t="shared" ca="1" si="8"/>
        <v>1</v>
      </c>
      <c r="E48" t="b">
        <f t="shared" ca="1" si="9"/>
        <v>0</v>
      </c>
      <c r="F48" t="b">
        <f t="shared" ca="1" si="10"/>
        <v>1</v>
      </c>
      <c r="G48" t="b">
        <f t="shared" ca="1" si="7"/>
        <v>0</v>
      </c>
      <c r="H48" t="b">
        <f t="shared" ca="1" si="11"/>
        <v>1</v>
      </c>
    </row>
    <row r="49" spans="1:8">
      <c r="A49">
        <v>1</v>
      </c>
      <c r="B49">
        <f t="shared" si="5"/>
        <v>0</v>
      </c>
      <c r="C49">
        <f t="shared" si="6"/>
        <v>2</v>
      </c>
      <c r="D49" t="b">
        <f t="shared" ca="1" si="8"/>
        <v>0</v>
      </c>
      <c r="E49" t="b">
        <f t="shared" ca="1" si="9"/>
        <v>0</v>
      </c>
      <c r="F49" t="b">
        <f t="shared" ca="1" si="10"/>
        <v>0</v>
      </c>
      <c r="G49" t="b">
        <f t="shared" ca="1" si="7"/>
        <v>0</v>
      </c>
      <c r="H49" t="b">
        <f t="shared" ca="1" si="11"/>
        <v>1</v>
      </c>
    </row>
    <row r="50" spans="1:8">
      <c r="A50">
        <v>0</v>
      </c>
      <c r="B50">
        <f t="shared" si="5"/>
        <v>0</v>
      </c>
      <c r="C50">
        <f t="shared" si="6"/>
        <v>1</v>
      </c>
      <c r="D50" t="b">
        <f t="shared" ca="1" si="8"/>
        <v>0</v>
      </c>
      <c r="E50" t="b">
        <f t="shared" ca="1" si="9"/>
        <v>0</v>
      </c>
      <c r="F50" t="b">
        <f t="shared" ca="1" si="10"/>
        <v>0</v>
      </c>
      <c r="G50" t="b">
        <f t="shared" ca="1" si="7"/>
        <v>0</v>
      </c>
      <c r="H50" t="b">
        <f t="shared" ca="1" si="11"/>
        <v>1</v>
      </c>
    </row>
    <row r="51" spans="1:8">
      <c r="A51">
        <v>0</v>
      </c>
      <c r="B51">
        <f t="shared" si="5"/>
        <v>0</v>
      </c>
      <c r="C51">
        <f t="shared" si="6"/>
        <v>0</v>
      </c>
      <c r="D51" t="b">
        <f t="shared" ca="1" si="8"/>
        <v>1</v>
      </c>
      <c r="E51" t="b">
        <f t="shared" ca="1" si="9"/>
        <v>0</v>
      </c>
      <c r="F51" t="b">
        <f t="shared" ca="1" si="10"/>
        <v>0</v>
      </c>
      <c r="G51" t="b">
        <f t="shared" ca="1" si="7"/>
        <v>1</v>
      </c>
      <c r="H51" t="b">
        <f t="shared" ca="1" si="11"/>
        <v>1</v>
      </c>
    </row>
    <row r="52" spans="1:8">
      <c r="A52">
        <v>3</v>
      </c>
      <c r="B52">
        <f t="shared" si="5"/>
        <v>3</v>
      </c>
      <c r="C52">
        <f t="shared" si="6"/>
        <v>0</v>
      </c>
      <c r="D52" t="b">
        <f t="shared" ca="1" si="8"/>
        <v>1</v>
      </c>
      <c r="E52" t="b">
        <f t="shared" ca="1" si="9"/>
        <v>0</v>
      </c>
      <c r="F52" t="b">
        <f t="shared" ca="1" si="10"/>
        <v>1</v>
      </c>
      <c r="G52" t="b">
        <f t="shared" ca="1" si="7"/>
        <v>0</v>
      </c>
      <c r="H52" t="b">
        <f t="shared" ca="1" si="11"/>
        <v>0</v>
      </c>
    </row>
    <row r="53" spans="1:8">
      <c r="A53">
        <v>3</v>
      </c>
      <c r="B53">
        <f t="shared" si="5"/>
        <v>0</v>
      </c>
      <c r="C53">
        <f t="shared" si="6"/>
        <v>0</v>
      </c>
      <c r="D53" t="b">
        <f t="shared" ca="1" si="8"/>
        <v>1</v>
      </c>
      <c r="E53" t="b">
        <f t="shared" ca="1" si="9"/>
        <v>0</v>
      </c>
      <c r="F53" t="b">
        <f t="shared" ca="1" si="10"/>
        <v>1</v>
      </c>
      <c r="G53" t="b">
        <f t="shared" ca="1" si="7"/>
        <v>1</v>
      </c>
      <c r="H53" t="b">
        <f t="shared" ca="1" si="11"/>
        <v>1</v>
      </c>
    </row>
    <row r="54" spans="1:8">
      <c r="A54">
        <v>3</v>
      </c>
      <c r="B54">
        <f t="shared" si="5"/>
        <v>0</v>
      </c>
      <c r="C54">
        <f t="shared" si="6"/>
        <v>0</v>
      </c>
      <c r="D54" t="b">
        <f t="shared" ca="1" si="8"/>
        <v>1</v>
      </c>
      <c r="E54" t="b">
        <f t="shared" ca="1" si="9"/>
        <v>0</v>
      </c>
      <c r="F54" t="b">
        <f t="shared" ca="1" si="10"/>
        <v>1</v>
      </c>
      <c r="G54" t="b">
        <f t="shared" ref="G54:G85" ca="1" si="12">SUM(OFFSET(C54,-min_down+1,0,min_down))&lt;=(A55-A54)</f>
        <v>0</v>
      </c>
      <c r="H54" t="b">
        <f t="shared" ca="1" si="11"/>
        <v>1</v>
      </c>
    </row>
    <row r="55" spans="1:8">
      <c r="A55">
        <v>1</v>
      </c>
      <c r="B55">
        <f t="shared" si="5"/>
        <v>0</v>
      </c>
      <c r="C55">
        <f t="shared" si="6"/>
        <v>2</v>
      </c>
      <c r="D55" t="b">
        <f t="shared" ca="1" si="8"/>
        <v>1</v>
      </c>
      <c r="E55" t="b">
        <f t="shared" ca="1" si="9"/>
        <v>0</v>
      </c>
      <c r="F55" t="b">
        <f t="shared" ca="1" si="10"/>
        <v>0</v>
      </c>
      <c r="G55" t="b">
        <f t="shared" ca="1" si="12"/>
        <v>0</v>
      </c>
      <c r="H55" t="b">
        <f t="shared" ca="1" si="11"/>
        <v>1</v>
      </c>
    </row>
    <row r="56" spans="1:8">
      <c r="A56">
        <v>1</v>
      </c>
      <c r="B56">
        <f t="shared" si="5"/>
        <v>0</v>
      </c>
      <c r="C56">
        <f t="shared" si="6"/>
        <v>0</v>
      </c>
      <c r="D56" t="b">
        <f t="shared" ca="1" si="8"/>
        <v>1</v>
      </c>
      <c r="E56" t="b">
        <f t="shared" ca="1" si="9"/>
        <v>0</v>
      </c>
      <c r="F56" t="b">
        <f t="shared" ca="1" si="10"/>
        <v>0</v>
      </c>
      <c r="G56" t="b">
        <f t="shared" ca="1" si="12"/>
        <v>0</v>
      </c>
      <c r="H56" t="b">
        <f t="shared" ca="1" si="11"/>
        <v>1</v>
      </c>
    </row>
    <row r="57" spans="1:8">
      <c r="A57">
        <v>0</v>
      </c>
      <c r="B57">
        <f t="shared" si="5"/>
        <v>0</v>
      </c>
      <c r="C57">
        <f t="shared" si="6"/>
        <v>1</v>
      </c>
      <c r="D57" t="b">
        <f t="shared" ca="1" si="8"/>
        <v>1</v>
      </c>
      <c r="E57" t="b">
        <f t="shared" ca="1" si="9"/>
        <v>0</v>
      </c>
      <c r="F57" t="b">
        <f t="shared" ca="1" si="10"/>
        <v>0</v>
      </c>
      <c r="G57" t="b">
        <f t="shared" ca="1" si="12"/>
        <v>0</v>
      </c>
      <c r="H57" t="b">
        <f t="shared" ca="1" si="11"/>
        <v>1</v>
      </c>
    </row>
    <row r="58" spans="1:8">
      <c r="A58">
        <v>0</v>
      </c>
      <c r="B58">
        <f t="shared" si="5"/>
        <v>0</v>
      </c>
      <c r="C58">
        <f t="shared" si="6"/>
        <v>0</v>
      </c>
      <c r="D58" t="b">
        <f t="shared" ca="1" si="8"/>
        <v>1</v>
      </c>
      <c r="E58" t="b">
        <f t="shared" ca="1" si="9"/>
        <v>1</v>
      </c>
      <c r="F58" t="b">
        <f t="shared" ca="1" si="10"/>
        <v>0</v>
      </c>
      <c r="G58" t="b">
        <f t="shared" ca="1" si="12"/>
        <v>0</v>
      </c>
      <c r="H58" t="b">
        <f t="shared" ca="1" si="11"/>
        <v>1</v>
      </c>
    </row>
    <row r="59" spans="1:8">
      <c r="A59">
        <v>0</v>
      </c>
      <c r="B59">
        <f t="shared" si="5"/>
        <v>0</v>
      </c>
      <c r="C59">
        <f t="shared" si="6"/>
        <v>0</v>
      </c>
      <c r="D59" t="b">
        <f t="shared" ca="1" si="8"/>
        <v>1</v>
      </c>
      <c r="E59" t="b">
        <f t="shared" ca="1" si="9"/>
        <v>1</v>
      </c>
      <c r="F59" t="b">
        <f t="shared" ca="1" si="10"/>
        <v>0</v>
      </c>
      <c r="G59" t="b">
        <f t="shared" ca="1" si="12"/>
        <v>1</v>
      </c>
      <c r="H59" t="b">
        <f t="shared" ca="1" si="11"/>
        <v>1</v>
      </c>
    </row>
    <row r="60" spans="1:8">
      <c r="A60">
        <v>3</v>
      </c>
      <c r="B60">
        <f t="shared" si="5"/>
        <v>3</v>
      </c>
      <c r="C60">
        <f t="shared" si="6"/>
        <v>0</v>
      </c>
      <c r="D60" t="b">
        <f t="shared" ca="1" si="8"/>
        <v>1</v>
      </c>
      <c r="E60" t="b">
        <f t="shared" ca="1" si="9"/>
        <v>0</v>
      </c>
      <c r="F60" t="b">
        <f t="shared" ca="1" si="10"/>
        <v>1</v>
      </c>
      <c r="G60" t="b">
        <f t="shared" ca="1" si="12"/>
        <v>0</v>
      </c>
      <c r="H60" t="b">
        <f t="shared" ca="1" si="11"/>
        <v>1</v>
      </c>
    </row>
    <row r="61" spans="1:8">
      <c r="A61" s="1">
        <v>2</v>
      </c>
      <c r="B61">
        <f t="shared" si="5"/>
        <v>0</v>
      </c>
      <c r="C61">
        <f t="shared" si="6"/>
        <v>1</v>
      </c>
      <c r="D61" t="b">
        <f t="shared" ca="1" si="8"/>
        <v>0</v>
      </c>
      <c r="E61" t="b">
        <f t="shared" ca="1" si="9"/>
        <v>0</v>
      </c>
      <c r="F61" t="b">
        <f t="shared" ca="1" si="10"/>
        <v>0</v>
      </c>
      <c r="G61" t="b">
        <f t="shared" ca="1" si="12"/>
        <v>0</v>
      </c>
      <c r="H61" t="b">
        <f t="shared" ca="1" si="11"/>
        <v>1</v>
      </c>
    </row>
    <row r="62" spans="1:8">
      <c r="A62" s="4">
        <v>0</v>
      </c>
      <c r="B62">
        <f t="shared" si="5"/>
        <v>0</v>
      </c>
      <c r="C62">
        <f t="shared" si="6"/>
        <v>2</v>
      </c>
      <c r="D62" t="b">
        <f t="shared" ca="1" si="8"/>
        <v>0</v>
      </c>
      <c r="E62" t="b">
        <f t="shared" ca="1" si="9"/>
        <v>0</v>
      </c>
      <c r="F62" t="b">
        <f t="shared" ca="1" si="10"/>
        <v>0</v>
      </c>
      <c r="G62" t="b">
        <f t="shared" ca="1" si="12"/>
        <v>0</v>
      </c>
      <c r="H62" t="b">
        <f t="shared" ca="1" si="11"/>
        <v>1</v>
      </c>
    </row>
    <row r="63" spans="1:8">
      <c r="A63" s="4">
        <v>0</v>
      </c>
      <c r="B63">
        <f t="shared" si="5"/>
        <v>0</v>
      </c>
      <c r="C63">
        <f t="shared" si="6"/>
        <v>0</v>
      </c>
      <c r="D63" t="b">
        <f t="shared" ca="1" si="8"/>
        <v>1</v>
      </c>
      <c r="E63" t="b">
        <f t="shared" ca="1" si="9"/>
        <v>0</v>
      </c>
      <c r="F63" t="b">
        <f t="shared" ca="1" si="10"/>
        <v>0</v>
      </c>
      <c r="G63" t="b">
        <f t="shared" ca="1" si="12"/>
        <v>1</v>
      </c>
      <c r="H63" t="b">
        <f t="shared" ca="1" si="11"/>
        <v>1</v>
      </c>
    </row>
    <row r="64" spans="1:8">
      <c r="A64" s="1">
        <v>3</v>
      </c>
      <c r="B64">
        <f t="shared" si="5"/>
        <v>3</v>
      </c>
      <c r="C64">
        <f t="shared" si="6"/>
        <v>0</v>
      </c>
      <c r="D64" t="b">
        <f t="shared" ca="1" si="8"/>
        <v>1</v>
      </c>
      <c r="E64" t="b">
        <f t="shared" ca="1" si="9"/>
        <v>0</v>
      </c>
      <c r="F64" t="b">
        <f t="shared" ca="1" si="10"/>
        <v>1</v>
      </c>
      <c r="G64" t="b">
        <f t="shared" ca="1" si="12"/>
        <v>0</v>
      </c>
      <c r="H64" t="b">
        <f t="shared" ca="1" si="11"/>
        <v>0</v>
      </c>
    </row>
    <row r="65" spans="1:8">
      <c r="A65" s="4">
        <v>1</v>
      </c>
      <c r="B65">
        <f t="shared" si="5"/>
        <v>0</v>
      </c>
      <c r="C65">
        <f t="shared" si="6"/>
        <v>2</v>
      </c>
      <c r="D65" t="b">
        <f t="shared" ca="1" si="8"/>
        <v>0</v>
      </c>
      <c r="E65" t="b">
        <f t="shared" ca="1" si="9"/>
        <v>0</v>
      </c>
      <c r="F65" t="b">
        <f t="shared" ca="1" si="10"/>
        <v>0</v>
      </c>
      <c r="G65" t="b">
        <f t="shared" ca="1" si="12"/>
        <v>1</v>
      </c>
      <c r="H65" t="b">
        <f t="shared" ca="1" si="11"/>
        <v>1</v>
      </c>
    </row>
    <row r="66" spans="1:8">
      <c r="A66" s="1">
        <v>3</v>
      </c>
      <c r="B66">
        <f t="shared" si="5"/>
        <v>2</v>
      </c>
      <c r="C66">
        <f t="shared" si="6"/>
        <v>0</v>
      </c>
      <c r="D66" t="b">
        <f t="shared" ca="1" si="8"/>
        <v>0</v>
      </c>
      <c r="E66" t="b">
        <f t="shared" ca="1" si="9"/>
        <v>0</v>
      </c>
      <c r="F66" t="b">
        <f t="shared" ca="1" si="10"/>
        <v>1</v>
      </c>
      <c r="G66" t="b">
        <f t="shared" ca="1" si="12"/>
        <v>0</v>
      </c>
      <c r="H66" t="b">
        <f t="shared" ca="1" si="11"/>
        <v>0</v>
      </c>
    </row>
    <row r="67" spans="1:8">
      <c r="A67" s="4">
        <v>1</v>
      </c>
      <c r="B67">
        <f t="shared" si="5"/>
        <v>0</v>
      </c>
      <c r="C67">
        <f t="shared" si="6"/>
        <v>2</v>
      </c>
      <c r="D67" t="b">
        <f t="shared" ca="1" si="8"/>
        <v>0</v>
      </c>
      <c r="E67" t="b">
        <f t="shared" ca="1" si="9"/>
        <v>0</v>
      </c>
      <c r="F67" t="b">
        <f t="shared" ca="1" si="10"/>
        <v>0</v>
      </c>
      <c r="G67" t="b">
        <f t="shared" ca="1" si="12"/>
        <v>0</v>
      </c>
      <c r="H67" t="b">
        <f t="shared" ca="1" si="11"/>
        <v>0</v>
      </c>
    </row>
    <row r="68" spans="1:8">
      <c r="A68">
        <v>0</v>
      </c>
      <c r="B68">
        <f t="shared" si="5"/>
        <v>0</v>
      </c>
      <c r="C68">
        <f t="shared" si="6"/>
        <v>1</v>
      </c>
      <c r="D68" t="b">
        <f t="shared" ca="1" si="8"/>
        <v>0</v>
      </c>
      <c r="E68" t="b">
        <f t="shared" ca="1" si="9"/>
        <v>0</v>
      </c>
      <c r="F68" t="b">
        <f t="shared" ca="1" si="10"/>
        <v>0</v>
      </c>
      <c r="G68" t="b">
        <f t="shared" ca="1" si="12"/>
        <v>0</v>
      </c>
      <c r="H68" t="b">
        <f t="shared" ca="1" si="11"/>
        <v>1</v>
      </c>
    </row>
    <row r="69" spans="1:8">
      <c r="A69" s="4">
        <v>0</v>
      </c>
      <c r="B69">
        <f t="shared" si="5"/>
        <v>0</v>
      </c>
      <c r="C69">
        <f t="shared" si="6"/>
        <v>0</v>
      </c>
      <c r="D69" t="b">
        <f t="shared" ca="1" si="8"/>
        <v>1</v>
      </c>
      <c r="E69" t="b">
        <f t="shared" ca="1" si="9"/>
        <v>0</v>
      </c>
      <c r="F69" t="b">
        <f t="shared" ca="1" si="10"/>
        <v>0</v>
      </c>
      <c r="G69" t="b">
        <f t="shared" ca="1" si="12"/>
        <v>0</v>
      </c>
      <c r="H69" t="b">
        <f t="shared" ca="1" si="11"/>
        <v>1</v>
      </c>
    </row>
    <row r="70" spans="1:8">
      <c r="A70" s="4">
        <v>0</v>
      </c>
      <c r="B70">
        <f t="shared" si="5"/>
        <v>0</v>
      </c>
      <c r="C70">
        <f t="shared" si="6"/>
        <v>0</v>
      </c>
      <c r="D70" t="b">
        <f t="shared" ca="1" si="8"/>
        <v>1</v>
      </c>
      <c r="E70" t="b">
        <f t="shared" ca="1" si="9"/>
        <v>1</v>
      </c>
      <c r="F70" t="b">
        <f t="shared" ca="1" si="10"/>
        <v>0</v>
      </c>
      <c r="G70" t="b">
        <f t="shared" ca="1" si="12"/>
        <v>1</v>
      </c>
      <c r="H70" t="b">
        <f t="shared" ca="1" si="11"/>
        <v>1</v>
      </c>
    </row>
    <row r="71" spans="1:8">
      <c r="A71" s="4">
        <v>1</v>
      </c>
      <c r="B71">
        <f t="shared" si="5"/>
        <v>1</v>
      </c>
      <c r="C71">
        <f t="shared" si="6"/>
        <v>0</v>
      </c>
      <c r="D71" t="b">
        <f t="shared" ca="1" si="8"/>
        <v>1</v>
      </c>
      <c r="E71" t="b">
        <f t="shared" ca="1" si="9"/>
        <v>1</v>
      </c>
      <c r="F71" t="b">
        <f t="shared" ca="1" si="10"/>
        <v>1</v>
      </c>
      <c r="G71" t="b">
        <f t="shared" ca="1" si="12"/>
        <v>1</v>
      </c>
      <c r="H71" t="b">
        <f t="shared" ca="1" si="11"/>
        <v>1</v>
      </c>
    </row>
    <row r="72" spans="1:8">
      <c r="A72" s="3">
        <v>3</v>
      </c>
      <c r="B72">
        <f t="shared" si="5"/>
        <v>2</v>
      </c>
      <c r="C72">
        <f t="shared" si="6"/>
        <v>0</v>
      </c>
      <c r="D72" t="b">
        <f t="shared" ca="1" si="8"/>
        <v>1</v>
      </c>
      <c r="E72" t="b">
        <f t="shared" ca="1" si="9"/>
        <v>0</v>
      </c>
      <c r="F72" t="b">
        <f t="shared" ca="1" si="10"/>
        <v>1</v>
      </c>
      <c r="G72" t="b">
        <f t="shared" ca="1" si="12"/>
        <v>0</v>
      </c>
      <c r="H72" t="b">
        <f t="shared" ca="1" si="11"/>
        <v>1</v>
      </c>
    </row>
    <row r="73" spans="1:8">
      <c r="A73" s="4">
        <v>1</v>
      </c>
      <c r="B73">
        <f t="shared" si="5"/>
        <v>0</v>
      </c>
      <c r="C73">
        <f t="shared" si="6"/>
        <v>2</v>
      </c>
      <c r="D73" t="b">
        <f t="shared" ca="1" si="8"/>
        <v>0</v>
      </c>
      <c r="E73" t="b">
        <f t="shared" ca="1" si="9"/>
        <v>0</v>
      </c>
      <c r="F73" t="b">
        <f t="shared" ca="1" si="10"/>
        <v>0</v>
      </c>
      <c r="G73" t="b">
        <f t="shared" ca="1" si="12"/>
        <v>0</v>
      </c>
      <c r="H73" t="b">
        <f t="shared" ca="1" si="11"/>
        <v>1</v>
      </c>
    </row>
    <row r="74" spans="1:8">
      <c r="A74" s="4">
        <v>0</v>
      </c>
      <c r="B74">
        <f t="shared" si="5"/>
        <v>0</v>
      </c>
      <c r="C74">
        <f t="shared" si="6"/>
        <v>1</v>
      </c>
      <c r="D74" t="b">
        <f t="shared" ca="1" si="8"/>
        <v>0</v>
      </c>
      <c r="E74" t="b">
        <f t="shared" ca="1" si="9"/>
        <v>0</v>
      </c>
      <c r="F74" t="b">
        <f t="shared" ca="1" si="10"/>
        <v>0</v>
      </c>
      <c r="G74" t="b">
        <f t="shared" ca="1" si="12"/>
        <v>0</v>
      </c>
      <c r="H74" t="b">
        <f t="shared" ca="1" si="11"/>
        <v>1</v>
      </c>
    </row>
    <row r="75" spans="1:8">
      <c r="A75" s="4">
        <v>0</v>
      </c>
      <c r="B75">
        <f t="shared" si="5"/>
        <v>0</v>
      </c>
      <c r="C75">
        <f t="shared" si="6"/>
        <v>0</v>
      </c>
      <c r="D75" t="b">
        <f t="shared" ca="1" si="8"/>
        <v>1</v>
      </c>
      <c r="E75" t="b">
        <f t="shared" ca="1" si="9"/>
        <v>0</v>
      </c>
      <c r="F75" t="b">
        <f t="shared" ca="1" si="10"/>
        <v>0</v>
      </c>
      <c r="G75" t="b">
        <f t="shared" ca="1" si="12"/>
        <v>0</v>
      </c>
      <c r="H75" t="b">
        <f t="shared" ca="1" si="11"/>
        <v>1</v>
      </c>
    </row>
    <row r="76" spans="1:8">
      <c r="A76">
        <v>1</v>
      </c>
      <c r="B76">
        <f t="shared" si="5"/>
        <v>1</v>
      </c>
      <c r="C76">
        <f t="shared" ref="C76:C90" si="13">IF(A75&gt;A76,A75-A76,0)</f>
        <v>0</v>
      </c>
      <c r="D76" t="b">
        <f t="shared" ref="D76:D103" ca="1" si="14">SUM(OFFSET(B76,-min_up+1,0,min_up))&lt;=A76</f>
        <v>1</v>
      </c>
      <c r="E76" t="b">
        <f t="shared" ref="E76:E103" ca="1" si="15">SUM(OFFSET(C76,-min_down+1,0,min_down))&lt;=(1-A76)</f>
        <v>0</v>
      </c>
      <c r="F76" t="b">
        <f t="shared" ref="F76:F103" ca="1" si="16">SUM(OFFSET(C76,-min_up+1,0,min_up))&lt;=B76</f>
        <v>1</v>
      </c>
      <c r="G76" t="b">
        <f t="shared" ca="1" si="12"/>
        <v>1</v>
      </c>
      <c r="H76" t="b">
        <f t="shared" ref="H76:H103" ca="1" si="17">SUM(OFFSET(C76,-min_down+1,0,min_down))&lt;=(num_plants-A76)</f>
        <v>1</v>
      </c>
    </row>
    <row r="77" spans="1:8">
      <c r="A77">
        <v>2</v>
      </c>
      <c r="B77">
        <f t="shared" si="5"/>
        <v>1</v>
      </c>
      <c r="C77">
        <f t="shared" si="13"/>
        <v>0</v>
      </c>
      <c r="D77" t="b">
        <f t="shared" ca="1" si="14"/>
        <v>1</v>
      </c>
      <c r="E77" t="b">
        <f t="shared" ca="1" si="15"/>
        <v>0</v>
      </c>
      <c r="F77" t="b">
        <f t="shared" ca="1" si="16"/>
        <v>1</v>
      </c>
      <c r="G77" t="b">
        <f t="shared" ca="1" si="12"/>
        <v>1</v>
      </c>
      <c r="H77" t="b">
        <f t="shared" ca="1" si="17"/>
        <v>1</v>
      </c>
    </row>
    <row r="78" spans="1:8">
      <c r="A78">
        <v>2</v>
      </c>
      <c r="B78">
        <f t="shared" ref="B78:B103" si="18">IF(A78&gt;A77,A78-A77, 0)</f>
        <v>0</v>
      </c>
      <c r="C78">
        <f t="shared" si="13"/>
        <v>0</v>
      </c>
      <c r="D78" t="b">
        <f t="shared" ca="1" si="14"/>
        <v>1</v>
      </c>
      <c r="E78" t="b">
        <f t="shared" ca="1" si="15"/>
        <v>0</v>
      </c>
      <c r="F78" t="b">
        <f t="shared" ca="1" si="16"/>
        <v>1</v>
      </c>
      <c r="G78" t="b">
        <f t="shared" ca="1" si="12"/>
        <v>0</v>
      </c>
      <c r="H78" t="b">
        <f t="shared" ca="1" si="17"/>
        <v>1</v>
      </c>
    </row>
    <row r="79" spans="1:8">
      <c r="A79">
        <v>1</v>
      </c>
      <c r="B79">
        <f t="shared" si="18"/>
        <v>0</v>
      </c>
      <c r="C79">
        <f t="shared" si="13"/>
        <v>1</v>
      </c>
      <c r="D79" t="b">
        <f t="shared" ca="1" si="14"/>
        <v>1</v>
      </c>
      <c r="E79" t="b">
        <f t="shared" ca="1" si="15"/>
        <v>0</v>
      </c>
      <c r="F79" t="b">
        <f t="shared" ca="1" si="16"/>
        <v>0</v>
      </c>
      <c r="G79" t="b">
        <f t="shared" ca="1" si="12"/>
        <v>0</v>
      </c>
      <c r="H79" t="b">
        <f t="shared" ca="1" si="17"/>
        <v>1</v>
      </c>
    </row>
    <row r="80" spans="1:8">
      <c r="A80">
        <v>0</v>
      </c>
      <c r="B80">
        <f t="shared" si="18"/>
        <v>0</v>
      </c>
      <c r="C80">
        <f t="shared" si="13"/>
        <v>1</v>
      </c>
      <c r="D80" t="b">
        <f t="shared" ca="1" si="14"/>
        <v>1</v>
      </c>
      <c r="E80" t="b">
        <f t="shared" ca="1" si="15"/>
        <v>0</v>
      </c>
      <c r="F80" t="b">
        <f t="shared" ca="1" si="16"/>
        <v>0</v>
      </c>
      <c r="G80" t="b">
        <f t="shared" ca="1" si="12"/>
        <v>0</v>
      </c>
      <c r="H80" t="b">
        <f t="shared" ca="1" si="17"/>
        <v>1</v>
      </c>
    </row>
    <row r="81" spans="1:8">
      <c r="A81">
        <v>0</v>
      </c>
      <c r="B81">
        <f t="shared" si="18"/>
        <v>0</v>
      </c>
      <c r="C81">
        <f t="shared" si="13"/>
        <v>0</v>
      </c>
      <c r="D81" t="b">
        <f t="shared" ca="1" si="14"/>
        <v>1</v>
      </c>
      <c r="E81" t="b">
        <f t="shared" ca="1" si="15"/>
        <v>0</v>
      </c>
      <c r="F81" t="b">
        <f t="shared" ca="1" si="16"/>
        <v>0</v>
      </c>
      <c r="G81" t="b">
        <f t="shared" ca="1" si="12"/>
        <v>0</v>
      </c>
      <c r="H81" t="b">
        <f t="shared" ca="1" si="17"/>
        <v>1</v>
      </c>
    </row>
    <row r="82" spans="1:8">
      <c r="A82">
        <v>1</v>
      </c>
      <c r="B82">
        <f t="shared" si="18"/>
        <v>1</v>
      </c>
      <c r="C82">
        <f t="shared" si="13"/>
        <v>0</v>
      </c>
      <c r="D82" t="b">
        <f t="shared" ca="1" si="14"/>
        <v>1</v>
      </c>
      <c r="E82" t="b">
        <f t="shared" ca="1" si="15"/>
        <v>0</v>
      </c>
      <c r="F82" t="b">
        <f t="shared" ca="1" si="16"/>
        <v>1</v>
      </c>
      <c r="G82" t="b">
        <f t="shared" ca="1" si="12"/>
        <v>1</v>
      </c>
      <c r="H82" t="b">
        <f t="shared" ca="1" si="17"/>
        <v>1</v>
      </c>
    </row>
    <row r="83" spans="1:8">
      <c r="A83">
        <v>2</v>
      </c>
      <c r="B83">
        <f t="shared" si="18"/>
        <v>1</v>
      </c>
      <c r="C83">
        <f t="shared" si="13"/>
        <v>0</v>
      </c>
      <c r="D83" t="b">
        <f t="shared" ca="1" si="14"/>
        <v>1</v>
      </c>
      <c r="E83" t="b">
        <f t="shared" ca="1" si="15"/>
        <v>0</v>
      </c>
      <c r="F83" t="b">
        <f t="shared" ca="1" si="16"/>
        <v>1</v>
      </c>
      <c r="G83" t="b">
        <f t="shared" ca="1" si="12"/>
        <v>1</v>
      </c>
      <c r="H83" t="b">
        <f t="shared" ca="1" si="17"/>
        <v>1</v>
      </c>
    </row>
    <row r="84" spans="1:8">
      <c r="A84" s="4">
        <v>3</v>
      </c>
      <c r="B84">
        <f t="shared" si="18"/>
        <v>1</v>
      </c>
      <c r="C84">
        <f t="shared" si="13"/>
        <v>0</v>
      </c>
      <c r="D84" t="b">
        <f t="shared" ca="1" si="14"/>
        <v>1</v>
      </c>
      <c r="E84" t="b">
        <f t="shared" ca="1" si="15"/>
        <v>0</v>
      </c>
      <c r="F84" t="b">
        <f t="shared" ca="1" si="16"/>
        <v>1</v>
      </c>
      <c r="G84" t="b">
        <f t="shared" ca="1" si="12"/>
        <v>0</v>
      </c>
      <c r="H84" t="b">
        <f t="shared" ca="1" si="17"/>
        <v>1</v>
      </c>
    </row>
    <row r="85" spans="1:8">
      <c r="A85" s="4">
        <v>2</v>
      </c>
      <c r="B85">
        <f t="shared" si="18"/>
        <v>0</v>
      </c>
      <c r="C85">
        <f t="shared" si="13"/>
        <v>1</v>
      </c>
      <c r="D85" t="b">
        <f t="shared" ca="1" si="14"/>
        <v>1</v>
      </c>
      <c r="E85" t="b">
        <f t="shared" ca="1" si="15"/>
        <v>0</v>
      </c>
      <c r="F85" t="b">
        <f t="shared" ca="1" si="16"/>
        <v>0</v>
      </c>
      <c r="G85" t="b">
        <f t="shared" ca="1" si="12"/>
        <v>1</v>
      </c>
      <c r="H85" t="b">
        <f t="shared" ca="1" si="17"/>
        <v>1</v>
      </c>
    </row>
    <row r="86" spans="1:8">
      <c r="A86" s="4">
        <v>3</v>
      </c>
      <c r="B86">
        <f t="shared" si="18"/>
        <v>1</v>
      </c>
      <c r="C86">
        <f t="shared" si="13"/>
        <v>0</v>
      </c>
      <c r="D86" t="b">
        <f t="shared" ca="1" si="14"/>
        <v>1</v>
      </c>
      <c r="E86" t="b">
        <f t="shared" ca="1" si="15"/>
        <v>0</v>
      </c>
      <c r="F86" t="b">
        <f t="shared" ca="1" si="16"/>
        <v>1</v>
      </c>
      <c r="G86" t="b">
        <f t="shared" ref="G86:G103" ca="1" si="19">SUM(OFFSET(C86,-min_down+1,0,min_down))&lt;=(A87-A86)</f>
        <v>0</v>
      </c>
      <c r="H86" t="b">
        <f t="shared" ca="1" si="17"/>
        <v>0</v>
      </c>
    </row>
    <row r="87" spans="1:8">
      <c r="A87">
        <v>1</v>
      </c>
      <c r="B87">
        <f t="shared" si="18"/>
        <v>0</v>
      </c>
      <c r="C87">
        <f t="shared" si="13"/>
        <v>2</v>
      </c>
      <c r="D87" t="b">
        <f t="shared" ca="1" si="14"/>
        <v>1</v>
      </c>
      <c r="E87" t="b">
        <f t="shared" ca="1" si="15"/>
        <v>0</v>
      </c>
      <c r="F87" t="b">
        <f t="shared" ca="1" si="16"/>
        <v>0</v>
      </c>
      <c r="G87" t="b">
        <f t="shared" ca="1" si="19"/>
        <v>0</v>
      </c>
      <c r="H87" t="b">
        <f t="shared" ca="1" si="17"/>
        <v>0</v>
      </c>
    </row>
    <row r="88" spans="1:8">
      <c r="A88" s="4">
        <v>1</v>
      </c>
      <c r="B88">
        <f t="shared" si="18"/>
        <v>0</v>
      </c>
      <c r="C88">
        <f t="shared" si="13"/>
        <v>0</v>
      </c>
      <c r="D88" t="b">
        <f t="shared" ca="1" si="14"/>
        <v>1</v>
      </c>
      <c r="E88" t="b">
        <f t="shared" ca="1" si="15"/>
        <v>0</v>
      </c>
      <c r="F88" t="b">
        <f t="shared" ca="1" si="16"/>
        <v>0</v>
      </c>
      <c r="G88" t="b">
        <f t="shared" ca="1" si="19"/>
        <v>0</v>
      </c>
      <c r="H88" t="b">
        <f t="shared" ca="1" si="17"/>
        <v>1</v>
      </c>
    </row>
    <row r="89" spans="1:8">
      <c r="A89" s="4">
        <v>0</v>
      </c>
      <c r="B89">
        <f t="shared" si="18"/>
        <v>0</v>
      </c>
      <c r="C89">
        <f t="shared" si="13"/>
        <v>1</v>
      </c>
      <c r="D89" t="b">
        <f t="shared" ca="1" si="14"/>
        <v>1</v>
      </c>
      <c r="E89" t="b">
        <f t="shared" ca="1" si="15"/>
        <v>0</v>
      </c>
      <c r="F89" t="b">
        <f t="shared" ca="1" si="16"/>
        <v>0</v>
      </c>
      <c r="G89" t="b">
        <f t="shared" ca="1" si="19"/>
        <v>0</v>
      </c>
      <c r="H89" t="b">
        <f t="shared" ca="1" si="17"/>
        <v>1</v>
      </c>
    </row>
    <row r="90" spans="1:8">
      <c r="A90" s="4">
        <v>0</v>
      </c>
      <c r="B90">
        <f t="shared" si="18"/>
        <v>0</v>
      </c>
      <c r="C90">
        <f t="shared" si="13"/>
        <v>0</v>
      </c>
      <c r="D90" t="b">
        <f t="shared" ca="1" si="14"/>
        <v>1</v>
      </c>
      <c r="E90" t="b">
        <f t="shared" ca="1" si="15"/>
        <v>1</v>
      </c>
      <c r="F90" t="b">
        <f t="shared" ca="1" si="16"/>
        <v>0</v>
      </c>
      <c r="G90" t="b">
        <f t="shared" ca="1" si="19"/>
        <v>1</v>
      </c>
      <c r="H90" t="b">
        <f t="shared" ca="1" si="17"/>
        <v>1</v>
      </c>
    </row>
    <row r="91" spans="1:8">
      <c r="A91">
        <v>1</v>
      </c>
      <c r="B91">
        <f t="shared" si="18"/>
        <v>1</v>
      </c>
      <c r="C91">
        <f t="shared" ref="C91:C103" si="20">IF(A90&gt;A91,A90-A91,0)</f>
        <v>0</v>
      </c>
      <c r="D91" t="b">
        <f t="shared" ca="1" si="14"/>
        <v>1</v>
      </c>
      <c r="E91" t="b">
        <f t="shared" ca="1" si="15"/>
        <v>0</v>
      </c>
      <c r="F91" t="b">
        <f t="shared" ca="1" si="16"/>
        <v>1</v>
      </c>
      <c r="G91" t="b">
        <f t="shared" ca="1" si="19"/>
        <v>0</v>
      </c>
      <c r="H91" t="b">
        <f t="shared" ca="1" si="17"/>
        <v>1</v>
      </c>
    </row>
    <row r="92" spans="1:8">
      <c r="A92">
        <v>1</v>
      </c>
      <c r="B92">
        <f t="shared" si="18"/>
        <v>0</v>
      </c>
      <c r="C92">
        <f t="shared" si="20"/>
        <v>0</v>
      </c>
      <c r="D92" t="b">
        <f t="shared" ca="1" si="14"/>
        <v>1</v>
      </c>
      <c r="E92" t="b">
        <f t="shared" ca="1" si="15"/>
        <v>1</v>
      </c>
      <c r="F92" t="b">
        <f t="shared" ca="1" si="16"/>
        <v>1</v>
      </c>
      <c r="G92" t="b">
        <f t="shared" ca="1" si="19"/>
        <v>1</v>
      </c>
      <c r="H92" t="b">
        <f t="shared" ca="1" si="17"/>
        <v>1</v>
      </c>
    </row>
    <row r="93" spans="1:8">
      <c r="A93">
        <v>2</v>
      </c>
      <c r="B93">
        <f t="shared" si="18"/>
        <v>1</v>
      </c>
      <c r="C93">
        <f t="shared" si="20"/>
        <v>0</v>
      </c>
      <c r="D93" t="b">
        <f t="shared" ca="1" si="14"/>
        <v>1</v>
      </c>
      <c r="E93" t="b">
        <f t="shared" ca="1" si="15"/>
        <v>0</v>
      </c>
      <c r="F93" t="b">
        <f t="shared" ca="1" si="16"/>
        <v>1</v>
      </c>
      <c r="G93" t="b">
        <f t="shared" ca="1" si="19"/>
        <v>0</v>
      </c>
      <c r="H93" t="b">
        <f t="shared" ca="1" si="17"/>
        <v>1</v>
      </c>
    </row>
    <row r="94" spans="1:8">
      <c r="A94">
        <v>1</v>
      </c>
      <c r="B94">
        <f t="shared" si="18"/>
        <v>0</v>
      </c>
      <c r="C94">
        <f t="shared" si="20"/>
        <v>1</v>
      </c>
      <c r="D94" t="b">
        <f t="shared" ca="1" si="14"/>
        <v>1</v>
      </c>
      <c r="E94" t="b">
        <f t="shared" ca="1" si="15"/>
        <v>0</v>
      </c>
      <c r="F94" t="b">
        <f t="shared" ca="1" si="16"/>
        <v>0</v>
      </c>
      <c r="G94" t="b">
        <f t="shared" ca="1" si="19"/>
        <v>1</v>
      </c>
      <c r="H94" t="b">
        <f t="shared" ca="1" si="17"/>
        <v>1</v>
      </c>
    </row>
    <row r="95" spans="1:8">
      <c r="A95">
        <v>2</v>
      </c>
      <c r="B95">
        <f t="shared" si="18"/>
        <v>1</v>
      </c>
      <c r="C95">
        <f t="shared" si="20"/>
        <v>0</v>
      </c>
      <c r="D95" t="b">
        <f t="shared" ca="1" si="14"/>
        <v>1</v>
      </c>
      <c r="E95" t="b">
        <f t="shared" ca="1" si="15"/>
        <v>0</v>
      </c>
      <c r="F95" t="b">
        <f t="shared" ca="1" si="16"/>
        <v>1</v>
      </c>
      <c r="G95" t="b">
        <f t="shared" ca="1" si="19"/>
        <v>0</v>
      </c>
      <c r="H95" t="b">
        <f t="shared" ca="1" si="17"/>
        <v>1</v>
      </c>
    </row>
    <row r="96" spans="1:8">
      <c r="A96">
        <v>1</v>
      </c>
      <c r="B96">
        <f t="shared" si="18"/>
        <v>0</v>
      </c>
      <c r="C96">
        <f t="shared" si="20"/>
        <v>1</v>
      </c>
      <c r="D96" t="b">
        <f t="shared" ca="1" si="14"/>
        <v>1</v>
      </c>
      <c r="E96" t="b">
        <f t="shared" ca="1" si="15"/>
        <v>0</v>
      </c>
      <c r="F96" t="b">
        <f t="shared" ca="1" si="16"/>
        <v>0</v>
      </c>
      <c r="G96" t="b">
        <f t="shared" ca="1" si="19"/>
        <v>0</v>
      </c>
      <c r="H96" t="b">
        <f t="shared" ca="1" si="17"/>
        <v>1</v>
      </c>
    </row>
    <row r="97" spans="1:8">
      <c r="A97" s="4">
        <v>2</v>
      </c>
      <c r="B97">
        <f t="shared" si="18"/>
        <v>1</v>
      </c>
      <c r="C97">
        <f t="shared" si="20"/>
        <v>0</v>
      </c>
      <c r="D97" t="b">
        <f t="shared" ca="1" si="14"/>
        <v>1</v>
      </c>
      <c r="E97" t="b">
        <f t="shared" ca="1" si="15"/>
        <v>0</v>
      </c>
      <c r="F97" t="b">
        <f t="shared" ca="1" si="16"/>
        <v>1</v>
      </c>
      <c r="G97" t="b">
        <f t="shared" ca="1" si="19"/>
        <v>1</v>
      </c>
      <c r="H97" t="b">
        <f t="shared" ca="1" si="17"/>
        <v>1</v>
      </c>
    </row>
    <row r="98" spans="1:8">
      <c r="A98" s="4">
        <v>3</v>
      </c>
      <c r="B98">
        <f t="shared" si="18"/>
        <v>1</v>
      </c>
      <c r="C98">
        <f t="shared" si="20"/>
        <v>0</v>
      </c>
      <c r="D98" t="b">
        <f t="shared" ca="1" si="14"/>
        <v>1</v>
      </c>
      <c r="E98" t="b">
        <f t="shared" ca="1" si="15"/>
        <v>0</v>
      </c>
      <c r="F98" t="b">
        <f t="shared" ca="1" si="16"/>
        <v>1</v>
      </c>
      <c r="G98" t="b">
        <f t="shared" ca="1" si="19"/>
        <v>0</v>
      </c>
      <c r="H98" t="b">
        <f t="shared" ca="1" si="17"/>
        <v>0</v>
      </c>
    </row>
    <row r="99" spans="1:8">
      <c r="A99" s="4">
        <v>1</v>
      </c>
      <c r="B99">
        <f t="shared" si="18"/>
        <v>0</v>
      </c>
      <c r="C99">
        <f t="shared" si="20"/>
        <v>2</v>
      </c>
      <c r="D99" t="b">
        <f t="shared" ca="1" si="14"/>
        <v>0</v>
      </c>
      <c r="E99" t="b">
        <f t="shared" ca="1" si="15"/>
        <v>0</v>
      </c>
      <c r="F99" t="b">
        <f t="shared" ca="1" si="16"/>
        <v>0</v>
      </c>
      <c r="G99" t="b">
        <f t="shared" ca="1" si="19"/>
        <v>0</v>
      </c>
      <c r="H99" t="b">
        <f t="shared" ca="1" si="17"/>
        <v>1</v>
      </c>
    </row>
    <row r="100" spans="1:8">
      <c r="A100">
        <v>2</v>
      </c>
      <c r="B100">
        <f t="shared" si="18"/>
        <v>1</v>
      </c>
      <c r="C100">
        <f t="shared" si="20"/>
        <v>0</v>
      </c>
      <c r="D100" t="b">
        <f t="shared" ca="1" si="14"/>
        <v>1</v>
      </c>
      <c r="E100" t="b">
        <f t="shared" ca="1" si="15"/>
        <v>0</v>
      </c>
      <c r="F100" t="b">
        <f t="shared" ca="1" si="16"/>
        <v>0</v>
      </c>
      <c r="G100" t="b">
        <f t="shared" ca="1" si="19"/>
        <v>0</v>
      </c>
      <c r="H100" t="b">
        <f t="shared" ca="1" si="17"/>
        <v>0</v>
      </c>
    </row>
    <row r="101" spans="1:8">
      <c r="A101" s="4">
        <v>1</v>
      </c>
      <c r="B101">
        <f t="shared" si="18"/>
        <v>0</v>
      </c>
      <c r="C101">
        <f t="shared" si="20"/>
        <v>1</v>
      </c>
      <c r="D101" t="b">
        <f t="shared" ca="1" si="14"/>
        <v>1</v>
      </c>
      <c r="E101" t="b">
        <f t="shared" ca="1" si="15"/>
        <v>0</v>
      </c>
      <c r="F101" t="b">
        <f t="shared" ca="1" si="16"/>
        <v>0</v>
      </c>
      <c r="G101" t="b">
        <f t="shared" ca="1" si="19"/>
        <v>0</v>
      </c>
      <c r="H101" t="b">
        <f t="shared" ca="1" si="17"/>
        <v>0</v>
      </c>
    </row>
    <row r="102" spans="1:8">
      <c r="A102" s="4">
        <v>2</v>
      </c>
      <c r="B102">
        <f t="shared" si="18"/>
        <v>1</v>
      </c>
      <c r="C102">
        <f t="shared" si="20"/>
        <v>0</v>
      </c>
      <c r="D102" t="b">
        <f t="shared" ca="1" si="14"/>
        <v>1</v>
      </c>
      <c r="E102" t="b">
        <f t="shared" ca="1" si="15"/>
        <v>0</v>
      </c>
      <c r="F102" t="b">
        <f t="shared" ca="1" si="16"/>
        <v>1</v>
      </c>
      <c r="G102" t="b">
        <f t="shared" ca="1" si="19"/>
        <v>0</v>
      </c>
      <c r="H102" t="b">
        <f t="shared" ca="1" si="17"/>
        <v>1</v>
      </c>
    </row>
    <row r="103" spans="1:8">
      <c r="A103" s="4">
        <v>0</v>
      </c>
      <c r="B103">
        <f t="shared" si="18"/>
        <v>0</v>
      </c>
      <c r="C103">
        <f t="shared" si="20"/>
        <v>2</v>
      </c>
      <c r="D103" t="b">
        <f t="shared" ca="1" si="14"/>
        <v>0</v>
      </c>
      <c r="E103" t="b">
        <f t="shared" ca="1" si="15"/>
        <v>0</v>
      </c>
      <c r="F103" t="b">
        <f t="shared" ca="1" si="16"/>
        <v>0</v>
      </c>
      <c r="G103" t="b">
        <f t="shared" ca="1" si="19"/>
        <v>0</v>
      </c>
      <c r="H103" t="b">
        <f t="shared" ca="1" si="17"/>
        <v>1</v>
      </c>
    </row>
  </sheetData>
  <conditionalFormatting sqref="D12:E75">
    <cfRule type="cellIs" dxfId="14" priority="15" operator="equal">
      <formula>FALSE</formula>
    </cfRule>
  </conditionalFormatting>
  <conditionalFormatting sqref="D76:E90">
    <cfRule type="cellIs" dxfId="13" priority="8" operator="equal">
      <formula>FALSE</formula>
    </cfRule>
  </conditionalFormatting>
  <conditionalFormatting sqref="F12:F75">
    <cfRule type="cellIs" dxfId="12" priority="10" operator="equal">
      <formula>FALSE</formula>
    </cfRule>
  </conditionalFormatting>
  <conditionalFormatting sqref="G76:G90">
    <cfRule type="cellIs" dxfId="11" priority="6" operator="equal">
      <formula>FALSE</formula>
    </cfRule>
  </conditionalFormatting>
  <conditionalFormatting sqref="G12:G75">
    <cfRule type="cellIs" dxfId="10" priority="9" operator="equal">
      <formula>FALSE</formula>
    </cfRule>
  </conditionalFormatting>
  <conditionalFormatting sqref="F76:F90">
    <cfRule type="cellIs" dxfId="9" priority="7" operator="equal">
      <formula>FALSE</formula>
    </cfRule>
  </conditionalFormatting>
  <conditionalFormatting sqref="H12:H90">
    <cfRule type="cellIs" dxfId="8" priority="5" operator="equal">
      <formula>FALSE</formula>
    </cfRule>
  </conditionalFormatting>
  <conditionalFormatting sqref="D91:E103">
    <cfRule type="cellIs" dxfId="7" priority="4" operator="equal">
      <formula>FALSE</formula>
    </cfRule>
  </conditionalFormatting>
  <conditionalFormatting sqref="G91:G103">
    <cfRule type="cellIs" dxfId="6" priority="2" operator="equal">
      <formula>FALSE</formula>
    </cfRule>
  </conditionalFormatting>
  <conditionalFormatting sqref="F91:F103">
    <cfRule type="cellIs" dxfId="5" priority="3" operator="equal">
      <formula>FALSE</formula>
    </cfRule>
  </conditionalFormatting>
  <conditionalFormatting sqref="H91:H103">
    <cfRule type="cellIs" dxfId="4" priority="1" operator="equal">
      <formula>FALSE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2" workbookViewId="0">
      <selection activeCell="M18" sqref="M18"/>
    </sheetView>
  </sheetViews>
  <sheetFormatPr baseColWidth="10" defaultRowHeight="15" x14ac:dyDescent="0"/>
  <cols>
    <col min="1" max="1" width="17" customWidth="1"/>
    <col min="8" max="9" width="16.5" customWidth="1"/>
    <col min="12" max="12" width="29" customWidth="1"/>
  </cols>
  <sheetData>
    <row r="1" spans="1:14" ht="22">
      <c r="A1" s="7" t="s">
        <v>27</v>
      </c>
    </row>
    <row r="3" spans="1:14">
      <c r="A3" t="s">
        <v>17</v>
      </c>
      <c r="B3">
        <v>8</v>
      </c>
    </row>
    <row r="4" spans="1:14">
      <c r="A4" t="s">
        <v>18</v>
      </c>
      <c r="B4">
        <v>30</v>
      </c>
    </row>
    <row r="5" spans="1:14">
      <c r="A5" t="s">
        <v>19</v>
      </c>
      <c r="B5">
        <v>100</v>
      </c>
    </row>
    <row r="6" spans="1:14">
      <c r="A6" t="s">
        <v>20</v>
      </c>
      <c r="B6">
        <v>20</v>
      </c>
    </row>
    <row r="7" spans="1:14">
      <c r="A7" t="s">
        <v>21</v>
      </c>
      <c r="B7">
        <v>10</v>
      </c>
    </row>
    <row r="10" spans="1:14">
      <c r="A10" t="s">
        <v>22</v>
      </c>
      <c r="B10" t="s">
        <v>25</v>
      </c>
      <c r="C10" t="s">
        <v>23</v>
      </c>
      <c r="D10" t="s">
        <v>26</v>
      </c>
      <c r="E10" t="s">
        <v>24</v>
      </c>
      <c r="F10" t="s">
        <v>1</v>
      </c>
      <c r="G10" t="s">
        <v>2</v>
      </c>
      <c r="H10" t="s">
        <v>43</v>
      </c>
      <c r="I10" t="s">
        <v>44</v>
      </c>
      <c r="J10" t="s">
        <v>45</v>
      </c>
      <c r="K10" t="s">
        <v>46</v>
      </c>
      <c r="L10" t="s">
        <v>28</v>
      </c>
      <c r="M10" t="s">
        <v>47</v>
      </c>
      <c r="N10" t="s">
        <v>48</v>
      </c>
    </row>
    <row r="11" spans="1:14" ht="45">
      <c r="A11" s="10">
        <v>0</v>
      </c>
      <c r="B11" s="10">
        <v>8</v>
      </c>
      <c r="C11" s="10">
        <v>350</v>
      </c>
      <c r="D11" s="11" t="str">
        <f>IF(AND(C11&gt;=B11*ramp_p_min,C11&lt;=B11*ramp_p_max),"OK","Error!")</f>
        <v>OK</v>
      </c>
      <c r="H11" s="9" t="s">
        <v>42</v>
      </c>
      <c r="I11" s="9" t="s">
        <v>34</v>
      </c>
      <c r="M11" t="s">
        <v>49</v>
      </c>
      <c r="N11" t="s">
        <v>49</v>
      </c>
    </row>
    <row r="12" spans="1:14">
      <c r="A12">
        <v>1</v>
      </c>
      <c r="B12">
        <v>8</v>
      </c>
      <c r="C12">
        <v>269</v>
      </c>
      <c r="D12" s="8" t="str">
        <f>IF(AND(C12&gt;=B12*ramp_p_min,C12&lt;=B12*ramp_p_max),"OK","Error!")</f>
        <v>OK</v>
      </c>
      <c r="E12">
        <f>C12-C11</f>
        <v>-81</v>
      </c>
      <c r="F12">
        <f>MAX(0,B12-B11)</f>
        <v>0</v>
      </c>
      <c r="G12">
        <f>MAX(0,B11-B12)</f>
        <v>0</v>
      </c>
      <c r="H12">
        <f>(ramp_commited - ramp_startup)*ramp_up_lim+MAX(ramp_p_min,ramp_up_lim)*ramp_startup-ramp_shutdown*ramp_p_min</f>
        <v>160</v>
      </c>
      <c r="I12">
        <f>(ramp_commited - ramp_startup)*ramp_down_lim+MAX(ramp_p_min,ramp_down_lim)*ramp_shutdown-ramp_p_min*ramp_startup</f>
        <v>80</v>
      </c>
      <c r="J12" s="8" t="str">
        <f>IF($E12&lt;=H12,"OK","Error!")</f>
        <v>OK</v>
      </c>
      <c r="K12" s="8" t="str">
        <f>IF(-$E12&lt;=I12,"OK","Error!")</f>
        <v>Error!</v>
      </c>
      <c r="L12" s="8" t="s">
        <v>30</v>
      </c>
      <c r="M12">
        <f>ramp_n_plants*ramp_up_lim</f>
        <v>160</v>
      </c>
      <c r="N12">
        <f>ramp_n_plants*ramp_down_lim</f>
        <v>80</v>
      </c>
    </row>
    <row r="13" spans="1:14">
      <c r="A13">
        <v>2</v>
      </c>
      <c r="B13">
        <v>8</v>
      </c>
      <c r="C13">
        <v>430</v>
      </c>
      <c r="D13" s="8" t="str">
        <f>IF(AND(C13&gt;=B13*ramp_p_min,C13&lt;=B13*ramp_p_max),"OK","Error!")</f>
        <v>OK</v>
      </c>
      <c r="E13">
        <f t="shared" ref="E13:E23" si="0">C13-C12</f>
        <v>161</v>
      </c>
      <c r="F13">
        <f t="shared" ref="F13:F23" si="1">MAX(0,B13-B12)</f>
        <v>0</v>
      </c>
      <c r="G13">
        <f t="shared" ref="G13:G23" si="2">MAX(0,B12-B13)</f>
        <v>0</v>
      </c>
      <c r="H13">
        <f>(ramp_commited - ramp_startup)*ramp_up_lim+MAX(ramp_p_min,ramp_up_lim)*ramp_startup-ramp_shutdown*ramp_p_min</f>
        <v>160</v>
      </c>
      <c r="I13">
        <f>(ramp_commited - ramp_startup)*ramp_down_lim+MAX(ramp_p_min,ramp_down_lim)*ramp_shutdown-ramp_p_min*ramp_startup</f>
        <v>80</v>
      </c>
      <c r="J13" s="8" t="str">
        <f t="shared" ref="J13:J23" si="3">IF($E13&lt;=H13,"OK","Error!")</f>
        <v>Error!</v>
      </c>
      <c r="K13" s="8" t="str">
        <f t="shared" ref="K13:K23" si="4">IF(-$E13&lt;=I13,"OK","Error!")</f>
        <v>OK</v>
      </c>
      <c r="L13" s="8" t="s">
        <v>33</v>
      </c>
      <c r="M13">
        <f>ramp_n_plants*ramp_up_lim</f>
        <v>160</v>
      </c>
      <c r="N13">
        <f>ramp_n_plants*ramp_down_lim</f>
        <v>80</v>
      </c>
    </row>
    <row r="14" spans="1:14">
      <c r="A14">
        <v>3</v>
      </c>
      <c r="B14">
        <v>8</v>
      </c>
      <c r="C14">
        <v>350</v>
      </c>
      <c r="D14" s="8" t="str">
        <f>IF(AND(C14&gt;=B14*ramp_p_min,C14&lt;=B14*ramp_p_max),"OK","Error!")</f>
        <v>OK</v>
      </c>
      <c r="E14">
        <f t="shared" si="0"/>
        <v>-80</v>
      </c>
      <c r="F14">
        <f t="shared" si="1"/>
        <v>0</v>
      </c>
      <c r="G14">
        <f t="shared" si="2"/>
        <v>0</v>
      </c>
      <c r="H14">
        <f>(ramp_commited - ramp_startup)*ramp_up_lim+MAX(ramp_p_min,ramp_up_lim)*ramp_startup-ramp_shutdown*ramp_p_min</f>
        <v>160</v>
      </c>
      <c r="I14">
        <f>(ramp_commited - ramp_startup)*ramp_down_lim+MAX(ramp_p_min,ramp_down_lim)*ramp_shutdown-ramp_p_min*ramp_startup</f>
        <v>80</v>
      </c>
      <c r="J14" s="8" t="str">
        <f t="shared" si="3"/>
        <v>OK</v>
      </c>
      <c r="K14" s="8" t="str">
        <f t="shared" si="4"/>
        <v>OK</v>
      </c>
      <c r="L14" s="8" t="s">
        <v>36</v>
      </c>
      <c r="M14">
        <f>ramp_n_plants*ramp_up_lim</f>
        <v>160</v>
      </c>
      <c r="N14">
        <f>ramp_n_plants*ramp_down_lim</f>
        <v>80</v>
      </c>
    </row>
    <row r="15" spans="1:14">
      <c r="A15">
        <v>4</v>
      </c>
      <c r="B15">
        <v>8</v>
      </c>
      <c r="C15">
        <v>510</v>
      </c>
      <c r="D15" s="8" t="str">
        <f>IF(AND(C15&gt;=B15*ramp_p_min,C15&lt;=B15*ramp_p_max),"OK","Error!")</f>
        <v>OK</v>
      </c>
      <c r="E15">
        <f t="shared" si="0"/>
        <v>160</v>
      </c>
      <c r="F15">
        <f t="shared" si="1"/>
        <v>0</v>
      </c>
      <c r="G15">
        <f t="shared" si="2"/>
        <v>0</v>
      </c>
      <c r="H15">
        <f>(ramp_commited - ramp_startup)*ramp_up_lim+MAX(ramp_p_min,ramp_up_lim)*ramp_startup-ramp_shutdown*ramp_p_min</f>
        <v>160</v>
      </c>
      <c r="I15">
        <f>(ramp_commited - ramp_startup)*ramp_down_lim+MAX(ramp_p_min,ramp_down_lim)*ramp_shutdown-ramp_p_min*ramp_startup</f>
        <v>80</v>
      </c>
      <c r="J15" s="8" t="str">
        <f t="shared" si="3"/>
        <v>OK</v>
      </c>
      <c r="K15" s="8" t="str">
        <f t="shared" si="4"/>
        <v>OK</v>
      </c>
      <c r="L15" s="8" t="s">
        <v>37</v>
      </c>
      <c r="M15">
        <f>ramp_n_plants*ramp_up_lim</f>
        <v>160</v>
      </c>
      <c r="N15">
        <f>ramp_n_plants*ramp_down_lim</f>
        <v>80</v>
      </c>
    </row>
    <row r="16" spans="1:14">
      <c r="A16">
        <v>5</v>
      </c>
      <c r="B16">
        <v>6</v>
      </c>
      <c r="C16">
        <v>389</v>
      </c>
      <c r="D16" s="8" t="str">
        <f>IF(AND(C16&gt;=B16*ramp_p_min,C16&lt;=B16*ramp_p_max),"OK","Error!")</f>
        <v>OK</v>
      </c>
      <c r="E16">
        <f t="shared" si="0"/>
        <v>-121</v>
      </c>
      <c r="F16">
        <f t="shared" si="1"/>
        <v>0</v>
      </c>
      <c r="G16">
        <f t="shared" si="2"/>
        <v>2</v>
      </c>
      <c r="H16">
        <f>(ramp_commited - ramp_startup)*ramp_up_lim+MAX(ramp_p_min,ramp_up_lim)*ramp_startup-ramp_shutdown*ramp_p_min</f>
        <v>60</v>
      </c>
      <c r="I16">
        <f>(ramp_commited - ramp_startup)*ramp_down_lim+MAX(ramp_p_min,ramp_down_lim)*ramp_shutdown-ramp_p_min*ramp_startup</f>
        <v>120</v>
      </c>
      <c r="J16" s="8" t="str">
        <f t="shared" si="3"/>
        <v>OK</v>
      </c>
      <c r="K16" s="8" t="str">
        <f t="shared" si="4"/>
        <v>Error!</v>
      </c>
      <c r="L16" s="8" t="s">
        <v>29</v>
      </c>
      <c r="M16">
        <f>ramp_n_plants*ramp_up_lim</f>
        <v>160</v>
      </c>
      <c r="N16">
        <f>ramp_n_plants*ramp_down_lim</f>
        <v>80</v>
      </c>
    </row>
    <row r="17" spans="1:14">
      <c r="A17">
        <v>6</v>
      </c>
      <c r="B17">
        <v>7</v>
      </c>
      <c r="C17">
        <v>358</v>
      </c>
      <c r="D17" s="8" t="str">
        <f>IF(AND(C17&gt;=B17*ramp_p_min,C17&lt;=B17*ramp_p_max),"OK","Error!")</f>
        <v>OK</v>
      </c>
      <c r="E17">
        <f t="shared" si="0"/>
        <v>-31</v>
      </c>
      <c r="F17">
        <f t="shared" si="1"/>
        <v>1</v>
      </c>
      <c r="G17">
        <f t="shared" si="2"/>
        <v>0</v>
      </c>
      <c r="H17">
        <f>(ramp_commited - ramp_startup)*ramp_up_lim+MAX(ramp_p_min,ramp_up_lim)*ramp_startup-ramp_shutdown*ramp_p_min</f>
        <v>150</v>
      </c>
      <c r="I17">
        <f>(ramp_commited - ramp_startup)*ramp_down_lim+MAX(ramp_p_min,ramp_down_lim)*ramp_shutdown-ramp_p_min*ramp_startup</f>
        <v>30</v>
      </c>
      <c r="J17" s="8" t="str">
        <f t="shared" si="3"/>
        <v>OK</v>
      </c>
      <c r="K17" s="8" t="str">
        <f t="shared" si="4"/>
        <v>Error!</v>
      </c>
      <c r="L17" s="8" t="s">
        <v>39</v>
      </c>
      <c r="M17">
        <f>ramp_n_plants*ramp_up_lim</f>
        <v>160</v>
      </c>
      <c r="N17">
        <f>ramp_n_plants*ramp_down_lim</f>
        <v>80</v>
      </c>
    </row>
    <row r="18" spans="1:14">
      <c r="A18">
        <v>7</v>
      </c>
      <c r="B18">
        <v>6</v>
      </c>
      <c r="C18">
        <v>449</v>
      </c>
      <c r="D18" s="8" t="str">
        <f>IF(AND(C18&gt;=B18*ramp_p_min,C18&lt;=B18*ramp_p_max),"OK","Error!")</f>
        <v>OK</v>
      </c>
      <c r="E18">
        <f t="shared" si="0"/>
        <v>91</v>
      </c>
      <c r="F18">
        <f t="shared" si="1"/>
        <v>0</v>
      </c>
      <c r="G18">
        <f t="shared" si="2"/>
        <v>1</v>
      </c>
      <c r="H18">
        <f>(ramp_commited - ramp_startup)*ramp_up_lim+MAX(ramp_p_min,ramp_up_lim)*ramp_startup-ramp_shutdown*ramp_p_min</f>
        <v>90</v>
      </c>
      <c r="I18">
        <f>(ramp_commited - ramp_startup)*ramp_down_lim+MAX(ramp_p_min,ramp_down_lim)*ramp_shutdown-ramp_p_min*ramp_startup</f>
        <v>90</v>
      </c>
      <c r="J18" s="8" t="str">
        <f t="shared" si="3"/>
        <v>Error!</v>
      </c>
      <c r="K18" s="8" t="str">
        <f t="shared" si="4"/>
        <v>OK</v>
      </c>
      <c r="L18" s="8" t="s">
        <v>31</v>
      </c>
      <c r="M18">
        <f>ramp_n_plants*ramp_up_lim</f>
        <v>160</v>
      </c>
      <c r="N18">
        <f>ramp_n_plants*ramp_down_lim</f>
        <v>80</v>
      </c>
    </row>
    <row r="19" spans="1:14">
      <c r="A19">
        <v>8</v>
      </c>
      <c r="B19">
        <v>7</v>
      </c>
      <c r="C19">
        <v>600</v>
      </c>
      <c r="D19" s="8" t="str">
        <f>IF(AND(C19&gt;=B19*ramp_p_min,C19&lt;=B19*ramp_p_max),"OK","Error!")</f>
        <v>OK</v>
      </c>
      <c r="E19">
        <f t="shared" si="0"/>
        <v>151</v>
      </c>
      <c r="F19">
        <f t="shared" si="1"/>
        <v>1</v>
      </c>
      <c r="G19">
        <f t="shared" si="2"/>
        <v>0</v>
      </c>
      <c r="H19">
        <f>(ramp_commited - ramp_startup)*ramp_up_lim+MAX(ramp_p_min,ramp_up_lim)*ramp_startup-ramp_shutdown*ramp_p_min</f>
        <v>150</v>
      </c>
      <c r="I19">
        <f>(ramp_commited - ramp_startup)*ramp_down_lim+MAX(ramp_p_min,ramp_down_lim)*ramp_shutdown-ramp_p_min*ramp_startup</f>
        <v>30</v>
      </c>
      <c r="J19" s="8" t="str">
        <f t="shared" si="3"/>
        <v>Error!</v>
      </c>
      <c r="K19" s="8" t="str">
        <f t="shared" si="4"/>
        <v>OK</v>
      </c>
      <c r="L19" s="8" t="s">
        <v>32</v>
      </c>
      <c r="M19">
        <f>ramp_n_plants*ramp_up_lim</f>
        <v>160</v>
      </c>
      <c r="N19">
        <f>ramp_n_plants*ramp_down_lim</f>
        <v>80</v>
      </c>
    </row>
    <row r="20" spans="1:14">
      <c r="A20">
        <v>9</v>
      </c>
      <c r="B20">
        <v>6</v>
      </c>
      <c r="C20">
        <v>510</v>
      </c>
      <c r="D20" s="8" t="str">
        <f>IF(AND(C20&gt;=B20*ramp_p_min,C20&lt;=B20*ramp_p_max),"OK","Error!")</f>
        <v>OK</v>
      </c>
      <c r="E20">
        <f t="shared" si="0"/>
        <v>-90</v>
      </c>
      <c r="F20">
        <f t="shared" si="1"/>
        <v>0</v>
      </c>
      <c r="G20">
        <f t="shared" si="2"/>
        <v>1</v>
      </c>
      <c r="H20">
        <f>(ramp_commited - ramp_startup)*ramp_up_lim+MAX(ramp_p_min,ramp_up_lim)*ramp_startup-ramp_shutdown*ramp_p_min</f>
        <v>90</v>
      </c>
      <c r="I20">
        <f>(ramp_commited - ramp_startup)*ramp_down_lim+MAX(ramp_p_min,ramp_down_lim)*ramp_shutdown-ramp_p_min*ramp_startup</f>
        <v>90</v>
      </c>
      <c r="J20" s="8" t="str">
        <f t="shared" si="3"/>
        <v>OK</v>
      </c>
      <c r="K20" s="8" t="str">
        <f t="shared" si="4"/>
        <v>OK</v>
      </c>
      <c r="L20" s="8" t="s">
        <v>38</v>
      </c>
      <c r="M20">
        <f>ramp_n_plants*ramp_up_lim</f>
        <v>160</v>
      </c>
      <c r="N20">
        <f>ramp_n_plants*ramp_down_lim</f>
        <v>80</v>
      </c>
    </row>
    <row r="21" spans="1:14">
      <c r="A21">
        <v>10</v>
      </c>
      <c r="B21">
        <v>7</v>
      </c>
      <c r="C21">
        <v>480</v>
      </c>
      <c r="D21" s="8" t="str">
        <f>IF(AND(C21&gt;=B21*ramp_p_min,C21&lt;=B21*ramp_p_max),"OK","Error!")</f>
        <v>OK</v>
      </c>
      <c r="E21">
        <f t="shared" si="0"/>
        <v>-30</v>
      </c>
      <c r="F21">
        <f t="shared" si="1"/>
        <v>1</v>
      </c>
      <c r="G21">
        <f t="shared" si="2"/>
        <v>0</v>
      </c>
      <c r="H21">
        <f>(ramp_commited - ramp_startup)*ramp_up_lim+MAX(ramp_p_min,ramp_up_lim)*ramp_startup-ramp_shutdown*ramp_p_min</f>
        <v>150</v>
      </c>
      <c r="I21">
        <f>(ramp_commited - ramp_startup)*ramp_down_lim+MAX(ramp_p_min,ramp_down_lim)*ramp_shutdown-ramp_p_min*ramp_startup</f>
        <v>30</v>
      </c>
      <c r="J21" s="8" t="str">
        <f t="shared" si="3"/>
        <v>OK</v>
      </c>
      <c r="K21" s="8" t="str">
        <f t="shared" si="4"/>
        <v>OK</v>
      </c>
      <c r="L21" s="8" t="s">
        <v>40</v>
      </c>
      <c r="M21">
        <f>ramp_n_plants*ramp_up_lim</f>
        <v>160</v>
      </c>
      <c r="N21">
        <f>ramp_n_plants*ramp_down_lim</f>
        <v>80</v>
      </c>
    </row>
    <row r="22" spans="1:14">
      <c r="A22">
        <v>11</v>
      </c>
      <c r="B22">
        <v>6</v>
      </c>
      <c r="C22">
        <v>570</v>
      </c>
      <c r="D22" s="8" t="str">
        <f>IF(AND(C22&gt;=B22*ramp_p_min,C22&lt;=B22*ramp_p_max),"OK","Error!")</f>
        <v>OK</v>
      </c>
      <c r="E22">
        <f t="shared" si="0"/>
        <v>90</v>
      </c>
      <c r="F22">
        <f t="shared" si="1"/>
        <v>0</v>
      </c>
      <c r="G22">
        <f t="shared" si="2"/>
        <v>1</v>
      </c>
      <c r="H22">
        <f>(ramp_commited - ramp_startup)*ramp_up_lim+MAX(ramp_p_min,ramp_up_lim)*ramp_startup-ramp_shutdown*ramp_p_min</f>
        <v>90</v>
      </c>
      <c r="I22">
        <f>(ramp_commited - ramp_startup)*ramp_down_lim+MAX(ramp_p_min,ramp_down_lim)*ramp_shutdown-ramp_p_min*ramp_startup</f>
        <v>90</v>
      </c>
      <c r="J22" s="8" t="str">
        <f t="shared" si="3"/>
        <v>OK</v>
      </c>
      <c r="K22" s="8" t="str">
        <f t="shared" si="4"/>
        <v>OK</v>
      </c>
      <c r="L22" s="8" t="s">
        <v>35</v>
      </c>
      <c r="M22">
        <f>ramp_n_plants*ramp_up_lim</f>
        <v>160</v>
      </c>
      <c r="N22">
        <f>ramp_n_plants*ramp_down_lim</f>
        <v>80</v>
      </c>
    </row>
    <row r="23" spans="1:14">
      <c r="A23">
        <v>12</v>
      </c>
      <c r="B23">
        <v>8</v>
      </c>
      <c r="C23">
        <v>750</v>
      </c>
      <c r="D23" s="8" t="str">
        <f>IF(AND(C23&gt;=B23*ramp_p_min,C23&lt;=B23*ramp_p_max),"OK","Error!")</f>
        <v>OK</v>
      </c>
      <c r="E23">
        <f t="shared" si="0"/>
        <v>180</v>
      </c>
      <c r="F23">
        <f t="shared" si="1"/>
        <v>2</v>
      </c>
      <c r="G23">
        <f t="shared" si="2"/>
        <v>0</v>
      </c>
      <c r="H23">
        <f>(ramp_commited - ramp_startup)*ramp_up_lim+MAX(ramp_p_min,ramp_up_lim)*ramp_startup-ramp_shutdown*ramp_p_min</f>
        <v>180</v>
      </c>
      <c r="I23">
        <f>(ramp_commited - ramp_startup)*ramp_down_lim+MAX(ramp_p_min,ramp_down_lim)*ramp_shutdown-ramp_p_min*ramp_startup</f>
        <v>0</v>
      </c>
      <c r="J23" s="8" t="str">
        <f t="shared" si="3"/>
        <v>OK</v>
      </c>
      <c r="K23" s="8" t="str">
        <f t="shared" si="4"/>
        <v>OK</v>
      </c>
      <c r="L23" s="8" t="s">
        <v>41</v>
      </c>
      <c r="M23">
        <f>ramp_n_plants*ramp_up_lim</f>
        <v>160</v>
      </c>
      <c r="N23">
        <f>ramp_n_plants*ramp_down_lim</f>
        <v>80</v>
      </c>
    </row>
  </sheetData>
  <conditionalFormatting sqref="D12:D23 J12:L23">
    <cfRule type="containsText" dxfId="3" priority="3" operator="containsText" text="error">
      <formula>NOT(ISERROR(SEARCH("error",D12)))</formula>
    </cfRule>
    <cfRule type="containsText" dxfId="2" priority="4" operator="containsText" text="ok">
      <formula>NOT(ISERROR(SEARCH("ok",D12)))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 Plant</vt:lpstr>
      <vt:lpstr>Clustered</vt:lpstr>
      <vt:lpstr>Ramp Limits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Palmintier</dc:creator>
  <cp:lastModifiedBy>Bryan Palmintier</cp:lastModifiedBy>
  <dcterms:created xsi:type="dcterms:W3CDTF">2011-09-28T09:41:11Z</dcterms:created>
  <dcterms:modified xsi:type="dcterms:W3CDTF">2012-06-19T07:53:44Z</dcterms:modified>
</cp:coreProperties>
</file>