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pa\Documents\useful\Hobbies\APSS\2023 - thermal analysis\TXRX_V2\"/>
    </mc:Choice>
  </mc:AlternateContent>
  <xr:revisionPtr revIDLastSave="0" documentId="13_ncr:1_{ECB207BE-F405-4ADB-82C5-BD88A74978FF}" xr6:coauthVersionLast="47" xr6:coauthVersionMax="47" xr10:uidLastSave="{00000000-0000-0000-0000-000000000000}"/>
  <bookViews>
    <workbookView xWindow="-120" yWindow="-120" windowWidth="20730" windowHeight="11760" xr2:uid="{B65A3B9D-6011-421C-83FB-0E3980622AA8}"/>
  </bookViews>
  <sheets>
    <sheet name="Sheet1" sheetId="1" r:id="rId1"/>
    <sheet name="Sheet2" sheetId="2" r:id="rId2"/>
    <sheet name="s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B8" i="3"/>
  <c r="B9" i="3" s="1"/>
  <c r="D8" i="3"/>
  <c r="D9" i="3" s="1"/>
  <c r="D7" i="3"/>
  <c r="D2" i="3"/>
  <c r="F2" i="3" s="1"/>
  <c r="H3" i="3"/>
  <c r="F19" i="2"/>
  <c r="E19" i="2"/>
  <c r="D19" i="2"/>
  <c r="C19" i="2"/>
  <c r="D17" i="2"/>
  <c r="E17" i="2"/>
  <c r="F17" i="2"/>
  <c r="C17" i="2"/>
  <c r="J9" i="2"/>
  <c r="B9" i="2"/>
  <c r="H8" i="2"/>
  <c r="H9" i="2" s="1"/>
  <c r="D8" i="2"/>
  <c r="J6" i="2"/>
  <c r="H5" i="2"/>
  <c r="H6" i="2" s="1"/>
  <c r="D5" i="2"/>
  <c r="J3" i="2"/>
  <c r="H2" i="2"/>
  <c r="H3" i="2" s="1"/>
  <c r="B2" i="2"/>
  <c r="B3" i="2" s="1"/>
  <c r="B13" i="1"/>
  <c r="D13" i="1" s="1"/>
  <c r="F13" i="1" s="1"/>
  <c r="C13" i="1"/>
  <c r="E13" i="1" s="1"/>
  <c r="G13" i="1" s="1"/>
  <c r="B14" i="1"/>
  <c r="D14" i="1" s="1"/>
  <c r="F14" i="1" s="1"/>
  <c r="C14" i="1"/>
  <c r="E14" i="1" s="1"/>
  <c r="G14" i="1" s="1"/>
  <c r="B15" i="1"/>
  <c r="D15" i="1" s="1"/>
  <c r="F15" i="1" s="1"/>
  <c r="C15" i="1"/>
  <c r="E15" i="1" s="1"/>
  <c r="G15" i="1" s="1"/>
  <c r="B16" i="1"/>
  <c r="D16" i="1" s="1"/>
  <c r="F16" i="1" s="1"/>
  <c r="C16" i="1"/>
  <c r="E16" i="1" s="1"/>
  <c r="G16" i="1" s="1"/>
  <c r="B17" i="1"/>
  <c r="C17" i="1"/>
  <c r="E17" i="1" s="1"/>
  <c r="G17" i="1" s="1"/>
  <c r="D17" i="1"/>
  <c r="F17" i="1" s="1"/>
  <c r="C12" i="1"/>
  <c r="E12" i="1" s="1"/>
  <c r="G12" i="1" s="1"/>
  <c r="B12" i="1"/>
  <c r="D12" i="1" s="1"/>
  <c r="F12" i="1" s="1"/>
  <c r="I3" i="1"/>
  <c r="I4" i="1"/>
  <c r="I5" i="1"/>
  <c r="I6" i="1"/>
  <c r="I7" i="1"/>
  <c r="I8" i="1"/>
  <c r="I9" i="1"/>
  <c r="I2" i="1"/>
  <c r="B3" i="1"/>
  <c r="D3" i="1" s="1"/>
  <c r="F3" i="1" s="1"/>
  <c r="H3" i="1" s="1"/>
  <c r="C3" i="1"/>
  <c r="E3" i="1"/>
  <c r="G3" i="1"/>
  <c r="B4" i="1"/>
  <c r="D4" i="1" s="1"/>
  <c r="F4" i="1" s="1"/>
  <c r="C4" i="1"/>
  <c r="E4" i="1"/>
  <c r="G4" i="1" s="1"/>
  <c r="B5" i="1"/>
  <c r="D5" i="1" s="1"/>
  <c r="F5" i="1" s="1"/>
  <c r="H5" i="1" s="1"/>
  <c r="C5" i="1"/>
  <c r="E5" i="1"/>
  <c r="G5" i="1"/>
  <c r="B6" i="1"/>
  <c r="D6" i="1" s="1"/>
  <c r="F6" i="1" s="1"/>
  <c r="H6" i="1" s="1"/>
  <c r="C6" i="1"/>
  <c r="E6" i="1" s="1"/>
  <c r="G6" i="1" s="1"/>
  <c r="B7" i="1"/>
  <c r="D7" i="1" s="1"/>
  <c r="F7" i="1" s="1"/>
  <c r="C7" i="1"/>
  <c r="E7" i="1" s="1"/>
  <c r="G7" i="1" s="1"/>
  <c r="B8" i="1"/>
  <c r="D8" i="1" s="1"/>
  <c r="F8" i="1" s="1"/>
  <c r="H8" i="1" s="1"/>
  <c r="C8" i="1"/>
  <c r="E8" i="1" s="1"/>
  <c r="G8" i="1" s="1"/>
  <c r="B9" i="1"/>
  <c r="C9" i="1"/>
  <c r="E9" i="1" s="1"/>
  <c r="G9" i="1" s="1"/>
  <c r="D9" i="1"/>
  <c r="F9" i="1" s="1"/>
  <c r="B10" i="1"/>
  <c r="D10" i="1" s="1"/>
  <c r="F10" i="1" s="1"/>
  <c r="C10" i="1"/>
  <c r="E10" i="1" s="1"/>
  <c r="G10" i="1" s="1"/>
  <c r="H2" i="1"/>
  <c r="G2" i="1"/>
  <c r="F2" i="1"/>
  <c r="D2" i="1"/>
  <c r="C2" i="1"/>
  <c r="E2" i="1" s="1"/>
  <c r="B2" i="1"/>
  <c r="B3" i="3" l="1"/>
  <c r="D3" i="3"/>
  <c r="F5" i="2"/>
  <c r="F6" i="2" s="1"/>
  <c r="D2" i="2"/>
  <c r="D3" i="2" s="1"/>
  <c r="D9" i="2"/>
  <c r="F8" i="2"/>
  <c r="F9" i="2" s="1"/>
  <c r="D6" i="2"/>
  <c r="B6" i="2"/>
  <c r="F2" i="2"/>
  <c r="E2" i="2" s="1"/>
  <c r="E3" i="2" s="1"/>
  <c r="I17" i="1"/>
  <c r="H17" i="1"/>
  <c r="H14" i="1"/>
  <c r="I14" i="1"/>
  <c r="H16" i="1"/>
  <c r="I16" i="1"/>
  <c r="H13" i="1"/>
  <c r="I13" i="1"/>
  <c r="I15" i="1"/>
  <c r="H15" i="1"/>
  <c r="I12" i="1"/>
  <c r="H12" i="1"/>
  <c r="I10" i="1"/>
  <c r="H4" i="1"/>
  <c r="H10" i="1"/>
  <c r="H7" i="1"/>
  <c r="H9" i="1"/>
  <c r="F3" i="2" l="1"/>
  <c r="E5" i="2"/>
  <c r="E6" i="2" s="1"/>
  <c r="E8" i="2"/>
  <c r="E9" i="2" s="1"/>
</calcChain>
</file>

<file path=xl/sharedStrings.xml><?xml version="1.0" encoding="utf-8"?>
<sst xmlns="http://schemas.openxmlformats.org/spreadsheetml/2006/main" count="18" uniqueCount="18">
  <si>
    <t>line 1</t>
  </si>
  <si>
    <t>line 2</t>
  </si>
  <si>
    <t>distance</t>
  </si>
  <si>
    <t>line 1%</t>
  </si>
  <si>
    <t>line2%</t>
  </si>
  <si>
    <t>delta sum</t>
  </si>
  <si>
    <t>delta1</t>
  </si>
  <si>
    <t>delta2</t>
  </si>
  <si>
    <t>delta diff</t>
  </si>
  <si>
    <t>First row is best</t>
  </si>
  <si>
    <t>distances from left hand side</t>
  </si>
  <si>
    <t>red = required nodes</t>
  </si>
  <si>
    <t>blue = extra nodes</t>
  </si>
  <si>
    <t>row below = relative distance from left hand side (0-1)</t>
  </si>
  <si>
    <t>Distance from front</t>
  </si>
  <si>
    <t>2 separate panels</t>
  </si>
  <si>
    <t>cant be done with only these divisions</t>
  </si>
  <si>
    <t>need an extra row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</si>
</sst>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A06D-1D83-414F-9DF0-B34666E7E84D}">
  <dimension ref="A1:I18"/>
  <sheetViews>
    <sheetView tabSelected="1" workbookViewId="0">
      <selection activeCell="B18" sqref="B18:J18"/>
    </sheetView>
  </sheetViews>
  <sheetFormatPr defaultRowHeight="15" x14ac:dyDescent="0.25"/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 spans="1:9" x14ac:dyDescent="0.25">
      <c r="A2">
        <v>48</v>
      </c>
      <c r="B2">
        <f>24-A2/2</f>
        <v>0</v>
      </c>
      <c r="C2">
        <f>24+A2/2</f>
        <v>48</v>
      </c>
      <c r="D2">
        <f>B2/76.11</f>
        <v>0</v>
      </c>
      <c r="E2">
        <f>C2/76.11</f>
        <v>0.63066614111154906</v>
      </c>
      <c r="F2">
        <f>0.33-D2</f>
        <v>0.33</v>
      </c>
      <c r="G2">
        <f>0.66-E2</f>
        <v>2.933385888845097E-2</v>
      </c>
      <c r="H2">
        <f>ABS(F2)+ABS(G2)</f>
        <v>0.35933385888845099</v>
      </c>
      <c r="I2" s="1">
        <f>ABS(F2-G2)</f>
        <v>0.30066614111154905</v>
      </c>
    </row>
    <row r="3" spans="1:9" x14ac:dyDescent="0.25">
      <c r="A3">
        <v>24</v>
      </c>
      <c r="B3">
        <f t="shared" ref="B3:B17" si="0">24-A3/2</f>
        <v>12</v>
      </c>
      <c r="C3">
        <f t="shared" ref="C3:C10" si="1">24+A3/2</f>
        <v>36</v>
      </c>
      <c r="D3">
        <f t="shared" ref="D3:D10" si="2">B3/76.11</f>
        <v>0.15766653527788727</v>
      </c>
      <c r="E3">
        <f t="shared" ref="E3:E10" si="3">C3/76.11</f>
        <v>0.4729996058336618</v>
      </c>
      <c r="F3">
        <f t="shared" ref="F3:F10" si="4">0.33-D3</f>
        <v>0.17233346472211275</v>
      </c>
      <c r="G3">
        <f t="shared" ref="G3:G10" si="5">0.66-E3</f>
        <v>0.18700039416633824</v>
      </c>
      <c r="H3">
        <f t="shared" ref="H3:H10" si="6">ABS(F3)+ABS(G3)</f>
        <v>0.35933385888845099</v>
      </c>
      <c r="I3" s="1">
        <f t="shared" ref="I3:I10" si="7">ABS(F3-G3)</f>
        <v>1.4666929444225485E-2</v>
      </c>
    </row>
    <row r="4" spans="1:9" x14ac:dyDescent="0.25">
      <c r="A4">
        <v>36</v>
      </c>
      <c r="B4">
        <f t="shared" si="0"/>
        <v>6</v>
      </c>
      <c r="C4">
        <f t="shared" si="1"/>
        <v>42</v>
      </c>
      <c r="D4">
        <f t="shared" si="2"/>
        <v>7.8833267638943633E-2</v>
      </c>
      <c r="E4">
        <f t="shared" si="3"/>
        <v>0.55183287347260546</v>
      </c>
      <c r="F4">
        <f t="shared" si="4"/>
        <v>0.25116673236105636</v>
      </c>
      <c r="G4">
        <f t="shared" si="5"/>
        <v>0.10816712652739457</v>
      </c>
      <c r="H4">
        <f t="shared" si="6"/>
        <v>0.35933385888845093</v>
      </c>
      <c r="I4" s="1">
        <f t="shared" si="7"/>
        <v>0.14299960583366178</v>
      </c>
    </row>
    <row r="5" spans="1:9" x14ac:dyDescent="0.25">
      <c r="A5">
        <v>20</v>
      </c>
      <c r="B5">
        <f t="shared" si="0"/>
        <v>14</v>
      </c>
      <c r="C5">
        <f t="shared" si="1"/>
        <v>34</v>
      </c>
      <c r="D5">
        <f t="shared" si="2"/>
        <v>0.18394429115753516</v>
      </c>
      <c r="E5">
        <f t="shared" si="3"/>
        <v>0.44672184995401393</v>
      </c>
      <c r="F5">
        <f t="shared" si="4"/>
        <v>0.14605570884246485</v>
      </c>
      <c r="G5">
        <f t="shared" si="5"/>
        <v>0.2132781500459861</v>
      </c>
      <c r="H5">
        <f t="shared" si="6"/>
        <v>0.35933385888845093</v>
      </c>
      <c r="I5" s="1">
        <f t="shared" si="7"/>
        <v>6.7222441203521249E-2</v>
      </c>
    </row>
    <row r="6" spans="1:9" x14ac:dyDescent="0.25">
      <c r="A6">
        <v>21</v>
      </c>
      <c r="B6">
        <f t="shared" si="0"/>
        <v>13.5</v>
      </c>
      <c r="C6">
        <f t="shared" si="1"/>
        <v>34.5</v>
      </c>
      <c r="D6">
        <f t="shared" si="2"/>
        <v>0.17737485218762317</v>
      </c>
      <c r="E6">
        <f t="shared" si="3"/>
        <v>0.45329128892392589</v>
      </c>
      <c r="F6">
        <f t="shared" si="4"/>
        <v>0.15262514781237685</v>
      </c>
      <c r="G6">
        <f t="shared" si="5"/>
        <v>0.20670871107607414</v>
      </c>
      <c r="H6">
        <f t="shared" si="6"/>
        <v>0.35933385888845099</v>
      </c>
      <c r="I6" s="1">
        <f t="shared" si="7"/>
        <v>5.4083563263697287E-2</v>
      </c>
    </row>
    <row r="7" spans="1:9" x14ac:dyDescent="0.25">
      <c r="A7">
        <v>25</v>
      </c>
      <c r="B7">
        <f t="shared" si="0"/>
        <v>11.5</v>
      </c>
      <c r="C7">
        <f t="shared" si="1"/>
        <v>36.5</v>
      </c>
      <c r="D7">
        <f t="shared" si="2"/>
        <v>0.1510970963079753</v>
      </c>
      <c r="E7">
        <f t="shared" si="3"/>
        <v>0.47956904480357376</v>
      </c>
      <c r="F7">
        <f t="shared" si="4"/>
        <v>0.17890290369202472</v>
      </c>
      <c r="G7">
        <f t="shared" si="5"/>
        <v>0.18043095519642627</v>
      </c>
      <c r="H7">
        <f t="shared" si="6"/>
        <v>0.35933385888845099</v>
      </c>
      <c r="I7" s="1">
        <f t="shared" si="7"/>
        <v>1.5280515044015508E-3</v>
      </c>
    </row>
    <row r="8" spans="1:9" x14ac:dyDescent="0.25">
      <c r="A8">
        <v>26</v>
      </c>
      <c r="B8">
        <f t="shared" si="0"/>
        <v>11</v>
      </c>
      <c r="C8">
        <f t="shared" si="1"/>
        <v>37</v>
      </c>
      <c r="D8">
        <f t="shared" si="2"/>
        <v>0.14452765733806333</v>
      </c>
      <c r="E8">
        <f t="shared" si="3"/>
        <v>0.48613848377348573</v>
      </c>
      <c r="F8">
        <f t="shared" si="4"/>
        <v>0.18547234266193668</v>
      </c>
      <c r="G8">
        <f t="shared" si="5"/>
        <v>0.1738615162265143</v>
      </c>
      <c r="H8">
        <f t="shared" si="6"/>
        <v>0.35933385888845099</v>
      </c>
      <c r="I8" s="1">
        <f t="shared" si="7"/>
        <v>1.1610826435422383E-2</v>
      </c>
    </row>
    <row r="9" spans="1:9" x14ac:dyDescent="0.25">
      <c r="A9">
        <v>25.5</v>
      </c>
      <c r="B9">
        <f t="shared" si="0"/>
        <v>11.25</v>
      </c>
      <c r="C9">
        <f t="shared" si="1"/>
        <v>36.75</v>
      </c>
      <c r="D9">
        <f t="shared" si="2"/>
        <v>0.14781237682301931</v>
      </c>
      <c r="E9">
        <f t="shared" si="3"/>
        <v>0.48285376428852977</v>
      </c>
      <c r="F9">
        <f t="shared" si="4"/>
        <v>0.1821876231769807</v>
      </c>
      <c r="G9">
        <f t="shared" si="5"/>
        <v>0.17714623571147026</v>
      </c>
      <c r="H9">
        <f t="shared" si="6"/>
        <v>0.35933385888845093</v>
      </c>
      <c r="I9" s="1">
        <f t="shared" si="7"/>
        <v>5.041387465510444E-3</v>
      </c>
    </row>
    <row r="10" spans="1:9" x14ac:dyDescent="0.25">
      <c r="A10">
        <v>25.1</v>
      </c>
      <c r="B10">
        <f t="shared" si="0"/>
        <v>11.45</v>
      </c>
      <c r="C10">
        <f t="shared" si="1"/>
        <v>36.549999999999997</v>
      </c>
      <c r="D10">
        <f t="shared" si="2"/>
        <v>0.1504401524109841</v>
      </c>
      <c r="E10">
        <f t="shared" si="3"/>
        <v>0.48022598870056493</v>
      </c>
      <c r="F10">
        <f t="shared" si="4"/>
        <v>0.17955984758901591</v>
      </c>
      <c r="G10">
        <f t="shared" si="5"/>
        <v>0.1797740112994351</v>
      </c>
      <c r="H10">
        <f t="shared" si="6"/>
        <v>0.35933385888845104</v>
      </c>
      <c r="I10" s="1">
        <f t="shared" si="7"/>
        <v>2.1416371041918514E-4</v>
      </c>
    </row>
    <row r="12" spans="1:9" x14ac:dyDescent="0.25">
      <c r="A12">
        <v>25.1</v>
      </c>
      <c r="B12">
        <f t="shared" si="0"/>
        <v>11.45</v>
      </c>
      <c r="C12">
        <f t="shared" ref="C12:C17" si="8">24+A12/2</f>
        <v>36.549999999999997</v>
      </c>
      <c r="D12">
        <f t="shared" ref="D12:E17" si="9">B12/76.11</f>
        <v>0.1504401524109841</v>
      </c>
      <c r="E12">
        <f t="shared" si="9"/>
        <v>0.48022598870056493</v>
      </c>
      <c r="F12">
        <f t="shared" ref="F12:F17" si="10">0.33-D12</f>
        <v>0.17955984758901591</v>
      </c>
      <c r="G12">
        <f t="shared" ref="G12:G17" si="11">0.66-E12</f>
        <v>0.1797740112994351</v>
      </c>
      <c r="H12">
        <f t="shared" ref="H12:H17" si="12">ABS(F12)+ABS(G12)</f>
        <v>0.35933385888845104</v>
      </c>
      <c r="I12" s="2">
        <f t="shared" ref="I12:I17" si="13">ABS(F12-G12)</f>
        <v>2.1416371041918514E-4</v>
      </c>
    </row>
    <row r="13" spans="1:9" x14ac:dyDescent="0.25">
      <c r="A13">
        <v>25.05</v>
      </c>
      <c r="B13">
        <f t="shared" si="0"/>
        <v>11.475</v>
      </c>
      <c r="C13">
        <f t="shared" si="8"/>
        <v>36.524999999999999</v>
      </c>
      <c r="D13">
        <f t="shared" si="9"/>
        <v>0.15076862435947969</v>
      </c>
      <c r="E13">
        <f t="shared" si="9"/>
        <v>0.47989751675206938</v>
      </c>
      <c r="F13">
        <f t="shared" si="10"/>
        <v>0.17923137564052033</v>
      </c>
      <c r="G13">
        <f t="shared" si="11"/>
        <v>0.18010248324793066</v>
      </c>
      <c r="H13">
        <f t="shared" si="12"/>
        <v>0.35933385888845099</v>
      </c>
      <c r="I13" s="2">
        <f t="shared" si="13"/>
        <v>8.7110760741032633E-4</v>
      </c>
    </row>
    <row r="14" spans="1:9" x14ac:dyDescent="0.25">
      <c r="A14">
        <v>25.15</v>
      </c>
      <c r="B14">
        <f t="shared" si="0"/>
        <v>11.425000000000001</v>
      </c>
      <c r="C14">
        <f t="shared" si="8"/>
        <v>36.575000000000003</v>
      </c>
      <c r="D14">
        <f t="shared" si="9"/>
        <v>0.15011168046248852</v>
      </c>
      <c r="E14">
        <f t="shared" si="9"/>
        <v>0.4805544606490606</v>
      </c>
      <c r="F14">
        <f t="shared" si="10"/>
        <v>0.1798883195375115</v>
      </c>
      <c r="G14">
        <f t="shared" si="11"/>
        <v>0.17944553935093943</v>
      </c>
      <c r="H14">
        <f t="shared" si="12"/>
        <v>0.35933385888845093</v>
      </c>
      <c r="I14" s="2">
        <f t="shared" si="13"/>
        <v>4.4278018657206708E-4</v>
      </c>
    </row>
    <row r="15" spans="1:9" x14ac:dyDescent="0.25">
      <c r="A15">
        <v>25.11</v>
      </c>
      <c r="B15">
        <f t="shared" si="0"/>
        <v>11.445</v>
      </c>
      <c r="C15">
        <f t="shared" si="8"/>
        <v>36.555</v>
      </c>
      <c r="D15">
        <f t="shared" si="9"/>
        <v>0.15037445802128499</v>
      </c>
      <c r="E15">
        <f t="shared" si="9"/>
        <v>0.4802916830902641</v>
      </c>
      <c r="F15">
        <f t="shared" si="10"/>
        <v>0.17962554197871503</v>
      </c>
      <c r="G15">
        <f t="shared" si="11"/>
        <v>0.17970831690973593</v>
      </c>
      <c r="H15">
        <f t="shared" si="12"/>
        <v>0.35933385888845093</v>
      </c>
      <c r="I15" s="2">
        <f t="shared" si="13"/>
        <v>8.2774931020906939E-5</v>
      </c>
    </row>
    <row r="16" spans="1:9" x14ac:dyDescent="0.25">
      <c r="A16">
        <v>25.12</v>
      </c>
      <c r="B16">
        <f t="shared" si="0"/>
        <v>11.44</v>
      </c>
      <c r="C16">
        <f t="shared" si="8"/>
        <v>36.56</v>
      </c>
      <c r="D16">
        <f t="shared" si="9"/>
        <v>0.15030876363158585</v>
      </c>
      <c r="E16">
        <f t="shared" si="9"/>
        <v>0.48035737747996327</v>
      </c>
      <c r="F16">
        <f t="shared" si="10"/>
        <v>0.17969123636841416</v>
      </c>
      <c r="G16">
        <f t="shared" si="11"/>
        <v>0.17964262252003677</v>
      </c>
      <c r="H16">
        <f t="shared" si="12"/>
        <v>0.35933385888845093</v>
      </c>
      <c r="I16" s="2">
        <f t="shared" si="13"/>
        <v>4.8613848377399016E-5</v>
      </c>
    </row>
    <row r="17" spans="1:9" x14ac:dyDescent="0.25">
      <c r="A17">
        <v>25.13</v>
      </c>
      <c r="B17">
        <f t="shared" si="0"/>
        <v>11.435</v>
      </c>
      <c r="C17">
        <f t="shared" si="8"/>
        <v>36.564999999999998</v>
      </c>
      <c r="D17">
        <f t="shared" si="9"/>
        <v>0.15024306924188674</v>
      </c>
      <c r="E17">
        <f t="shared" si="9"/>
        <v>0.48042307186966232</v>
      </c>
      <c r="F17">
        <f t="shared" si="10"/>
        <v>0.17975693075811328</v>
      </c>
      <c r="G17">
        <f t="shared" si="11"/>
        <v>0.17957692813033771</v>
      </c>
      <c r="H17">
        <f t="shared" si="12"/>
        <v>0.35933385888845099</v>
      </c>
      <c r="I17" s="2">
        <f t="shared" si="13"/>
        <v>1.8000262777556619E-4</v>
      </c>
    </row>
    <row r="18" spans="1:9" x14ac:dyDescent="0.25">
      <c r="I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006-874E-477F-BCCD-DD65F7D357F0}">
  <dimension ref="A1:M19"/>
  <sheetViews>
    <sheetView workbookViewId="0">
      <selection activeCell="A2" sqref="A2:K3"/>
    </sheetView>
  </sheetViews>
  <sheetFormatPr defaultRowHeight="15" x14ac:dyDescent="0.25"/>
  <sheetData>
    <row r="1" spans="1:13" x14ac:dyDescent="0.25">
      <c r="A1" t="s">
        <v>10</v>
      </c>
    </row>
    <row r="2" spans="1:13" x14ac:dyDescent="0.25">
      <c r="A2" s="3">
        <v>0</v>
      </c>
      <c r="B2">
        <f>3.96/2</f>
        <v>1.98</v>
      </c>
      <c r="C2" s="3">
        <v>3.96</v>
      </c>
      <c r="D2">
        <f>C2+(C2-B2)</f>
        <v>5.9399999999999995</v>
      </c>
      <c r="E2" s="4">
        <f>(D2+F2)/2</f>
        <v>27.22</v>
      </c>
      <c r="F2">
        <f>G2-(H2-G2)</f>
        <v>48.5</v>
      </c>
      <c r="G2" s="3">
        <v>58.25</v>
      </c>
      <c r="H2">
        <f>I2-(J2-I2)</f>
        <v>68</v>
      </c>
      <c r="I2" s="3">
        <v>71</v>
      </c>
      <c r="J2">
        <v>74</v>
      </c>
      <c r="K2" s="3">
        <v>77</v>
      </c>
      <c r="M2" t="s">
        <v>9</v>
      </c>
    </row>
    <row r="3" spans="1:13" x14ac:dyDescent="0.25">
      <c r="A3" s="3"/>
      <c r="B3">
        <f>B2/77</f>
        <v>2.5714285714285714E-2</v>
      </c>
      <c r="D3">
        <f>D2/77</f>
        <v>7.7142857142857138E-2</v>
      </c>
      <c r="E3" s="4">
        <f>E2/77</f>
        <v>0.35350649350649349</v>
      </c>
      <c r="F3">
        <f>F2/77</f>
        <v>0.62987012987012991</v>
      </c>
      <c r="G3" s="4"/>
      <c r="H3">
        <f>H2/77</f>
        <v>0.88311688311688308</v>
      </c>
      <c r="J3">
        <f>J2/77</f>
        <v>0.96103896103896103</v>
      </c>
    </row>
    <row r="4" spans="1:13" x14ac:dyDescent="0.25">
      <c r="M4" t="s">
        <v>11</v>
      </c>
    </row>
    <row r="5" spans="1:13" x14ac:dyDescent="0.25">
      <c r="A5" s="3">
        <v>0</v>
      </c>
      <c r="B5">
        <v>1</v>
      </c>
      <c r="C5" s="3">
        <v>3.96</v>
      </c>
      <c r="D5">
        <f>C5+(C5-B5)</f>
        <v>6.92</v>
      </c>
      <c r="E5" s="4">
        <f>(D5+F5)/2</f>
        <v>28.71</v>
      </c>
      <c r="F5">
        <f>G5-(H5-G5)</f>
        <v>50.5</v>
      </c>
      <c r="G5" s="3">
        <v>58.25</v>
      </c>
      <c r="H5">
        <f>I5-(J5-I5)</f>
        <v>66</v>
      </c>
      <c r="I5" s="3">
        <v>71</v>
      </c>
      <c r="J5">
        <v>76</v>
      </c>
      <c r="K5" s="3">
        <v>77</v>
      </c>
      <c r="M5" t="s">
        <v>12</v>
      </c>
    </row>
    <row r="6" spans="1:13" x14ac:dyDescent="0.25">
      <c r="A6" s="3"/>
      <c r="B6">
        <f>B5/77</f>
        <v>1.2987012987012988E-2</v>
      </c>
      <c r="D6">
        <f>D5/77</f>
        <v>8.9870129870129864E-2</v>
      </c>
      <c r="E6" s="4">
        <f>E5/77</f>
        <v>0.37285714285714289</v>
      </c>
      <c r="F6">
        <f>F5/77</f>
        <v>0.6558441558441559</v>
      </c>
      <c r="G6" s="4"/>
      <c r="H6">
        <f>H5/77</f>
        <v>0.8571428571428571</v>
      </c>
      <c r="J6">
        <f>J5/77</f>
        <v>0.98701298701298701</v>
      </c>
      <c r="M6" t="s">
        <v>13</v>
      </c>
    </row>
    <row r="8" spans="1:13" x14ac:dyDescent="0.25">
      <c r="A8" s="3">
        <v>0</v>
      </c>
      <c r="B8">
        <v>3</v>
      </c>
      <c r="C8" s="3">
        <v>3.96</v>
      </c>
      <c r="D8">
        <f>C8+(C8-B8)</f>
        <v>4.92</v>
      </c>
      <c r="E8" s="4">
        <f>(D8+F8)/2</f>
        <v>25.71</v>
      </c>
      <c r="F8">
        <f>G8-(H8-G8)</f>
        <v>46.5</v>
      </c>
      <c r="G8" s="3">
        <v>58.25</v>
      </c>
      <c r="H8">
        <f>I8-(J8-I8)</f>
        <v>70</v>
      </c>
      <c r="I8" s="3">
        <v>71</v>
      </c>
      <c r="J8">
        <v>72</v>
      </c>
      <c r="K8" s="3">
        <v>77</v>
      </c>
    </row>
    <row r="9" spans="1:13" x14ac:dyDescent="0.25">
      <c r="A9" s="3"/>
      <c r="B9">
        <f>B8/77</f>
        <v>3.896103896103896E-2</v>
      </c>
      <c r="D9">
        <f>D8/77</f>
        <v>6.3896103896103895E-2</v>
      </c>
      <c r="E9" s="4">
        <f>E8/77</f>
        <v>0.33389610389610391</v>
      </c>
      <c r="F9">
        <f>F8/77</f>
        <v>0.60389610389610393</v>
      </c>
      <c r="G9" s="4"/>
      <c r="H9">
        <f>H8/77</f>
        <v>0.90909090909090906</v>
      </c>
      <c r="J9">
        <f>J8/77</f>
        <v>0.93506493506493504</v>
      </c>
    </row>
    <row r="16" spans="1:13" x14ac:dyDescent="0.25">
      <c r="C16">
        <v>2.5714285714285714E-2</v>
      </c>
      <c r="D16">
        <v>7.7142857142857138E-2</v>
      </c>
      <c r="E16">
        <v>0.88311688311688308</v>
      </c>
      <c r="F16">
        <v>0.96103896103896103</v>
      </c>
    </row>
    <row r="17" spans="3:6" x14ac:dyDescent="0.25">
      <c r="C17">
        <f>1-C16</f>
        <v>0.97428571428571431</v>
      </c>
      <c r="D17">
        <f>1-D16</f>
        <v>0.92285714285714282</v>
      </c>
      <c r="E17">
        <f>1-E16</f>
        <v>0.11688311688311692</v>
      </c>
      <c r="F17">
        <f>1-F16</f>
        <v>3.8961038961038974E-2</v>
      </c>
    </row>
    <row r="19" spans="3:6" x14ac:dyDescent="0.25">
      <c r="C19">
        <f>F17</f>
        <v>3.8961038961038974E-2</v>
      </c>
      <c r="D19">
        <f>E17</f>
        <v>0.11688311688311692</v>
      </c>
      <c r="E19">
        <f>D17</f>
        <v>0.92285714285714282</v>
      </c>
      <c r="F19">
        <f>C17</f>
        <v>0.97428571428571431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02AC-0477-41EA-B31E-8112595A12C8}">
  <dimension ref="A1:K9"/>
  <sheetViews>
    <sheetView workbookViewId="0">
      <selection activeCell="O25" sqref="O25"/>
    </sheetView>
  </sheetViews>
  <sheetFormatPr defaultRowHeight="15" x14ac:dyDescent="0.25"/>
  <sheetData>
    <row r="1" spans="1:11" x14ac:dyDescent="0.25">
      <c r="A1" t="s">
        <v>14</v>
      </c>
    </row>
    <row r="2" spans="1:11" x14ac:dyDescent="0.25">
      <c r="A2" s="3">
        <v>0</v>
      </c>
      <c r="B2">
        <v>0</v>
      </c>
      <c r="C2" s="3">
        <v>24</v>
      </c>
      <c r="D2">
        <f>C2+(C2-B2)</f>
        <v>48</v>
      </c>
      <c r="E2" s="3">
        <v>76.11</v>
      </c>
      <c r="F2">
        <f>E2+(E2-D2)</f>
        <v>104.22</v>
      </c>
      <c r="G2" s="3">
        <v>87.14</v>
      </c>
      <c r="H2">
        <v>74</v>
      </c>
      <c r="I2" s="3">
        <v>90</v>
      </c>
      <c r="K2" t="s">
        <v>16</v>
      </c>
    </row>
    <row r="3" spans="1:11" x14ac:dyDescent="0.25">
      <c r="A3" s="3"/>
      <c r="B3">
        <f>B2/77</f>
        <v>0</v>
      </c>
      <c r="D3">
        <f>D2/77</f>
        <v>0.62337662337662336</v>
      </c>
      <c r="E3" s="4"/>
      <c r="F3">
        <f>F2/77</f>
        <v>1.3535064935064935</v>
      </c>
      <c r="H3">
        <f>H2/77</f>
        <v>0.96103896103896103</v>
      </c>
      <c r="K3" t="s">
        <v>17</v>
      </c>
    </row>
    <row r="7" spans="1:11" x14ac:dyDescent="0.25">
      <c r="A7" s="3">
        <v>0</v>
      </c>
      <c r="B7">
        <v>8</v>
      </c>
      <c r="C7" s="3">
        <v>24</v>
      </c>
      <c r="D7">
        <f>C7+(C7-B7)</f>
        <v>40</v>
      </c>
      <c r="E7" s="3">
        <v>76.11</v>
      </c>
      <c r="G7" s="3" t="s">
        <v>15</v>
      </c>
      <c r="I7" s="3"/>
    </row>
    <row r="8" spans="1:11" x14ac:dyDescent="0.25">
      <c r="A8" s="3"/>
      <c r="B8">
        <f>B7/76.11</f>
        <v>0.10511102351859151</v>
      </c>
      <c r="D8">
        <f>D7/76.11</f>
        <v>0.52555511759295759</v>
      </c>
      <c r="E8" s="4"/>
    </row>
    <row r="9" spans="1:11" x14ac:dyDescent="0.25">
      <c r="B9">
        <f>1-B8</f>
        <v>0.89488897648140853</v>
      </c>
      <c r="D9">
        <f t="shared" ref="D9" si="0">1-D8</f>
        <v>0.47444488240704241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benpa</dc:creator>
  <cp:lastModifiedBy>benpa</cp:lastModifiedBy>
  <dcterms:created xsi:type="dcterms:W3CDTF">2023-06-23T03:14:15Z</dcterms:created>
  <dcterms:modified xsi:type="dcterms:W3CDTF">2023-06-27T07:41:30Z</dcterms:modified>
</cp:coreProperties>
</file>