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0" documentId="8_{AAD31C10-748D-426D-832A-5A274FABED95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año y mes" sheetId="4" r:id="rId1"/>
    <sheet name="Formula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5" i="2" l="1" a="1"/>
  <c r="A55" i="2"/>
  <c r="E9" i="2"/>
  <c r="H9" i="2"/>
  <c r="F2" i="2" s="1"/>
  <c r="A23" i="2" s="1" a="1"/>
  <c r="A23" i="2" s="1"/>
  <c r="F8" i="2"/>
  <c r="F7" i="2"/>
  <c r="B8" i="4" a="1"/>
  <c r="B8" i="4"/>
  <c r="C2" i="2"/>
  <c r="C3" i="2"/>
  <c r="C4" i="2"/>
  <c r="C5" i="2"/>
  <c r="C6" i="2"/>
  <c r="F6" i="2"/>
  <c r="I2" i="2"/>
  <c r="A35" i="2" l="1" a="1"/>
  <c r="A35" i="2" s="1"/>
  <c r="A29" i="2" a="1"/>
  <c r="A29" i="2" s="1"/>
  <c r="I1" i="2"/>
  <c r="A49" i="2"/>
  <c r="A53" i="2"/>
  <c r="B53" i="2"/>
  <c r="C53" i="2"/>
  <c r="D53" i="2"/>
  <c r="E53" i="2"/>
  <c r="F53" i="2"/>
  <c r="G53" i="2"/>
  <c r="A50" i="2"/>
  <c r="B50" i="2"/>
  <c r="C50" i="2"/>
  <c r="D50" i="2"/>
  <c r="E50" i="2"/>
  <c r="F50" i="2"/>
  <c r="G50" i="2"/>
  <c r="A51" i="2"/>
  <c r="B51" i="2"/>
  <c r="C51" i="2"/>
  <c r="D51" i="2"/>
  <c r="E51" i="2"/>
  <c r="F51" i="2"/>
  <c r="G51" i="2"/>
  <c r="A52" i="2"/>
  <c r="B52" i="2"/>
  <c r="C52" i="2"/>
  <c r="D52" i="2"/>
  <c r="E52" i="2"/>
  <c r="F52" i="2"/>
  <c r="G52" i="2"/>
  <c r="B49" i="2"/>
  <c r="C49" i="2"/>
  <c r="D49" i="2"/>
  <c r="E49" i="2"/>
  <c r="F49" i="2"/>
  <c r="G49" i="2"/>
  <c r="F4" i="2"/>
  <c r="F3" i="2"/>
  <c r="E16" i="2" a="1"/>
  <c r="I3" i="2"/>
  <c r="A15" i="2" a="1"/>
  <c r="I5" i="2"/>
  <c r="F5" i="2"/>
  <c r="E16" i="2" l="1"/>
  <c r="A42" i="2" a="1"/>
  <c r="A42" i="2" s="1"/>
  <c r="B16" i="2"/>
  <c r="B17" i="2"/>
  <c r="B18" i="2"/>
  <c r="B19" i="2"/>
  <c r="B20" i="2"/>
  <c r="B21" i="2"/>
  <c r="A15" i="2"/>
  <c r="I4" i="2"/>
  <c r="B15" i="2" l="1"/>
  <c r="B7" i="4" l="1" a="1"/>
  <c r="B7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<sst xmlns="http://schemas.openxmlformats.org/spreadsheetml/2006/main" count="37" uniqueCount="32">
  <si>
    <t>AÑO</t>
  </si>
  <si>
    <t>MES</t>
  </si>
  <si>
    <t>Marzo</t>
  </si>
  <si>
    <t>Fecha</t>
  </si>
  <si>
    <t>Evento</t>
  </si>
  <si>
    <t>Entrevista con recruiter</t>
  </si>
  <si>
    <t>Entrega de prueba tecnica</t>
  </si>
  <si>
    <t>Entrevista con lider de equipo</t>
  </si>
  <si>
    <t>ll</t>
  </si>
  <si>
    <t>AÑOS</t>
  </si>
  <si>
    <t>COMPROBARDIAMESACTUAL</t>
  </si>
  <si>
    <t>Enero</t>
  </si>
  <si>
    <t>primerdia</t>
  </si>
  <si>
    <t>DIAACTUAL</t>
  </si>
  <si>
    <t>Febrero</t>
  </si>
  <si>
    <t>ultimodia</t>
  </si>
  <si>
    <t xml:space="preserve">primer día mes siguiente </t>
  </si>
  <si>
    <t>primerdiasiguientemes</t>
  </si>
  <si>
    <t>Abril</t>
  </si>
  <si>
    <t>numerodesemana</t>
  </si>
  <si>
    <t>primerdiamesactual</t>
  </si>
  <si>
    <t>Mayo</t>
  </si>
  <si>
    <t>numerodediasemana</t>
  </si>
  <si>
    <t>Junio</t>
  </si>
  <si>
    <t>MES ACTUAL</t>
  </si>
  <si>
    <t>Julio</t>
  </si>
  <si>
    <t>AÑO ACTUAL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</si>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</sst>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dd\-mm\-yy;@"/>
    <numFmt numFmtId="166" formatCode="dd/mm/yyyy;@"/>
  </numFmts>
  <fonts count="1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Söhne Mono"/>
      <charset val="1"/>
    </font>
  </fonts>
  <fills count="6">
    <fill>
      <patternFill patternType="none"/>
    </fill>
    <fill>
      <patternFill patternType="gray125"/>
    </fill>
    <fill>
      <patternFill patternType="solid">
        <fgColor rgb="FF219EB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8C2D9"/>
        <bgColor indexed="64"/>
      </patternFill>
    </fill>
    <fill>
      <patternFill patternType="solid">
        <fgColor theme="8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/>
      <top style="medium">
        <color theme="0"/>
      </top>
      <bottom style="thick">
        <color theme="0"/>
      </bottom>
      <diagonal/>
    </border>
    <border>
      <left style="medium">
        <color theme="0"/>
      </left>
      <right/>
      <top style="medium">
        <color theme="0"/>
      </top>
      <bottom style="thick">
        <color theme="0"/>
      </bottom>
      <diagonal/>
    </border>
    <border>
      <left/>
      <right style="thick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thick">
        <color theme="0"/>
      </right>
      <top style="medium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medium">
        <color theme="0"/>
      </top>
      <bottom style="thick">
        <color theme="0"/>
      </bottom>
      <diagonal/>
    </border>
    <border>
      <left style="thick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medium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 style="thick">
        <color theme="0"/>
      </right>
      <top style="thick">
        <color theme="0"/>
      </top>
      <bottom style="medium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thick">
        <color theme="0"/>
      </left>
      <right style="medium">
        <color theme="0"/>
      </right>
      <top style="thick">
        <color theme="0"/>
      </top>
      <bottom style="medium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thick">
        <color theme="0"/>
      </left>
      <right/>
      <top style="medium">
        <color theme="0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3" borderId="0" xfId="0" applyFont="1" applyFill="1"/>
    <xf numFmtId="0" fontId="0" fillId="3" borderId="0" xfId="0" applyFill="1"/>
    <xf numFmtId="1" fontId="0" fillId="3" borderId="0" xfId="0" applyNumberFormat="1" applyFill="1"/>
    <xf numFmtId="0" fontId="0" fillId="3" borderId="3" xfId="0" applyFill="1" applyBorder="1"/>
    <xf numFmtId="0" fontId="0" fillId="3" borderId="0" xfId="0" applyFill="1" applyAlignment="1">
      <alignment horizontal="center"/>
    </xf>
    <xf numFmtId="0" fontId="3" fillId="3" borderId="0" xfId="0" applyFont="1" applyFill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7" xfId="0" applyFill="1" applyBorder="1"/>
    <xf numFmtId="0" fontId="0" fillId="3" borderId="9" xfId="0" applyFill="1" applyBorder="1"/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8" xfId="0" applyFill="1" applyBorder="1"/>
    <xf numFmtId="0" fontId="0" fillId="5" borderId="0" xfId="0" applyFill="1"/>
    <xf numFmtId="0" fontId="1" fillId="5" borderId="0" xfId="0" applyFont="1" applyFill="1"/>
    <xf numFmtId="0" fontId="9" fillId="4" borderId="4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1" fontId="4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" fontId="0" fillId="3" borderId="0" xfId="0" applyNumberFormat="1" applyFill="1" applyAlignment="1">
      <alignment horizontal="center"/>
    </xf>
    <xf numFmtId="166" fontId="7" fillId="2" borderId="10" xfId="0" applyNumberFormat="1" applyFont="1" applyFill="1" applyBorder="1" applyAlignment="1">
      <alignment horizontal="center"/>
    </xf>
    <xf numFmtId="166" fontId="7" fillId="2" borderId="14" xfId="0" applyNumberFormat="1" applyFont="1" applyFill="1" applyBorder="1" applyAlignment="1">
      <alignment horizontal="center"/>
    </xf>
    <xf numFmtId="166" fontId="7" fillId="2" borderId="6" xfId="0" applyNumberFormat="1" applyFont="1" applyFill="1" applyBorder="1" applyAlignment="1">
      <alignment horizontal="center"/>
    </xf>
    <xf numFmtId="49" fontId="8" fillId="4" borderId="10" xfId="0" applyNumberFormat="1" applyFont="1" applyFill="1" applyBorder="1" applyAlignment="1">
      <alignment horizontal="center"/>
    </xf>
    <xf numFmtId="49" fontId="8" fillId="4" borderId="14" xfId="0" applyNumberFormat="1" applyFont="1" applyFill="1" applyBorder="1" applyAlignment="1">
      <alignment horizontal="center"/>
    </xf>
    <xf numFmtId="49" fontId="8" fillId="4" borderId="6" xfId="0" applyNumberFormat="1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166" fontId="0" fillId="3" borderId="0" xfId="0" applyNumberFormat="1" applyFill="1"/>
    <xf numFmtId="0" fontId="2" fillId="3" borderId="0" xfId="0" applyFont="1" applyFill="1" applyAlignment="1">
      <alignment horizontal="center"/>
    </xf>
    <xf numFmtId="0" fontId="10" fillId="3" borderId="0" xfId="0" applyFont="1" applyFill="1"/>
    <xf numFmtId="166" fontId="2" fillId="3" borderId="0" xfId="0" applyNumberFormat="1" applyFont="1" applyFill="1"/>
    <xf numFmtId="14" fontId="2" fillId="3" borderId="0" xfId="0" applyNumberFormat="1" applyFont="1" applyFill="1"/>
    <xf numFmtId="1" fontId="2" fillId="3" borderId="0" xfId="0" applyNumberFormat="1" applyFont="1" applyFill="1"/>
    <xf numFmtId="164" fontId="2" fillId="3" borderId="0" xfId="0" applyNumberFormat="1" applyFont="1" applyFill="1"/>
    <xf numFmtId="165" fontId="2" fillId="3" borderId="0" xfId="0" applyNumberFormat="1" applyFont="1" applyFill="1"/>
    <xf numFmtId="1" fontId="2" fillId="3" borderId="0" xfId="0" applyNumberFormat="1" applyFont="1" applyFill="1" applyAlignment="1">
      <alignment wrapText="1"/>
    </xf>
    <xf numFmtId="164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0" fontId="0" fillId="2" borderId="18" xfId="0" applyFill="1" applyBorder="1"/>
    <xf numFmtId="1" fontId="5" fillId="2" borderId="19" xfId="0" applyNumberFormat="1" applyFont="1" applyFill="1" applyBorder="1" applyAlignment="1">
      <alignment horizontal="center" vertical="center"/>
    </xf>
    <xf numFmtId="1" fontId="5" fillId="2" borderId="20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1" fontId="4" fillId="3" borderId="22" xfId="0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" fontId="4" fillId="3" borderId="23" xfId="0" applyNumberFormat="1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1" fontId="4" fillId="3" borderId="25" xfId="0" applyNumberFormat="1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0" fillId="3" borderId="28" xfId="0" applyFill="1" applyBorder="1"/>
    <xf numFmtId="0" fontId="0" fillId="2" borderId="26" xfId="0" applyFill="1" applyBorder="1"/>
    <xf numFmtId="0" fontId="0" fillId="2" borderId="29" xfId="0" applyFill="1" applyBorder="1"/>
    <xf numFmtId="0" fontId="6" fillId="2" borderId="32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166" fontId="0" fillId="5" borderId="0" xfId="0" applyNumberFormat="1" applyFill="1"/>
    <xf numFmtId="166" fontId="6" fillId="2" borderId="16" xfId="0" applyNumberFormat="1" applyFont="1" applyFill="1" applyBorder="1" applyAlignment="1">
      <alignment horizontal="center" vertical="center"/>
    </xf>
    <xf numFmtId="166" fontId="6" fillId="2" borderId="15" xfId="0" applyNumberFormat="1" applyFont="1" applyFill="1" applyBorder="1" applyAlignment="1">
      <alignment horizontal="center" vertical="center"/>
    </xf>
    <xf numFmtId="166" fontId="6" fillId="2" borderId="17" xfId="0" applyNumberFormat="1" applyFont="1" applyFill="1" applyBorder="1" applyAlignment="1">
      <alignment horizontal="center" vertical="center"/>
    </xf>
    <xf numFmtId="166" fontId="0" fillId="3" borderId="0" xfId="0" applyNumberFormat="1" applyFill="1" applyAlignment="1">
      <alignment horizontal="center"/>
    </xf>
  </cellXfs>
  <cellStyles count="1">
    <cellStyle name="Normal" xfId="0" builtinId="0"/>
  </cellStyles>
  <dxfs count="15">
    <dxf>
      <font>
        <color rgb="FF9C0006"/>
      </font>
      <fill>
        <patternFill patternType="solid">
          <bgColor theme="9" tint="0.79998168889431442"/>
        </patternFill>
      </fill>
    </dxf>
    <dxf>
      <font>
        <color rgb="FF9C0006"/>
      </font>
      <fill>
        <patternFill patternType="solid">
          <bgColor theme="9" tint="0.79998168889431442"/>
        </patternFill>
      </fill>
    </dxf>
    <dxf>
      <font>
        <color rgb="FF9C0006"/>
      </font>
      <fill>
        <patternFill patternType="solid">
          <bgColor theme="9" tint="0.79998168889431442"/>
        </patternFill>
      </fill>
    </dxf>
    <dxf>
      <font>
        <color rgb="FF9C0006"/>
      </font>
      <fill>
        <patternFill patternType="solid">
          <bgColor theme="9" tint="0.79998168889431442"/>
        </patternFill>
      </fill>
    </dxf>
    <dxf>
      <font>
        <color rgb="FF9C0006"/>
      </font>
      <fill>
        <patternFill patternType="solid">
          <bgColor theme="9" tint="0.79998168889431442"/>
        </patternFill>
      </fill>
    </dxf>
    <dxf>
      <font>
        <color rgb="FF9C0006"/>
      </font>
      <fill>
        <patternFill patternType="solid">
          <bgColor theme="9" tint="0.79998168889431442"/>
        </patternFill>
      </fill>
    </dxf>
    <dxf>
      <font>
        <color rgb="FF9C0006"/>
      </font>
      <fill>
        <patternFill patternType="solid">
          <bgColor theme="9" tint="0.79998168889431442"/>
        </patternFill>
      </fill>
    </dxf>
    <dxf>
      <font>
        <color rgb="FF9C0006"/>
      </font>
      <fill>
        <patternFill patternType="solid">
          <bgColor theme="9" tint="0.79998168889431442"/>
        </patternFill>
      </fill>
    </dxf>
    <dxf>
      <font>
        <color rgb="FF9C0006"/>
      </font>
      <fill>
        <patternFill patternType="solid">
          <bgColor theme="9" tint="0.79998168889431442"/>
        </patternFill>
      </fill>
    </dxf>
    <dxf>
      <font>
        <color rgb="FF9C0006"/>
      </font>
      <fill>
        <patternFill patternType="solid">
          <bgColor theme="9" tint="0.79998168889431442"/>
        </patternFill>
      </fill>
    </dxf>
    <dxf>
      <font>
        <color rgb="FF9C0006"/>
      </font>
      <fill>
        <patternFill patternType="solid">
          <bgColor theme="9" tint="0.79998168889431442"/>
        </patternFill>
      </fill>
    </dxf>
    <dxf>
      <font>
        <strike/>
        <color rgb="FF9C0006"/>
      </font>
      <fill>
        <patternFill patternType="solid">
          <bgColor theme="9" tint="0.79998168889431442"/>
        </patternFill>
      </fill>
    </dxf>
    <dxf>
      <font>
        <color rgb="FFFF0000"/>
      </font>
      <fill>
        <patternFill patternType="solid">
          <bgColor rgb="FFFFBDBD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rgb="FF002060"/>
      </font>
      <fill>
        <patternFill patternType="solid">
          <bgColor theme="8" tint="0.79998168889431442"/>
        </patternFill>
      </fill>
    </dxf>
    <dxf>
      <font>
        <color rgb="FF002060"/>
      </font>
      <fill>
        <patternFill patternType="solid">
          <bgColor theme="8" tint="0.39997558519241921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dxfs>
  <tableStyles count="0" defaultTableStyle="TableStyleMedium2" defaultPivotStyle="PivotStyleMedium9"/>
  <colors>
    <mruColors>
      <color rgb="FF68C2D9"/>
      <color rgb="FF219EBC"/>
      <color rgb="FFFFBDBD"/>
      <color rgb="FF35BCDE"/>
      <color rgb="FF29C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0</xdr:row>
      <xdr:rowOff>0</xdr:rowOff>
    </xdr:from>
    <xdr:to>
      <xdr:col>5</xdr:col>
      <xdr:colOff>104775</xdr:colOff>
      <xdr:row>4</xdr:row>
      <xdr:rowOff>104775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412F105-ED4D-A50D-10D3-D49C9A078A84}"/>
            </a:ext>
            <a:ext uri="{147F2762-F138-4A5C-976F-8EAC2B608ADB}">
              <a16:predDERef xmlns:a16="http://schemas.microsoft.com/office/drawing/2014/main" pred="{5587C896-881F-5DDB-EC59-42837BFCF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0"/>
          <a:ext cx="2619375" cy="1009650"/>
        </a:xfrm>
        <a:prstGeom prst="rect">
          <a:avLst/>
        </a:prstGeom>
      </xdr:spPr>
    </xdr:pic>
    <xdr:clientData/>
  </xdr:twoCellAnchor>
  <xdr:twoCellAnchor editAs="oneCell">
    <xdr:from>
      <xdr:col>12</xdr:col>
      <xdr:colOff>85725</xdr:colOff>
      <xdr:row>2</xdr:row>
      <xdr:rowOff>190500</xdr:rowOff>
    </xdr:from>
    <xdr:to>
      <xdr:col>13</xdr:col>
      <xdr:colOff>714375</xdr:colOff>
      <xdr:row>5</xdr:row>
      <xdr:rowOff>66675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C8FC55B-54F4-D8A5-1B9F-DEF4EA849EF0}"/>
            </a:ext>
            <a:ext uri="{147F2762-F138-4A5C-976F-8EAC2B608ADB}">
              <a16:predDERef xmlns:a16="http://schemas.microsoft.com/office/drawing/2014/main" pred="{C412F105-ED4D-A50D-10D3-D49C9A078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81975" y="619125"/>
          <a:ext cx="1390650" cy="59055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0</xdr:row>
      <xdr:rowOff>47625</xdr:rowOff>
    </xdr:from>
    <xdr:to>
      <xdr:col>1</xdr:col>
      <xdr:colOff>723900</xdr:colOff>
      <xdr:row>3</xdr:row>
      <xdr:rowOff>123825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77AB8C6-3D1E-5256-19CD-1271852C80FC}"/>
            </a:ext>
            <a:ext uri="{147F2762-F138-4A5C-976F-8EAC2B608ADB}">
              <a16:predDERef xmlns:a16="http://schemas.microsoft.com/office/drawing/2014/main" pred="{CC8FC55B-54F4-D8A5-1B9F-DEF4EA849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0100" y="47625"/>
          <a:ext cx="742950" cy="742950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2</xdr:row>
      <xdr:rowOff>57150</xdr:rowOff>
    </xdr:from>
    <xdr:to>
      <xdr:col>12</xdr:col>
      <xdr:colOff>19050</xdr:colOff>
      <xdr:row>5</xdr:row>
      <xdr:rowOff>76200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76E5513-E340-B8DB-04A2-6AC0F3F3A44E}"/>
            </a:ext>
            <a:ext uri="{147F2762-F138-4A5C-976F-8EAC2B608ADB}">
              <a16:predDERef xmlns:a16="http://schemas.microsoft.com/office/drawing/2014/main" pred="{B77AB8C6-3D1E-5256-19CD-1271852C8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81875" y="485775"/>
          <a:ext cx="733425" cy="733425"/>
        </a:xfrm>
        <a:prstGeom prst="rect">
          <a:avLst/>
        </a:prstGeom>
      </xdr:spPr>
    </xdr:pic>
    <xdr:clientData/>
  </xdr:twoCellAnchor>
  <xdr:twoCellAnchor editAs="oneCell">
    <xdr:from>
      <xdr:col>4</xdr:col>
      <xdr:colOff>514350</xdr:colOff>
      <xdr:row>1</xdr:row>
      <xdr:rowOff>28575</xdr:rowOff>
    </xdr:from>
    <xdr:to>
      <xdr:col>8</xdr:col>
      <xdr:colOff>114300</xdr:colOff>
      <xdr:row>3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81AFD5-2E96-521F-F4CC-B1A0E42C625C}"/>
            </a:ext>
            <a:ext uri="{147F2762-F138-4A5C-976F-8EAC2B608ADB}">
              <a16:predDERef xmlns:a16="http://schemas.microsoft.com/office/drawing/2014/main" pred="{276E5513-E340-B8DB-04A2-6AC0F3F3A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19500" y="219075"/>
          <a:ext cx="2647950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0907F-09E0-4EA2-96C8-56097C8A949F}">
  <dimension ref="A2:S48"/>
  <sheetViews>
    <sheetView workbookViewId="0">
      <selection activeCell="I16" sqref="I16"/>
    </sheetView>
  </sheetViews>
  <sheetFormatPr defaultRowHeight="15"/>
  <cols>
    <col min="1" max="1" width="3.140625" style="2" customWidth="1"/>
    <col min="2" max="8" width="11.42578125" style="2" customWidth="1"/>
    <col min="9" max="10" width="3.140625" style="2" customWidth="1"/>
    <col min="11" max="13" width="11.42578125" style="30" customWidth="1"/>
    <col min="14" max="16" width="11.42578125" style="2" customWidth="1"/>
    <col min="17" max="16384" width="9.140625" style="2"/>
  </cols>
  <sheetData>
    <row r="2" spans="1:19" ht="18.75" customHeight="1"/>
    <row r="3" spans="1:19" ht="18.75" customHeight="1">
      <c r="D3" s="5"/>
      <c r="E3" s="5"/>
      <c r="F3" s="5"/>
      <c r="G3" s="5"/>
      <c r="H3" s="5"/>
      <c r="K3" s="64"/>
      <c r="L3" s="64"/>
      <c r="M3" s="64"/>
      <c r="N3" s="14"/>
      <c r="O3" s="14"/>
      <c r="P3" s="14"/>
    </row>
    <row r="4" spans="1:19" ht="18.75" customHeight="1">
      <c r="D4" s="5"/>
      <c r="E4" s="5"/>
      <c r="F4" s="5"/>
      <c r="G4" s="5"/>
      <c r="H4" s="5"/>
      <c r="K4" s="64"/>
      <c r="L4" s="64"/>
      <c r="M4" s="64"/>
      <c r="N4" s="14"/>
      <c r="O4" s="14"/>
      <c r="P4" s="14"/>
    </row>
    <row r="5" spans="1:19" ht="18.75">
      <c r="B5" s="28" t="s">
        <v>0</v>
      </c>
      <c r="C5" s="29"/>
      <c r="D5" s="16">
        <v>2024</v>
      </c>
      <c r="F5" s="28" t="s">
        <v>1</v>
      </c>
      <c r="G5" s="29"/>
      <c r="H5" s="17" t="s">
        <v>2</v>
      </c>
      <c r="I5" s="9"/>
      <c r="K5" s="64"/>
      <c r="L5" s="64"/>
      <c r="M5" s="64"/>
      <c r="N5" s="14"/>
      <c r="O5" s="14"/>
      <c r="P5" s="15"/>
      <c r="Q5" s="4"/>
      <c r="R5" s="5"/>
      <c r="S5" s="6"/>
    </row>
    <row r="6" spans="1:19">
      <c r="B6" s="20"/>
      <c r="C6" s="20"/>
      <c r="D6" s="20"/>
      <c r="E6" s="20"/>
      <c r="F6" s="20"/>
      <c r="G6" s="20"/>
      <c r="H6" s="20"/>
      <c r="K6" s="64"/>
      <c r="L6" s="64"/>
      <c r="M6" s="64"/>
      <c r="N6" s="14"/>
      <c r="O6" s="14"/>
      <c r="P6" s="14"/>
      <c r="Q6" s="4"/>
    </row>
    <row r="7" spans="1:19" ht="18.75">
      <c r="B7" s="44" t="str" cm="1">
        <f t="array" ref="B7:H7">VLOOKUP(_xlfn.ANCHORARRAY(Formulas!E16),Formulas!A15:B21, 2,FALSE)</f>
        <v>Viernes</v>
      </c>
      <c r="C7" s="45" t="str">
        <v>Sábado</v>
      </c>
      <c r="D7" s="45" t="str">
        <v>Domingo</v>
      </c>
      <c r="E7" s="46" t="str">
        <v>Lunes</v>
      </c>
      <c r="F7" s="46" t="str">
        <v>Martes</v>
      </c>
      <c r="G7" s="46" t="str">
        <v>Miércoles</v>
      </c>
      <c r="H7" s="47" t="str">
        <v>Jueves</v>
      </c>
      <c r="I7" s="58"/>
      <c r="K7" s="65" t="s">
        <v>3</v>
      </c>
      <c r="L7" s="66"/>
      <c r="M7" s="67"/>
      <c r="N7" s="61" t="s">
        <v>4</v>
      </c>
      <c r="O7" s="62"/>
      <c r="P7" s="63"/>
      <c r="Q7" s="10"/>
    </row>
    <row r="8" spans="1:19">
      <c r="B8" s="48" cm="1">
        <f t="array" ref="B8:H12">DAY(_xlfn.SEQUENCE(5,7,Formulas!F2,1))</f>
        <v>1</v>
      </c>
      <c r="C8" s="18">
        <v>2</v>
      </c>
      <c r="D8" s="18">
        <v>3</v>
      </c>
      <c r="E8" s="49">
        <v>4</v>
      </c>
      <c r="F8" s="18">
        <v>5</v>
      </c>
      <c r="G8" s="18">
        <v>6</v>
      </c>
      <c r="H8" s="50">
        <v>7</v>
      </c>
      <c r="K8" s="22">
        <v>45363</v>
      </c>
      <c r="L8" s="23"/>
      <c r="M8" s="23"/>
      <c r="N8" s="25" t="s">
        <v>5</v>
      </c>
      <c r="O8" s="26"/>
      <c r="P8" s="27"/>
      <c r="Q8" s="11"/>
      <c r="R8" s="7"/>
    </row>
    <row r="9" spans="1:19">
      <c r="B9" s="48">
        <v>8</v>
      </c>
      <c r="C9" s="18">
        <v>9</v>
      </c>
      <c r="D9" s="18">
        <v>10</v>
      </c>
      <c r="E9" s="18">
        <v>11</v>
      </c>
      <c r="F9" s="18">
        <v>12</v>
      </c>
      <c r="G9" s="18">
        <v>13</v>
      </c>
      <c r="H9" s="50">
        <v>14</v>
      </c>
      <c r="K9" s="22">
        <v>45365</v>
      </c>
      <c r="L9" s="23"/>
      <c r="M9" s="23"/>
      <c r="N9" s="25" t="s">
        <v>6</v>
      </c>
      <c r="O9" s="26"/>
      <c r="P9" s="27"/>
      <c r="Q9" s="12"/>
      <c r="R9" s="8"/>
    </row>
    <row r="10" spans="1:19">
      <c r="B10" s="48">
        <v>15</v>
      </c>
      <c r="C10" s="18">
        <v>16</v>
      </c>
      <c r="D10" s="18">
        <v>17</v>
      </c>
      <c r="E10" s="18">
        <v>18</v>
      </c>
      <c r="F10" s="18">
        <v>19</v>
      </c>
      <c r="G10" s="18">
        <v>20</v>
      </c>
      <c r="H10" s="50">
        <v>21</v>
      </c>
      <c r="K10" s="22">
        <v>45366</v>
      </c>
      <c r="L10" s="23"/>
      <c r="M10" s="23"/>
      <c r="N10" s="25" t="s">
        <v>7</v>
      </c>
      <c r="O10" s="26"/>
      <c r="P10" s="27"/>
      <c r="Q10" s="13"/>
    </row>
    <row r="11" spans="1:19">
      <c r="B11" s="51">
        <v>22</v>
      </c>
      <c r="C11" s="19">
        <v>23</v>
      </c>
      <c r="D11" s="18">
        <v>24</v>
      </c>
      <c r="E11" s="49">
        <v>25</v>
      </c>
      <c r="F11" s="19">
        <v>26</v>
      </c>
      <c r="G11" s="19">
        <v>27</v>
      </c>
      <c r="H11" s="52">
        <v>28</v>
      </c>
      <c r="K11" s="22"/>
      <c r="L11" s="23"/>
      <c r="M11" s="24"/>
      <c r="N11" s="25"/>
      <c r="O11" s="26"/>
      <c r="P11" s="27"/>
    </row>
    <row r="12" spans="1:19">
      <c r="B12" s="53">
        <v>29</v>
      </c>
      <c r="C12" s="54">
        <v>30</v>
      </c>
      <c r="D12" s="55">
        <v>31</v>
      </c>
      <c r="E12" s="56">
        <v>1</v>
      </c>
      <c r="F12" s="54">
        <v>2</v>
      </c>
      <c r="G12" s="54">
        <v>3</v>
      </c>
      <c r="H12" s="57">
        <v>4</v>
      </c>
      <c r="K12" s="22"/>
      <c r="L12" s="23"/>
      <c r="M12" s="24"/>
      <c r="N12" s="25"/>
      <c r="O12" s="26"/>
      <c r="P12" s="27"/>
    </row>
    <row r="13" spans="1:19" ht="18.75" customHeight="1">
      <c r="A13" s="43"/>
      <c r="B13" s="59"/>
      <c r="C13" s="59"/>
      <c r="D13" s="59"/>
      <c r="E13" s="59"/>
      <c r="F13" s="59"/>
      <c r="G13" s="59"/>
      <c r="H13" s="60"/>
      <c r="K13" s="22"/>
      <c r="L13" s="23"/>
      <c r="M13" s="24"/>
      <c r="N13" s="25"/>
      <c r="O13" s="26"/>
      <c r="P13" s="27"/>
    </row>
    <row r="14" spans="1:19">
      <c r="K14" s="22"/>
      <c r="L14" s="23"/>
      <c r="M14" s="24"/>
      <c r="N14" s="25"/>
      <c r="O14" s="26"/>
      <c r="P14" s="27"/>
    </row>
    <row r="15" spans="1:19">
      <c r="K15" s="22"/>
      <c r="L15" s="23"/>
      <c r="M15" s="24"/>
      <c r="N15" s="25"/>
      <c r="O15" s="26"/>
      <c r="P15" s="27"/>
    </row>
    <row r="16" spans="1:19">
      <c r="B16" s="1"/>
      <c r="K16" s="22"/>
      <c r="L16" s="23"/>
      <c r="M16" s="24"/>
      <c r="N16" s="25"/>
      <c r="O16" s="26"/>
      <c r="P16" s="27"/>
    </row>
    <row r="17" spans="2:16">
      <c r="B17" s="3"/>
      <c r="E17" s="21"/>
      <c r="F17" s="21"/>
      <c r="G17" s="21"/>
      <c r="H17" s="21"/>
      <c r="I17" s="21"/>
      <c r="J17" s="21"/>
      <c r="K17" s="22"/>
      <c r="L17" s="23"/>
      <c r="M17" s="24"/>
      <c r="N17" s="25"/>
      <c r="O17" s="26"/>
      <c r="P17" s="27"/>
    </row>
    <row r="18" spans="2:16">
      <c r="E18" s="21"/>
      <c r="F18" s="21"/>
      <c r="G18" s="21"/>
      <c r="H18" s="21"/>
      <c r="I18" s="21"/>
      <c r="J18" s="21"/>
      <c r="K18" s="22"/>
      <c r="L18" s="23"/>
      <c r="M18" s="24"/>
      <c r="N18" s="25"/>
      <c r="O18" s="26"/>
      <c r="P18" s="27"/>
    </row>
    <row r="19" spans="2:16">
      <c r="B19" s="1"/>
      <c r="E19" s="21"/>
      <c r="F19" s="21"/>
      <c r="G19" s="21"/>
      <c r="H19" s="21"/>
      <c r="I19" s="21"/>
      <c r="J19" s="21"/>
      <c r="K19" s="22"/>
      <c r="L19" s="23"/>
      <c r="M19" s="24"/>
      <c r="N19" s="25"/>
      <c r="O19" s="26"/>
      <c r="P19" s="27"/>
    </row>
    <row r="20" spans="2:16">
      <c r="E20" s="21"/>
      <c r="F20" s="21"/>
      <c r="G20" s="21"/>
      <c r="H20" s="21"/>
      <c r="I20" s="21"/>
      <c r="J20" s="21"/>
      <c r="K20" s="68"/>
    </row>
    <row r="21" spans="2:16">
      <c r="E21" s="21"/>
      <c r="F21" s="21"/>
      <c r="G21" s="21"/>
      <c r="H21" s="21"/>
      <c r="I21" s="21"/>
      <c r="J21" s="21"/>
      <c r="K21" s="68"/>
    </row>
    <row r="22" spans="2:16">
      <c r="H22" s="5"/>
      <c r="I22" s="6"/>
    </row>
    <row r="23" spans="2:16">
      <c r="G23" s="4"/>
      <c r="H23" s="5"/>
      <c r="I23" s="6"/>
    </row>
    <row r="46" spans="14:16">
      <c r="N46" s="25" t="s">
        <v>5</v>
      </c>
      <c r="O46" s="26"/>
      <c r="P46" s="27"/>
    </row>
    <row r="47" spans="14:16">
      <c r="N47" s="25" t="s">
        <v>6</v>
      </c>
      <c r="O47" s="26"/>
      <c r="P47" s="27"/>
    </row>
    <row r="48" spans="14:16">
      <c r="N48" s="25" t="s">
        <v>7</v>
      </c>
      <c r="O48" s="26"/>
      <c r="P48" s="27"/>
    </row>
  </sheetData>
  <mergeCells count="31">
    <mergeCell ref="N15:P15"/>
    <mergeCell ref="N16:P16"/>
    <mergeCell ref="N17:P17"/>
    <mergeCell ref="N18:P18"/>
    <mergeCell ref="N19:P19"/>
    <mergeCell ref="N12:P12"/>
    <mergeCell ref="K8:M8"/>
    <mergeCell ref="K7:M7"/>
    <mergeCell ref="N7:P7"/>
    <mergeCell ref="B5:C5"/>
    <mergeCell ref="F5:G5"/>
    <mergeCell ref="N8:P8"/>
    <mergeCell ref="N9:P9"/>
    <mergeCell ref="N10:P10"/>
    <mergeCell ref="K12:M12"/>
    <mergeCell ref="K9:M9"/>
    <mergeCell ref="K10:M10"/>
    <mergeCell ref="K11:M11"/>
    <mergeCell ref="N46:P46"/>
    <mergeCell ref="N47:P47"/>
    <mergeCell ref="N48:P48"/>
    <mergeCell ref="N11:P11"/>
    <mergeCell ref="K13:M13"/>
    <mergeCell ref="K14:M14"/>
    <mergeCell ref="K15:M15"/>
    <mergeCell ref="K16:M16"/>
    <mergeCell ref="K17:M17"/>
    <mergeCell ref="K18:M18"/>
    <mergeCell ref="K19:M19"/>
    <mergeCell ref="N13:P13"/>
    <mergeCell ref="N14:P14"/>
  </mergeCells>
  <conditionalFormatting sqref="K8:M10 N46:P48 K11:P12 K13:M19">
    <cfRule type="notContainsBlanks" dxfId="10" priority="13">
      <formula>LEN(TRIM(K8))&gt;0</formula>
    </cfRule>
  </conditionalFormatting>
  <conditionalFormatting sqref="N10:P10">
    <cfRule type="notContainsBlanks" dxfId="9" priority="10">
      <formula>LEN(TRIM(N10))&gt;0</formula>
    </cfRule>
  </conditionalFormatting>
  <conditionalFormatting sqref="N9:P9">
    <cfRule type="notContainsBlanks" dxfId="8" priority="9">
      <formula>LEN(TRIM(N9))&gt;0</formula>
    </cfRule>
  </conditionalFormatting>
  <conditionalFormatting sqref="N8:P8">
    <cfRule type="notContainsBlanks" dxfId="7" priority="8">
      <formula>LEN(TRIM(N8))&gt;0</formula>
    </cfRule>
  </conditionalFormatting>
  <conditionalFormatting sqref="N13:P13">
    <cfRule type="notContainsBlanks" dxfId="6" priority="7">
      <formula>LEN(TRIM(N13))&gt;0</formula>
    </cfRule>
  </conditionalFormatting>
  <conditionalFormatting sqref="N14:P14">
    <cfRule type="notContainsBlanks" dxfId="5" priority="6">
      <formula>LEN(TRIM(N14))&gt;0</formula>
    </cfRule>
  </conditionalFormatting>
  <conditionalFormatting sqref="N15:P15">
    <cfRule type="notContainsBlanks" dxfId="4" priority="5">
      <formula>LEN(TRIM(N15))&gt;0</formula>
    </cfRule>
  </conditionalFormatting>
  <conditionalFormatting sqref="N16:P16">
    <cfRule type="notContainsBlanks" dxfId="3" priority="4">
      <formula>LEN(TRIM(N16))&gt;0</formula>
    </cfRule>
  </conditionalFormatting>
  <conditionalFormatting sqref="N17:P17">
    <cfRule type="notContainsBlanks" dxfId="2" priority="3">
      <formula>LEN(TRIM(N17))&gt;0</formula>
    </cfRule>
  </conditionalFormatting>
  <conditionalFormatting sqref="N18:P18">
    <cfRule type="notContainsBlanks" dxfId="1" priority="2">
      <formula>LEN(TRIM(N18))&gt;0</formula>
    </cfRule>
  </conditionalFormatting>
  <conditionalFormatting sqref="N19:P19">
    <cfRule type="notContainsBlanks" dxfId="0" priority="1">
      <formula>LEN(TRIM(N19))&gt;0</formula>
    </cfRule>
  </conditionalFormatting>
  <dataValidations count="1">
    <dataValidation allowBlank="1" showInputMessage="1" showErrorMessage="1" sqref="B20" xr:uid="{FFDA38D3-5733-4E62-8348-AC53BED6CB17}"/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7" id="{00000000-000E-0000-0000-000006000000}">
            <xm:f>B8=Formulas!$I$1</xm:f>
            <x14:dxf>
              <font>
                <color rgb="FF002060"/>
              </font>
              <fill>
                <patternFill patternType="solid">
                  <bgColor theme="8" tint="0.39997558519241921"/>
                </patternFill>
              </fill>
              <border>
                <left style="thin">
                  <color theme="0"/>
                </left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</border>
            </x14:dxf>
          </x14:cfRule>
          <xm:sqref>B8:H12</xm:sqref>
        </x14:conditionalFormatting>
        <x14:conditionalFormatting xmlns:xm="http://schemas.microsoft.com/office/excel/2006/main">
          <x14:cfRule type="expression" priority="34" id="{425CC81E-5A0D-49F3-9F40-29A47AC8E101}">
            <xm:f>B8&lt;&gt;Formulas!A35</xm:f>
            <x14:dxf>
              <font>
                <color rgb="FF002060"/>
              </font>
              <fill>
                <patternFill patternType="solid">
                  <bgColor theme="8" tint="0.79998168889431442"/>
                </patternFill>
              </fill>
            </x14:dxf>
          </x14:cfRule>
          <xm:sqref>B8:H12</xm:sqref>
        </x14:conditionalFormatting>
        <x14:conditionalFormatting xmlns:xm="http://schemas.microsoft.com/office/excel/2006/main">
          <x14:cfRule type="expression" priority="26" id="{84E9FA8A-4B1D-4039-B231-3C7DDD59E79B}">
            <xm:f>B8=Formulas!A49:G53</xm:f>
            <x14:dxf>
              <font>
                <color rgb="FFFF0000"/>
              </font>
              <fill>
                <patternFill patternType="solid">
                  <bgColor rgb="FFFFBDBD"/>
                </patternFill>
              </fill>
              <border>
                <left style="thin">
                  <color theme="0"/>
                </left>
                <right style="thin">
                  <color theme="0"/>
                </right>
                <top style="thin">
                  <color theme="0"/>
                </top>
                <bottom style="thin">
                  <color theme="0"/>
                </bottom>
              </border>
            </x14:dxf>
          </x14:cfRule>
          <xm:sqref>B8:H12</xm:sqref>
        </x14:conditionalFormatting>
        <x14:conditionalFormatting xmlns:xm="http://schemas.microsoft.com/office/excel/2006/main">
          <x14:cfRule type="expression" priority="15" id="{3358260A-75C4-4648-A6E1-072CAC51C89B}">
            <xm:f>B8=Formulas!A55</xm:f>
            <x14:dxf>
              <font>
                <strike/>
                <color rgb="FF9C0006"/>
              </font>
              <fill>
                <patternFill patternType="solid">
                  <bgColor theme="9" tint="0.79998168889431442"/>
                </patternFill>
              </fill>
            </x14:dxf>
          </x14:cfRule>
          <xm:sqref>B8:H12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CA4D48A-8B30-4724-9C22-7C1EA31DEE7E}">
          <x14:formula1>
            <xm:f>Formulas!$B$2:$B$13</xm:f>
          </x14:formula1>
          <xm:sqref>H5</xm:sqref>
        </x14:dataValidation>
        <x14:dataValidation type="list" allowBlank="1" showInputMessage="1" showErrorMessage="1" xr:uid="{0858C8ED-EE3D-4A09-85D9-68A90DC4E52D}">
          <x14:formula1>
            <xm:f>Formulas!$C$2:$C$6</xm:f>
          </x14:formula1>
          <xm:sqref>D5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7692D-F0F3-41EE-B2BE-C332B03B01BB}">
  <dimension ref="A1:K77"/>
  <sheetViews>
    <sheetView tabSelected="1" topLeftCell="A46" workbookViewId="0">
      <selection activeCell="A46" sqref="A1:XFD1048576"/>
    </sheetView>
  </sheetViews>
  <sheetFormatPr defaultRowHeight="15"/>
  <cols>
    <col min="1" max="1" width="11.42578125" style="31" bestFit="1" customWidth="1"/>
    <col min="2" max="2" width="11.42578125" style="1" bestFit="1" customWidth="1"/>
    <col min="3" max="3" width="11.42578125" style="1" customWidth="1"/>
    <col min="4" max="4" width="11.42578125" style="1" bestFit="1" customWidth="1"/>
    <col min="5" max="5" width="28.140625" style="1" bestFit="1" customWidth="1"/>
    <col min="6" max="7" width="12.42578125" style="1" bestFit="1" customWidth="1"/>
    <col min="8" max="8" width="27.28515625" style="1" bestFit="1" customWidth="1"/>
    <col min="9" max="10" width="12.42578125" style="1" bestFit="1" customWidth="1"/>
    <col min="11" max="11" width="9.140625" style="1" bestFit="1" customWidth="1"/>
    <col min="12" max="16384" width="9.140625" style="1"/>
  </cols>
  <sheetData>
    <row r="1" spans="1:11">
      <c r="A1" s="31" t="s">
        <v>1</v>
      </c>
      <c r="B1" s="1" t="s">
        <v>8</v>
      </c>
      <c r="C1" s="1" t="s">
        <v>9</v>
      </c>
      <c r="H1" s="1" t="s">
        <v>10</v>
      </c>
      <c r="I1" s="1">
        <f ca="1">IF(H9=F7, IF(F8='año y mes'!D5, I2,34))</f>
        <v>11</v>
      </c>
    </row>
    <row r="2" spans="1:11">
      <c r="A2" s="31">
        <v>1</v>
      </c>
      <c r="B2" s="32" t="s">
        <v>11</v>
      </c>
      <c r="C2" s="32">
        <f t="shared" ref="C2:C6" si="0">A2 + 2023</f>
        <v>2024</v>
      </c>
      <c r="E2" s="1" t="s">
        <v>12</v>
      </c>
      <c r="F2" s="33">
        <f>DATE('año y mes'!D5,H9,1)</f>
        <v>45352</v>
      </c>
      <c r="H2" s="1" t="s">
        <v>13</v>
      </c>
      <c r="I2" s="1">
        <f ca="1">DAY(TODAY())</f>
        <v>11</v>
      </c>
    </row>
    <row r="3" spans="1:11">
      <c r="A3" s="31">
        <v>2</v>
      </c>
      <c r="B3" s="1" t="s">
        <v>14</v>
      </c>
      <c r="C3" s="1">
        <f t="shared" si="0"/>
        <v>2025</v>
      </c>
      <c r="E3" s="1" t="s">
        <v>15</v>
      </c>
      <c r="F3" s="34">
        <f>DATE('año y mes'!D5,Formulas!H9+1,1)-1</f>
        <v>45382</v>
      </c>
      <c r="I3" s="1">
        <f>DAY(F3)</f>
        <v>31</v>
      </c>
    </row>
    <row r="4" spans="1:11">
      <c r="A4" s="31">
        <v>3</v>
      </c>
      <c r="B4" s="1" t="s">
        <v>2</v>
      </c>
      <c r="C4" s="1">
        <f t="shared" si="0"/>
        <v>2026</v>
      </c>
      <c r="E4" s="1" t="s">
        <v>16</v>
      </c>
      <c r="F4" s="34">
        <f>DATE('año y mes'!D5,Formulas!H9+1,1)</f>
        <v>45383</v>
      </c>
      <c r="H4" s="1" t="s">
        <v>17</v>
      </c>
      <c r="I4" s="1">
        <f>DAY(F4)</f>
        <v>1</v>
      </c>
    </row>
    <row r="5" spans="1:11">
      <c r="A5" s="31">
        <v>4</v>
      </c>
      <c r="B5" s="1" t="s">
        <v>18</v>
      </c>
      <c r="C5" s="1">
        <f t="shared" si="0"/>
        <v>2027</v>
      </c>
      <c r="E5" s="35" t="s">
        <v>19</v>
      </c>
      <c r="F5" s="35">
        <f ca="1">WEEKNUM(I2)</f>
        <v>2</v>
      </c>
      <c r="G5" s="35"/>
      <c r="H5" s="35" t="s">
        <v>20</v>
      </c>
      <c r="I5" s="35">
        <f>DAY(F2)</f>
        <v>1</v>
      </c>
      <c r="J5" s="35"/>
      <c r="K5" s="35"/>
    </row>
    <row r="6" spans="1:11">
      <c r="A6" s="31">
        <v>5</v>
      </c>
      <c r="B6" s="1" t="s">
        <v>21</v>
      </c>
      <c r="C6" s="1">
        <f t="shared" si="0"/>
        <v>2028</v>
      </c>
      <c r="E6" s="35" t="s">
        <v>22</v>
      </c>
      <c r="F6" s="35">
        <f ca="1">WEEKDAY(TODAY())</f>
        <v>2</v>
      </c>
      <c r="G6" s="35"/>
      <c r="H6" s="35"/>
      <c r="I6" s="36"/>
      <c r="J6" s="37"/>
      <c r="K6" s="35"/>
    </row>
    <row r="7" spans="1:11">
      <c r="A7" s="31">
        <v>6</v>
      </c>
      <c r="B7" s="1" t="s">
        <v>23</v>
      </c>
      <c r="E7" s="35" t="s">
        <v>24</v>
      </c>
      <c r="F7" s="35">
        <f ca="1">MONTH(TODAY())</f>
        <v>3</v>
      </c>
      <c r="G7" s="35"/>
      <c r="H7" s="35"/>
      <c r="I7" s="35"/>
      <c r="J7" s="35"/>
      <c r="K7" s="35"/>
    </row>
    <row r="8" spans="1:11">
      <c r="A8" s="31">
        <v>7</v>
      </c>
      <c r="B8" s="1" t="s">
        <v>25</v>
      </c>
      <c r="E8" s="35" t="s">
        <v>26</v>
      </c>
      <c r="F8" s="35">
        <f ca="1">YEAR(TODAY())</f>
        <v>2024</v>
      </c>
      <c r="G8" s="35"/>
      <c r="H8" s="35"/>
      <c r="I8" s="35"/>
      <c r="J8" s="35"/>
      <c r="K8" s="35"/>
    </row>
    <row r="9" spans="1:11" ht="15" customHeight="1">
      <c r="A9" s="31">
        <v>8</v>
      </c>
      <c r="B9" s="1" t="s">
        <v>27</v>
      </c>
      <c r="E9" s="35" t="e">
        <f>VLOOKUP('año y mes'!H5,A2:B13, 1,TRUE )</f>
        <v>#N/A</v>
      </c>
      <c r="F9" s="35"/>
      <c r="G9" s="35"/>
      <c r="H9" s="38">
        <f>IF('año y mes'!H5=B2, A2, IF('año y mes'!H5=B3, A3, IF('año y mes'!H5=B13, A13, IF('año y mes'!H5=B5, A5, IF('año y mes'!H5=B6, A6, IF('año y mes'!H5=B7, A7, IF('año y mes'!H5=B8, A8, IF('año y mes'!H5=B9, A9, IF('año y mes'!H5=B10, A10, IF('año y mes'!H5=B11, A11, IF('año y mes'!H5=B12,A12, A4)))))))))))</f>
        <v>3</v>
      </c>
      <c r="I9" s="35"/>
      <c r="J9" s="35"/>
      <c r="K9" s="35"/>
    </row>
    <row r="10" spans="1:11">
      <c r="A10" s="31">
        <v>9</v>
      </c>
      <c r="B10" s="1" t="s">
        <v>28</v>
      </c>
    </row>
    <row r="11" spans="1:11">
      <c r="A11" s="31">
        <v>10</v>
      </c>
      <c r="B11" s="1" t="s">
        <v>29</v>
      </c>
    </row>
    <row r="12" spans="1:11">
      <c r="A12" s="31">
        <v>11</v>
      </c>
      <c r="B12" s="1" t="s">
        <v>30</v>
      </c>
    </row>
    <row r="13" spans="1:11">
      <c r="A13" s="31">
        <v>12</v>
      </c>
      <c r="B13" s="1" t="s">
        <v>31</v>
      </c>
    </row>
    <row r="15" spans="1:11">
      <c r="A15" s="35" t="str" cm="1">
        <f t="array" ref="A15:A21">TEXT(_xlfn.SEQUENCE(7,1,F2,1), "dddd")</f>
        <v>Friday</v>
      </c>
      <c r="B15" s="1" t="str">
        <f>IF(A15="Friday", "Viernes", IF(A15="Saturday", "Sábado", IF(A15="Sunday", "Domingo", IF(A15="Monday", "Lunes", IF(A15="Tuesday", "Martes", IF(A15="Wednesday", "Miércoles", "Jueves"))))))</f>
        <v>Viernes</v>
      </c>
    </row>
    <row r="16" spans="1:11">
      <c r="A16" s="35" t="str">
        <v>Saturday</v>
      </c>
      <c r="B16" s="1" t="str">
        <f t="shared" ref="B16:B21" si="1">IF(A16="Friday", "Viernes", IF(A16="Saturday", "Sábado", IF(A16="Sunday", "Domingo", IF(A16="Monday", "Lunes", IF(A16="Tuesday", "Martes", IF(A16="Wednesday", "Miércoles", "Jueves"))))))</f>
        <v>Sábado</v>
      </c>
      <c r="E16" s="33" t="str" cm="1">
        <f t="array" ref="E16:K16">TEXT(_xlfn.SEQUENCE(1,7,F2,1), "dddd")</f>
        <v>Friday</v>
      </c>
      <c r="F16" s="33" t="str">
        <v>Saturday</v>
      </c>
      <c r="G16" s="1" t="str">
        <v>Sunday</v>
      </c>
      <c r="H16" s="1" t="str">
        <v>Monday</v>
      </c>
      <c r="I16" s="33" t="str">
        <v>Tuesday</v>
      </c>
      <c r="J16" s="33" t="str">
        <v>Wednesday</v>
      </c>
      <c r="K16" s="33" t="str">
        <v>Thursday</v>
      </c>
    </row>
    <row r="17" spans="1:8">
      <c r="A17" s="35" t="str">
        <v>Sunday</v>
      </c>
      <c r="B17" s="1" t="str">
        <f t="shared" si="1"/>
        <v>Domingo</v>
      </c>
    </row>
    <row r="18" spans="1:8">
      <c r="A18" s="35" t="str">
        <v>Monday</v>
      </c>
      <c r="B18" s="1" t="str">
        <f t="shared" si="1"/>
        <v>Lunes</v>
      </c>
    </row>
    <row r="19" spans="1:8">
      <c r="A19" s="35" t="str">
        <v>Tuesday</v>
      </c>
      <c r="B19" s="1" t="str">
        <f t="shared" si="1"/>
        <v>Martes</v>
      </c>
    </row>
    <row r="20" spans="1:8">
      <c r="A20" s="35" t="str">
        <v>Wednesday</v>
      </c>
      <c r="B20" s="1" t="str">
        <f t="shared" si="1"/>
        <v>Miércoles</v>
      </c>
    </row>
    <row r="21" spans="1:8">
      <c r="A21" s="35" t="str">
        <v>Thursday</v>
      </c>
      <c r="B21" s="1" t="str">
        <f t="shared" si="1"/>
        <v>Jueves</v>
      </c>
    </row>
    <row r="23" spans="1:8">
      <c r="A23" s="39" cm="1">
        <f t="array" ref="A23:G27">_xlfn.SEQUENCE(5,7,F2,1)</f>
        <v>45352</v>
      </c>
      <c r="B23" s="36">
        <v>45353</v>
      </c>
      <c r="C23" s="36">
        <v>45354</v>
      </c>
      <c r="D23" s="36">
        <v>45355</v>
      </c>
      <c r="E23" s="36">
        <v>45356</v>
      </c>
      <c r="F23" s="36">
        <v>45357</v>
      </c>
      <c r="G23" s="36">
        <v>45358</v>
      </c>
      <c r="H23" s="33"/>
    </row>
    <row r="24" spans="1:8">
      <c r="A24" s="39">
        <v>45359</v>
      </c>
      <c r="B24" s="36">
        <v>45360</v>
      </c>
      <c r="C24" s="36">
        <v>45361</v>
      </c>
      <c r="D24" s="36">
        <v>45362</v>
      </c>
      <c r="E24" s="36">
        <v>45363</v>
      </c>
      <c r="F24" s="36">
        <v>45364</v>
      </c>
      <c r="G24" s="36">
        <v>45365</v>
      </c>
      <c r="H24" s="33"/>
    </row>
    <row r="25" spans="1:8">
      <c r="A25" s="39">
        <v>45366</v>
      </c>
      <c r="B25" s="36">
        <v>45367</v>
      </c>
      <c r="C25" s="36">
        <v>45368</v>
      </c>
      <c r="D25" s="36">
        <v>45369</v>
      </c>
      <c r="E25" s="36">
        <v>45370</v>
      </c>
      <c r="F25" s="36">
        <v>45371</v>
      </c>
      <c r="G25" s="36">
        <v>45372</v>
      </c>
      <c r="H25" s="33"/>
    </row>
    <row r="26" spans="1:8">
      <c r="A26" s="39">
        <v>45373</v>
      </c>
      <c r="B26" s="36">
        <v>45374</v>
      </c>
      <c r="C26" s="36">
        <v>45375</v>
      </c>
      <c r="D26" s="36">
        <v>45376</v>
      </c>
      <c r="E26" s="36">
        <v>45377</v>
      </c>
      <c r="F26" s="36">
        <v>45378</v>
      </c>
      <c r="G26" s="36">
        <v>45379</v>
      </c>
      <c r="H26" s="33"/>
    </row>
    <row r="27" spans="1:8">
      <c r="A27" s="39">
        <v>45380</v>
      </c>
      <c r="B27" s="36">
        <v>45381</v>
      </c>
      <c r="C27" s="36">
        <v>45382</v>
      </c>
      <c r="D27" s="36">
        <v>45383</v>
      </c>
      <c r="E27" s="36">
        <v>45384</v>
      </c>
      <c r="F27" s="36">
        <v>45385</v>
      </c>
      <c r="G27" s="36">
        <v>45386</v>
      </c>
      <c r="H27" s="33"/>
    </row>
    <row r="29" spans="1:8">
      <c r="A29" s="31" cm="1">
        <f t="array" ref="A29:G33">DAY(_xlfn.SEQUENCE(5,7,Formulas!F2,1))</f>
        <v>1</v>
      </c>
      <c r="B29" s="1">
        <v>2</v>
      </c>
      <c r="C29" s="1">
        <v>3</v>
      </c>
      <c r="D29" s="1">
        <v>4</v>
      </c>
      <c r="E29" s="1">
        <v>5</v>
      </c>
      <c r="F29" s="1">
        <v>6</v>
      </c>
      <c r="G29" s="1">
        <v>7</v>
      </c>
    </row>
    <row r="30" spans="1:8">
      <c r="A30" s="31">
        <v>8</v>
      </c>
      <c r="B30" s="1">
        <v>9</v>
      </c>
      <c r="C30" s="1">
        <v>10</v>
      </c>
      <c r="D30" s="1">
        <v>11</v>
      </c>
      <c r="E30" s="1">
        <v>12</v>
      </c>
      <c r="F30" s="1">
        <v>13</v>
      </c>
      <c r="G30" s="1">
        <v>14</v>
      </c>
    </row>
    <row r="31" spans="1:8">
      <c r="A31" s="31">
        <v>15</v>
      </c>
      <c r="B31" s="1">
        <v>16</v>
      </c>
      <c r="C31" s="1">
        <v>17</v>
      </c>
      <c r="D31" s="1">
        <v>18</v>
      </c>
      <c r="E31" s="1">
        <v>19</v>
      </c>
      <c r="F31" s="1">
        <v>20</v>
      </c>
      <c r="G31" s="1">
        <v>21</v>
      </c>
    </row>
    <row r="32" spans="1:8">
      <c r="A32" s="31">
        <v>22</v>
      </c>
      <c r="B32" s="1">
        <v>23</v>
      </c>
      <c r="C32" s="1">
        <v>24</v>
      </c>
      <c r="D32" s="1">
        <v>25</v>
      </c>
      <c r="E32" s="1">
        <v>26</v>
      </c>
      <c r="F32" s="1">
        <v>27</v>
      </c>
      <c r="G32" s="1">
        <v>28</v>
      </c>
    </row>
    <row r="33" spans="1:8">
      <c r="A33" s="31">
        <v>29</v>
      </c>
      <c r="B33" s="1">
        <v>30</v>
      </c>
      <c r="C33" s="1">
        <v>31</v>
      </c>
      <c r="D33" s="1">
        <v>1</v>
      </c>
      <c r="E33" s="1">
        <v>2</v>
      </c>
      <c r="F33" s="1">
        <v>3</v>
      </c>
      <c r="G33" s="1">
        <v>4</v>
      </c>
    </row>
    <row r="35" spans="1:8">
      <c r="A35" s="31" cm="1">
        <f t="array" ref="A35:G39">IF(MONTH(_xlfn.ANCHORARRAY(A23))=H9,DAY(_xlfn.ANCHORARRAY(A23)),0)</f>
        <v>1</v>
      </c>
      <c r="B35" s="31">
        <v>2</v>
      </c>
      <c r="C35" s="31">
        <v>3</v>
      </c>
      <c r="D35" s="31">
        <v>4</v>
      </c>
      <c r="E35" s="31">
        <v>5</v>
      </c>
      <c r="F35" s="31">
        <v>6</v>
      </c>
      <c r="G35" s="31">
        <v>7</v>
      </c>
      <c r="H35" s="31"/>
    </row>
    <row r="36" spans="1:8">
      <c r="A36" s="31">
        <v>8</v>
      </c>
      <c r="B36" s="31">
        <v>9</v>
      </c>
      <c r="C36" s="31">
        <v>10</v>
      </c>
      <c r="D36" s="31">
        <v>11</v>
      </c>
      <c r="E36" s="31">
        <v>12</v>
      </c>
      <c r="F36" s="31">
        <v>13</v>
      </c>
      <c r="G36" s="31">
        <v>14</v>
      </c>
      <c r="H36" s="31"/>
    </row>
    <row r="37" spans="1:8">
      <c r="A37" s="31">
        <v>15</v>
      </c>
      <c r="B37" s="31">
        <v>16</v>
      </c>
      <c r="C37" s="31">
        <v>17</v>
      </c>
      <c r="D37" s="31">
        <v>18</v>
      </c>
      <c r="E37" s="31">
        <v>19</v>
      </c>
      <c r="F37" s="31">
        <v>20</v>
      </c>
      <c r="G37" s="31">
        <v>21</v>
      </c>
      <c r="H37" s="31"/>
    </row>
    <row r="38" spans="1:8">
      <c r="A38" s="31">
        <v>22</v>
      </c>
      <c r="B38" s="31">
        <v>23</v>
      </c>
      <c r="C38" s="31">
        <v>24</v>
      </c>
      <c r="D38" s="31">
        <v>25</v>
      </c>
      <c r="E38" s="31">
        <v>26</v>
      </c>
      <c r="F38" s="31">
        <v>27</v>
      </c>
      <c r="G38" s="31">
        <v>28</v>
      </c>
      <c r="H38" s="31"/>
    </row>
    <row r="39" spans="1:8">
      <c r="A39" s="31">
        <v>29</v>
      </c>
      <c r="B39" s="31">
        <v>30</v>
      </c>
      <c r="C39" s="31">
        <v>31</v>
      </c>
      <c r="D39" s="31">
        <v>0</v>
      </c>
      <c r="E39" s="31">
        <v>0</v>
      </c>
      <c r="F39" s="31">
        <v>0</v>
      </c>
      <c r="G39" s="31">
        <v>0</v>
      </c>
      <c r="H39" s="31"/>
    </row>
    <row r="42" spans="1:8">
      <c r="A42" s="31" cm="1">
        <f t="array" ref="A42:G46">IF(WEEKDAY(_xlfn.ANCHORARRAY(A23))&gt;=7,DAY(_xlfn.ANCHORARRAY(A23)),0)</f>
        <v>0</v>
      </c>
      <c r="B42" s="31">
        <v>2</v>
      </c>
      <c r="C42" s="31">
        <v>0</v>
      </c>
      <c r="D42" s="31">
        <v>0</v>
      </c>
      <c r="E42" s="31">
        <v>0</v>
      </c>
      <c r="F42" s="31">
        <v>0</v>
      </c>
      <c r="G42" s="31">
        <v>0</v>
      </c>
    </row>
    <row r="43" spans="1:8">
      <c r="A43" s="31">
        <v>0</v>
      </c>
      <c r="B43" s="31">
        <v>9</v>
      </c>
      <c r="C43" s="31">
        <v>0</v>
      </c>
      <c r="D43" s="31">
        <v>0</v>
      </c>
      <c r="E43" s="31">
        <v>0</v>
      </c>
      <c r="F43" s="31">
        <v>0</v>
      </c>
      <c r="G43" s="31">
        <v>0</v>
      </c>
    </row>
    <row r="44" spans="1:8">
      <c r="A44" s="31">
        <v>0</v>
      </c>
      <c r="B44" s="31">
        <v>16</v>
      </c>
      <c r="C44" s="31">
        <v>0</v>
      </c>
      <c r="D44" s="31">
        <v>0</v>
      </c>
      <c r="E44" s="31">
        <v>0</v>
      </c>
      <c r="F44" s="31">
        <v>0</v>
      </c>
      <c r="G44" s="31">
        <v>0</v>
      </c>
    </row>
    <row r="45" spans="1:8">
      <c r="A45" s="31">
        <v>0</v>
      </c>
      <c r="B45" s="31">
        <v>23</v>
      </c>
      <c r="C45" s="31">
        <v>0</v>
      </c>
      <c r="D45" s="31">
        <v>0</v>
      </c>
      <c r="E45" s="31">
        <v>0</v>
      </c>
      <c r="F45" s="31">
        <v>0</v>
      </c>
      <c r="G45" s="31">
        <v>0</v>
      </c>
    </row>
    <row r="46" spans="1:8">
      <c r="A46" s="31">
        <v>0</v>
      </c>
      <c r="B46" s="31">
        <v>30</v>
      </c>
      <c r="C46" s="31">
        <v>0</v>
      </c>
      <c r="D46" s="31">
        <v>0</v>
      </c>
      <c r="E46" s="31">
        <v>0</v>
      </c>
      <c r="F46" s="31">
        <v>0</v>
      </c>
      <c r="G46" s="31">
        <v>0</v>
      </c>
    </row>
    <row r="49" spans="1:7">
      <c r="A49" s="31">
        <f>IF(OR(WEEKDAY(A23)=7, WEEKDAY(A23)=1), DAY(A23),504)</f>
        <v>504</v>
      </c>
      <c r="B49" s="31">
        <f t="shared" ref="B49:G49" si="2">IF(OR(WEEKDAY(B23)=7, WEEKDAY(B23)=1), DAY(B23),504)</f>
        <v>2</v>
      </c>
      <c r="C49" s="31">
        <f t="shared" si="2"/>
        <v>3</v>
      </c>
      <c r="D49" s="31">
        <f t="shared" si="2"/>
        <v>504</v>
      </c>
      <c r="E49" s="31">
        <f t="shared" si="2"/>
        <v>504</v>
      </c>
      <c r="F49" s="31">
        <f t="shared" si="2"/>
        <v>504</v>
      </c>
      <c r="G49" s="31">
        <f t="shared" si="2"/>
        <v>504</v>
      </c>
    </row>
    <row r="50" spans="1:7">
      <c r="A50" s="31">
        <f t="shared" ref="A50:G50" si="3">IF(OR(WEEKDAY(A24)=7, WEEKDAY(A24)=1), DAY(A24),504)</f>
        <v>504</v>
      </c>
      <c r="B50" s="31">
        <f t="shared" si="3"/>
        <v>9</v>
      </c>
      <c r="C50" s="31">
        <f t="shared" si="3"/>
        <v>10</v>
      </c>
      <c r="D50" s="31">
        <f t="shared" si="3"/>
        <v>504</v>
      </c>
      <c r="E50" s="31">
        <f t="shared" si="3"/>
        <v>504</v>
      </c>
      <c r="F50" s="31">
        <f t="shared" si="3"/>
        <v>504</v>
      </c>
      <c r="G50" s="31">
        <f t="shared" si="3"/>
        <v>504</v>
      </c>
    </row>
    <row r="51" spans="1:7">
      <c r="A51" s="31">
        <f t="shared" ref="A51:G51" si="4">IF(OR(WEEKDAY(A25)=7, WEEKDAY(A25)=1), DAY(A25),504)</f>
        <v>504</v>
      </c>
      <c r="B51" s="31">
        <f t="shared" si="4"/>
        <v>16</v>
      </c>
      <c r="C51" s="31">
        <f t="shared" si="4"/>
        <v>17</v>
      </c>
      <c r="D51" s="31">
        <f t="shared" si="4"/>
        <v>504</v>
      </c>
      <c r="E51" s="31">
        <f t="shared" si="4"/>
        <v>504</v>
      </c>
      <c r="F51" s="31">
        <f t="shared" si="4"/>
        <v>504</v>
      </c>
      <c r="G51" s="31">
        <f t="shared" si="4"/>
        <v>504</v>
      </c>
    </row>
    <row r="52" spans="1:7">
      <c r="A52" s="31">
        <f t="shared" ref="A52:G53" si="5">IF(OR(WEEKDAY(A26)=7, WEEKDAY(A26)=1), DAY(A26),504)</f>
        <v>504</v>
      </c>
      <c r="B52" s="31">
        <f t="shared" si="5"/>
        <v>23</v>
      </c>
      <c r="C52" s="31">
        <f t="shared" si="5"/>
        <v>24</v>
      </c>
      <c r="D52" s="31">
        <f t="shared" si="5"/>
        <v>504</v>
      </c>
      <c r="E52" s="31">
        <f t="shared" si="5"/>
        <v>504</v>
      </c>
      <c r="F52" s="31">
        <f t="shared" si="5"/>
        <v>504</v>
      </c>
      <c r="G52" s="31">
        <f t="shared" si="5"/>
        <v>504</v>
      </c>
    </row>
    <row r="53" spans="1:7">
      <c r="A53" s="31">
        <f>IF(OR(WEEKDAY(A27)=7, WEEKDAY(A27)=1), DAY(A27),504)</f>
        <v>504</v>
      </c>
      <c r="B53" s="31">
        <f t="shared" si="5"/>
        <v>30</v>
      </c>
      <c r="C53" s="31">
        <f t="shared" si="5"/>
        <v>31</v>
      </c>
      <c r="D53" s="31">
        <f t="shared" si="5"/>
        <v>504</v>
      </c>
      <c r="E53" s="31">
        <f t="shared" si="5"/>
        <v>504</v>
      </c>
      <c r="F53" s="31">
        <f t="shared" si="5"/>
        <v>504</v>
      </c>
      <c r="G53" s="31">
        <f t="shared" si="5"/>
        <v>504</v>
      </c>
    </row>
    <row r="55" spans="1:7">
      <c r="A55" s="40" cm="1">
        <f t="array" ref="A55:G59">IF(TEXT(_xlfn.ANCHORARRAY(A23), "dd/mm/yyyy")=TEXT('año y mes'!K8, "dd/mm/yyyy"), DAY('año y mes'!K8),
    IF(TEXT(_xlfn.ANCHORARRAY(A23), "dd/mm/yyyy")=TEXT('año y mes'!K9, "dd/mm/yyyy"), DAY('año y mes'!K9),
        IF(TEXT(_xlfn.ANCHORARRAY(A23), "dd/mm/yyyy")=TEXT('año y mes'!K10, "dd/mm/yyyy"), DAY('año y mes'!K10),
            IF(TEXT(_xlfn.ANCHORARRAY(A23), "dd/mm/yyyy")=TEXT('año y mes'!K11, "dd/mm/yyyy"), DAY('año y mes'!K11),
                IF(TEXT(_xlfn.ANCHORARRAY(A23), "dd/mm/yyyy")=TEXT('año y mes'!K12, "dd/mm/yyyy"), DAY('año y mes'!K12),
                    IF(TEXT(_xlfn.ANCHORARRAY(A23), "dd/mm/yyyy")=TEXT('año y mes'!K13, "dd/mm/yyyy"), DAY('año y mes'!K13),
                        IF(TEXT(_xlfn.ANCHORARRAY(A23), "dd/mm/yyyy")=TEXT('año y mes'!K14, "dd/mm/yyyy"), DAY('año y mes'!K14),
                            IF(TEXT(_xlfn.ANCHORARRAY(A23), "dd/mm/yyyy")=TEXT('año y mes'!K15, "dd/mm/yyyy"), DAY('año y mes'!K15),
                                IF(TEXT(_xlfn.ANCHORARRAY(A23), "dd/mm/yyyy")=TEXT('año y mes'!K16, "dd/mm/yyyy"), DAY('año y mes'!K16),
                                    IF(TEXT(_xlfn.ANCHORARRAY(A23), "dd/mm/yyyy")=TEXT('año y mes'!K17, "dd/mm/yyyy"), DAY('año y mes'!K17),
                                        IF(TEXT(_xlfn.ANCHORARRAY(A23), "dd/mm/yyyy")=TEXT('año y mes'!K18, "dd/mm/yyyy"), DAY('año y mes'!K18),
                                            IF(TEXT(_xlfn.ANCHORARRAY(A23), "dd/mm/yyyy")=TEXT('año y mes'!K19, "dd/mm/yyyy"), DAY('año y mes'!K19),
                                                0
                                            )
                                        )
                                    )
                                )
                            )
                        )
                    )
                )
            )
        )
    )
)</f>
        <v>0</v>
      </c>
      <c r="B55" s="38">
        <v>0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</row>
    <row r="56" spans="1:7" ht="15.75" customHeight="1">
      <c r="A56" s="40">
        <v>0</v>
      </c>
      <c r="B56" s="40">
        <v>0</v>
      </c>
      <c r="C56" s="40">
        <v>0</v>
      </c>
      <c r="D56" s="40">
        <v>0</v>
      </c>
      <c r="E56" s="40">
        <v>12</v>
      </c>
      <c r="F56" s="40">
        <v>0</v>
      </c>
      <c r="G56" s="40">
        <v>14</v>
      </c>
    </row>
    <row r="57" spans="1:7">
      <c r="A57" s="40">
        <v>15</v>
      </c>
      <c r="B57" s="40">
        <v>0</v>
      </c>
      <c r="C57" s="40">
        <v>0</v>
      </c>
      <c r="D57" s="40">
        <v>0</v>
      </c>
      <c r="E57" s="40">
        <v>0</v>
      </c>
      <c r="F57" s="40">
        <v>0</v>
      </c>
      <c r="G57" s="40">
        <v>0</v>
      </c>
    </row>
    <row r="58" spans="1:7">
      <c r="A58" s="40">
        <v>0</v>
      </c>
      <c r="B58" s="40">
        <v>0</v>
      </c>
      <c r="C58" s="40">
        <v>0</v>
      </c>
      <c r="D58" s="40">
        <v>0</v>
      </c>
      <c r="E58" s="40">
        <v>0</v>
      </c>
      <c r="F58" s="40">
        <v>0</v>
      </c>
      <c r="G58" s="40">
        <v>0</v>
      </c>
    </row>
    <row r="59" spans="1:7">
      <c r="A59" s="40">
        <v>0</v>
      </c>
      <c r="B59" s="40">
        <v>0</v>
      </c>
      <c r="C59" s="40">
        <v>0</v>
      </c>
      <c r="D59" s="40">
        <v>0</v>
      </c>
      <c r="E59" s="40">
        <v>0</v>
      </c>
      <c r="F59" s="40">
        <v>0</v>
      </c>
      <c r="G59" s="35">
        <v>0</v>
      </c>
    </row>
    <row r="60" spans="1:7">
      <c r="A60" s="41"/>
      <c r="B60" s="41"/>
      <c r="C60" s="41"/>
      <c r="D60" s="41"/>
      <c r="E60" s="41"/>
      <c r="F60" s="41"/>
      <c r="G60" s="41"/>
    </row>
    <row r="61" spans="1:7">
      <c r="A61" s="42"/>
    </row>
    <row r="73" spans="1:7">
      <c r="A73" s="42"/>
      <c r="B73" s="42"/>
      <c r="C73" s="42"/>
      <c r="D73" s="42"/>
      <c r="E73" s="42"/>
      <c r="F73" s="42"/>
      <c r="G73" s="42"/>
    </row>
    <row r="74" spans="1:7">
      <c r="A74" s="42"/>
      <c r="B74" s="42"/>
      <c r="C74" s="42"/>
      <c r="D74" s="42"/>
      <c r="E74" s="42"/>
      <c r="F74" s="42"/>
      <c r="G74" s="42"/>
    </row>
    <row r="75" spans="1:7">
      <c r="A75" s="42"/>
      <c r="B75" s="42"/>
      <c r="C75" s="42"/>
      <c r="D75" s="42"/>
      <c r="E75" s="42"/>
      <c r="F75" s="42"/>
      <c r="G75" s="42"/>
    </row>
    <row r="76" spans="1:7">
      <c r="A76" s="42"/>
      <c r="B76" s="42"/>
      <c r="C76" s="42"/>
      <c r="D76" s="42"/>
      <c r="E76" s="42"/>
      <c r="F76" s="42"/>
      <c r="G76" s="42"/>
    </row>
    <row r="77" spans="1:7">
      <c r="A77" s="42"/>
      <c r="B77" s="42"/>
      <c r="C77" s="42"/>
      <c r="D77" s="42"/>
      <c r="E77" s="42"/>
      <c r="F77" s="42"/>
      <c r="G77" s="42"/>
    </row>
  </sheetData>
  <sheetProtection algorithmName="SHA-512" hashValue="K5l8foIupXd20a53xOo+I/RmRQe/oFEU2viRjBOLNjDHhMQIF9ktWHc7lOCNvfnYCGLarlAQ/3cL6D2R7vWhcQ==" saltValue="Ib/umqb+nSLxGXCtdtkk+w==" spinCount="100000" sheet="1" objects="1" scenarios="1"/>
  <dataValidations count="1">
    <dataValidation type="list" allowBlank="1" showInputMessage="1" showErrorMessage="1" sqref="A2:A13" xr:uid="{D83513ED-6AC6-4F6F-A7DE-B620498D73D0}">
      <formula1>$A$13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2024-03-06T21:46:50Z</dcterms:created>
  <dcterms:modified xsi:type="dcterms:W3CDTF">2024-03-11T20:13:27Z</dcterms:modified>
  <cp:category/>
  <cp:contentStatus/>
</cp:coreProperties>
</file>