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Expenses" sheetId="2" r:id="rId5"/>
    <sheet state="visible" name="Incomes" sheetId="3" r:id="rId6"/>
    <sheet state="visible" name="Investments" sheetId="4" r:id="rId7"/>
  </sheets>
  <definedNames>
    <definedName name="Income_Dates">Incomes!$A$1:$A$1044</definedName>
    <definedName name="Investments">Investments!$B$1:$B$1006</definedName>
    <definedName name="Incomes">Incomes!$B$1:$B$1044</definedName>
    <definedName name="Investment_Dates">Investments!$A$1:$A$1006</definedName>
    <definedName name="Expense_Dates">Expenses!$A$1:$A$1603</definedName>
    <definedName name="Expenses">Expenses!$B$1:$B$1603</definedName>
  </definedNames>
  <calcPr/>
</workbook>
</file>

<file path=xl/sharedStrings.xml><?xml version="1.0" encoding="utf-8"?>
<sst xmlns="http://schemas.openxmlformats.org/spreadsheetml/2006/main" count="912" uniqueCount="147">
  <si>
    <t>Income</t>
  </si>
  <si>
    <t>Expenses</t>
  </si>
  <si>
    <t>401k</t>
  </si>
  <si>
    <t>401k (iCIMS)</t>
  </si>
  <si>
    <t>Roth</t>
  </si>
  <si>
    <t>Money Market</t>
  </si>
  <si>
    <t>Notes</t>
  </si>
  <si>
    <t>January</t>
  </si>
  <si>
    <t>February</t>
  </si>
  <si>
    <t>March</t>
  </si>
  <si>
    <t>- upped 401k contribution to 19%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</si>
  <si>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</si>
  <si>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</si>
  <si>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</si>
  <si>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</si>
  <si>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</si>
  <si>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</si>
  <si>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</si>
  <si>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</si>
  <si>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</si>
  <si>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2020 Totals</t>
  </si>
  <si>
    <t>2020 Averages</t>
  </si>
  <si>
    <t>- doesn't include rent</t>
  </si>
  <si>
    <t>Date</t>
  </si>
  <si>
    <t>Amount</t>
  </si>
  <si>
    <t>Description</t>
  </si>
  <si>
    <t>Category</t>
  </si>
  <si>
    <t>Blink Fitness Williamsburg</t>
  </si>
  <si>
    <t>Other</t>
  </si>
  <si>
    <t>Patreon</t>
  </si>
  <si>
    <t>Brooklyn Harvest</t>
  </si>
  <si>
    <t>Groceries</t>
  </si>
  <si>
    <t>Porto Rico Importing Co</t>
  </si>
  <si>
    <t>Grubhub Seamless</t>
  </si>
  <si>
    <t>Eating Out</t>
  </si>
  <si>
    <t>Venmo</t>
  </si>
  <si>
    <t>Rent</t>
  </si>
  <si>
    <t>Apple.com/bill      Internet Charge     Ca</t>
  </si>
  <si>
    <t>Marlow &amp; Daughters</t>
  </si>
  <si>
    <t>Actblue</t>
  </si>
  <si>
    <t>Political</t>
  </si>
  <si>
    <t>Brooklyn Fare Greenwich</t>
  </si>
  <si>
    <t>Si Laundromat &amp; Dry Clea</t>
  </si>
  <si>
    <t>Personal</t>
  </si>
  <si>
    <t>Playstation Network</t>
  </si>
  <si>
    <t>Amazon Prime        Amazon.com          Wa</t>
  </si>
  <si>
    <t>Kim Marie's Eat N Drink Away</t>
  </si>
  <si>
    <t>Honeybell Bakery</t>
  </si>
  <si>
    <t>Ach - Schwab Brokeragemoneylink</t>
  </si>
  <si>
    <t>Tst* Booskerdoo Coffee</t>
  </si>
  <si>
    <t>Caviar</t>
  </si>
  <si>
    <t>Actblue*bernie.2020 Actbluecc.com       Ma</t>
  </si>
  <si>
    <t>Tst* Ainslie</t>
  </si>
  <si>
    <t>Chipotle Mexican Grill</t>
  </si>
  <si>
    <t>Alamo City Point Rest</t>
  </si>
  <si>
    <t>Blue Bottle Coffee</t>
  </si>
  <si>
    <t>Whole Foods Market</t>
  </si>
  <si>
    <t>American Civil Liberties</t>
  </si>
  <si>
    <t>Renewal Membership Fee</t>
  </si>
  <si>
    <t>Interest Charge On Purchases</t>
  </si>
  <si>
    <t>Interest</t>
  </si>
  <si>
    <t>Lighthousebk</t>
  </si>
  <si>
    <t>Have A Bagel</t>
  </si>
  <si>
    <t>Spotify Usa</t>
  </si>
  <si>
    <t>Entertainment</t>
  </si>
  <si>
    <t>Cvs/pharmacy #10612</t>
  </si>
  <si>
    <t>Tst* Irving Farm Coffee R</t>
  </si>
  <si>
    <t>Delta Air Lines Delta.com</t>
  </si>
  <si>
    <t>Travel</t>
  </si>
  <si>
    <t>Postmates C80e0 Shaksan Francisco       Ca</t>
  </si>
  <si>
    <t>Gramercy Bagels</t>
  </si>
  <si>
    <t>Doc Wine Shop</t>
  </si>
  <si>
    <t>Alcohol</t>
  </si>
  <si>
    <t>Vans Inc</t>
  </si>
  <si>
    <t>Kabob Shack</t>
  </si>
  <si>
    <t>Grain &amp; Vine</t>
  </si>
  <si>
    <t>Google *Youtube Videg.co/helppay#       Ca</t>
  </si>
  <si>
    <t>Vans</t>
  </si>
  <si>
    <t>Bernie 2020</t>
  </si>
  <si>
    <t>Garden Of Eden Gourmet</t>
  </si>
  <si>
    <t>Paypal *Nycsnowbus</t>
  </si>
  <si>
    <t>Hunter Mountain Ski Bowl</t>
  </si>
  <si>
    <t>Paypal</t>
  </si>
  <si>
    <t>Aplpay Actblue*berniactbluecc.com       Ma</t>
  </si>
  <si>
    <t>Tst* The West</t>
  </si>
  <si>
    <t>Bank Of America*delancey New York</t>
  </si>
  <si>
    <t>Actblue*jessica.cisnactbluecc.com       Ma</t>
  </si>
  <si>
    <t>Chik Fil A</t>
  </si>
  <si>
    <t>Food Hall C</t>
  </si>
  <si>
    <t>Tsg Resort Store</t>
  </si>
  <si>
    <t>Williamsburg Pizza</t>
  </si>
  <si>
    <t>Fiction/bkspeed</t>
  </si>
  <si>
    <t>Met Food</t>
  </si>
  <si>
    <t>Aplpay Apple.com/bilinternet Charge     Ca</t>
  </si>
  <si>
    <t>Strand Book Store</t>
  </si>
  <si>
    <t>The Halal Guys 5</t>
  </si>
  <si>
    <t>Zumiez Com</t>
  </si>
  <si>
    <t>Alamo City Point Retail</t>
  </si>
  <si>
    <t>J Crew.com          Https://www.jcrew.cony</t>
  </si>
  <si>
    <t>Patagoniain</t>
  </si>
  <si>
    <t>Actblue*justice.demoactbluecc.com       Ma</t>
  </si>
  <si>
    <t>Nellys Flower Shop</t>
  </si>
  <si>
    <t>Paypal *Southsideun</t>
  </si>
  <si>
    <t>Philanthropy</t>
  </si>
  <si>
    <t>Pp* Merchant Charge</t>
  </si>
  <si>
    <t>Paypal *Ppgf Gfm</t>
  </si>
  <si>
    <t>Actblue Charities</t>
  </si>
  <si>
    <t>Actblue*civicsc4donaactbluecc.com       Ma</t>
  </si>
  <si>
    <t>Network For Good, Inc.</t>
  </si>
  <si>
    <t>Postmates Tip       San Francisco       Ca</t>
  </si>
  <si>
    <t>Actblue*donatetodemsactbluecc.com       Ma</t>
  </si>
  <si>
    <t>Williamsburg Laundromat</t>
  </si>
  <si>
    <t>Irs</t>
  </si>
  <si>
    <t>Gofundme</t>
  </si>
  <si>
    <t>Amazon Marketplace</t>
  </si>
  <si>
    <t>Kung Fu Music Merch</t>
  </si>
  <si>
    <t>Sunbeam Products Inc</t>
  </si>
  <si>
    <t>Chkout Wine.com     800-592-5870        Ca</t>
  </si>
  <si>
    <t>Hulu</t>
  </si>
  <si>
    <t>Humblebundle.com</t>
  </si>
  <si>
    <t>Bagelsmith</t>
  </si>
  <si>
    <t>Amzn Digital*my9lx8t888-802-3080        Wa</t>
  </si>
  <si>
    <t>The West</t>
  </si>
  <si>
    <t>Actblue*jamaal.bowmaactbluecc.com       Ma</t>
  </si>
  <si>
    <t>Corsair</t>
  </si>
  <si>
    <t>Walgreens</t>
  </si>
  <si>
    <t>Dr Yana Bekker, Do</t>
  </si>
  <si>
    <t>Micro Center</t>
  </si>
  <si>
    <t>Lyft</t>
  </si>
  <si>
    <t>Newegg, Inc.</t>
  </si>
  <si>
    <t>Steam Games</t>
  </si>
  <si>
    <t>Broadway Mini Market Deli</t>
  </si>
  <si>
    <t>Autonomous Inc.</t>
  </si>
  <si>
    <t>Paypal *Hoff Pepper</t>
  </si>
  <si>
    <t>Incomes</t>
  </si>
  <si>
    <t xml:space="preserve">Americanexpress  Axp Test   ***********1000  </t>
  </si>
  <si>
    <t>Icims, Inc</t>
  </si>
  <si>
    <t>Paycheck</t>
  </si>
  <si>
    <t>Interest Paid</t>
  </si>
  <si>
    <t>Atm Surcharge Rebate</t>
  </si>
  <si>
    <t>Icims, Inc.</t>
  </si>
  <si>
    <t>Deposit@mobile</t>
  </si>
  <si>
    <t>Bonus</t>
  </si>
  <si>
    <t>Ny State</t>
  </si>
  <si>
    <t>Investments</t>
  </si>
  <si>
    <t xml:space="preserve">Schwab Brokerage Moneylink  ***********7820  </t>
  </si>
  <si>
    <t xml:space="preserve">Schwab Brokerage Moneylink  ***********4547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</si>
</sst>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"/>
    <numFmt numFmtId="166" formatCode="m/d/yyyy"/>
    <numFmt numFmtId="167" formatCode="mm/dd/yyyy"/>
  </numFmts>
  <fonts count="8">
    <font>
      <sz val="10.0"/>
      <color rgb="FF000000"/>
      <name val="Arial"/>
    </font>
    <font>
      <i/>
      <sz val="14.0"/>
      <color theme="1"/>
      <name val="Arial"/>
    </font>
    <font/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i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4" numFmtId="164" xfId="0" applyFont="1" applyNumberFormat="1"/>
    <xf borderId="0" fillId="0" fontId="4" numFmtId="164" xfId="0" applyAlignment="1" applyFont="1" applyNumberFormat="1">
      <alignment readingOrder="0"/>
    </xf>
    <xf borderId="3" fillId="0" fontId="4" numFmtId="164" xfId="0" applyAlignment="1" applyBorder="1" applyFont="1" applyNumberFormat="1">
      <alignment readingOrder="0"/>
    </xf>
    <xf borderId="0" fillId="2" fontId="0" numFmtId="164" xfId="0" applyFill="1" applyFont="1" applyNumberFormat="1"/>
    <xf borderId="0" fillId="0" fontId="5" numFmtId="0" xfId="0" applyAlignment="1" applyFont="1">
      <alignment readingOrder="0"/>
    </xf>
    <xf borderId="3" fillId="0" fontId="4" numFmtId="164" xfId="0" applyBorder="1" applyFont="1" applyNumberFormat="1"/>
    <xf borderId="1" fillId="0" fontId="4" numFmtId="164" xfId="0" applyBorder="1" applyFont="1" applyNumberFormat="1"/>
    <xf borderId="2" fillId="0" fontId="4" numFmtId="164" xfId="0" applyBorder="1" applyFont="1" applyNumberFormat="1"/>
    <xf borderId="4" fillId="0" fontId="4" numFmtId="164" xfId="0" applyBorder="1" applyFont="1" applyNumberFormat="1"/>
    <xf borderId="2" fillId="0" fontId="5" numFmtId="164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Font="1" applyNumberFormat="1"/>
    <xf borderId="0" fillId="0" fontId="6" numFmtId="0" xfId="0" applyAlignment="1" applyFont="1">
      <alignment horizontal="center" vertical="bottom"/>
    </xf>
    <xf borderId="1" fillId="0" fontId="3" numFmtId="166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5" numFmtId="166" xfId="0" applyAlignment="1" applyFont="1" applyNumberForma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3" numFmtId="166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6" numFmtId="0" xfId="0" applyAlignment="1" applyFont="1">
      <alignment horizontal="center" readingOrder="0" vertical="bottom"/>
    </xf>
    <xf borderId="0" fillId="0" fontId="5" numFmtId="167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umblebundle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49.43"/>
  </cols>
  <sheetData>
    <row r="1" ht="24.75" customHeight="1">
      <c r="A1" s="1">
        <v>2020.0</v>
      </c>
      <c r="B1" s="2"/>
      <c r="C1" s="2"/>
      <c r="D1" s="2"/>
      <c r="E1" s="2"/>
      <c r="F1" s="2"/>
      <c r="G1" s="3"/>
    </row>
    <row r="2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4" t="s">
        <v>5</v>
      </c>
      <c r="H2" s="4" t="s">
        <v>6</v>
      </c>
    </row>
    <row r="3">
      <c r="A3" s="6" t="s">
        <v>7</v>
      </c>
      <c r="B3" s="7">
        <f>SUMIFS(Incomes, Income_Dates, "&lt;"&amp;DATE(2020,2,1),Income_Dates,"&gt;="&amp;DATE(2020,1,1))</f>
        <v>4330.6</v>
      </c>
      <c r="C3" s="7">
        <f>SUMIFS(Expenses, Expense_Dates, "&lt;"&amp;DATE(2020,2,1),Expense_Dates,"&gt;="&amp;DATE(2020,1,1))</f>
        <v>3400.76</v>
      </c>
      <c r="D3" s="8">
        <v>1266.66</v>
      </c>
      <c r="E3" s="8">
        <v>237.5</v>
      </c>
      <c r="F3" s="8">
        <v>6000.0</v>
      </c>
      <c r="G3" s="9">
        <v>10800.0</v>
      </c>
    </row>
    <row r="4">
      <c r="A4" s="6" t="s">
        <v>8</v>
      </c>
      <c r="B4" s="7">
        <f>SUMIFS(Incomes, Income_Dates, "&lt;"&amp;DATE(2020,3,1),Income_Dates,"&gt;="&amp;DATE(2020,2,1))</f>
        <v>4320.54</v>
      </c>
      <c r="C4" s="7">
        <f>SUMIFS(Expenses, Expense_Dates, "&lt;"&amp;DATE(2020,3,1),Expense_Dates,"&gt;="&amp;DATE(2020,2,1))</f>
        <v>4074.83</v>
      </c>
      <c r="D4" s="8">
        <v>1300.0</v>
      </c>
      <c r="E4" s="8">
        <v>243.79</v>
      </c>
      <c r="F4" s="8">
        <v>0.0</v>
      </c>
      <c r="G4" s="9">
        <v>800.0</v>
      </c>
    </row>
    <row r="5">
      <c r="A5" s="6" t="s">
        <v>9</v>
      </c>
      <c r="B5" s="10">
        <f>SUMIFS(Incomes, Income_Dates, "&lt;"&amp;DATE(2020,4,1),Income_Dates,"&gt;="&amp;DATE(2020,3,1))</f>
        <v>4369.94</v>
      </c>
      <c r="C5" s="7">
        <f>SUMIFS(Expenses, Expense_Dates, "&lt;"&amp;DATE(2020,4,1),Expense_Dates,"&gt;="&amp;DATE(2020,3,1))</f>
        <v>3729.61</v>
      </c>
      <c r="D5" s="8">
        <v>1333.8</v>
      </c>
      <c r="E5" s="8">
        <v>250.08</v>
      </c>
      <c r="F5" s="8">
        <v>0.0</v>
      </c>
      <c r="G5" s="9">
        <v>6800.0</v>
      </c>
      <c r="H5" s="11" t="s">
        <v>10</v>
      </c>
    </row>
    <row r="6">
      <c r="A6" s="6" t="s">
        <v>11</v>
      </c>
      <c r="B6" s="10">
        <f>SUMIFS(Incomes, Income_Dates, "&lt;"&amp;DATE(2020,5,1),Income_Dates,"&gt;="&amp;DATE(2020,4,1))</f>
        <v>4215.65</v>
      </c>
      <c r="C6" s="7">
        <f>SUMIFS(Expenses, Expense_Dates, "&lt;"&amp;DATE(2020,5,1),Expense_Dates,"&gt;="&amp;DATE(2020,4,1))</f>
        <v>3252.43</v>
      </c>
      <c r="D6" s="8">
        <v>1583.88</v>
      </c>
      <c r="E6" s="8">
        <v>250.08</v>
      </c>
      <c r="F6" s="8">
        <v>0.0</v>
      </c>
      <c r="G6" s="9">
        <v>800.0</v>
      </c>
    </row>
    <row r="7">
      <c r="A7" s="6" t="s">
        <v>12</v>
      </c>
      <c r="B7" s="7">
        <f>SUMIFS(Incomes, Income_Dates, "&lt;"&amp;DATE(2020,6,1),Income_Dates,"&gt;="&amp;DATE(2020,5,1))</f>
        <v>4709.82</v>
      </c>
      <c r="C7" s="7">
        <f>SUMIFS(Expenses, Expense_Dates, "&lt;"&amp;DATE(2020,6,1),Expense_Dates,"&gt;="&amp;DATE(2020,5,1))</f>
        <v>3261.35</v>
      </c>
      <c r="D7" s="8">
        <v>1583.88</v>
      </c>
      <c r="E7" s="8">
        <v>250.08</v>
      </c>
      <c r="F7" s="8">
        <v>0.0</v>
      </c>
      <c r="G7" s="9">
        <v>800.0</v>
      </c>
    </row>
    <row r="8">
      <c r="A8" s="6" t="s">
        <v>13</v>
      </c>
      <c r="B8" s="10">
        <f>SUMIFS(Incomes, Income_Dates, "&lt;"&amp;DATE(2020,7,1),Income_Dates,"&gt;="&amp;DATE(2020,6,1))</f>
        <v>12136.92</v>
      </c>
      <c r="C8" s="7">
        <f>SUMIFS(Expenses, Expense_Dates, "&lt;"&amp;DATE(2020,7,1),Expense_Dates,"&gt;="&amp;DATE(2020,6,1))</f>
        <v>3945.38</v>
      </c>
      <c r="D8" s="8">
        <v>1583.88</v>
      </c>
      <c r="E8" s="8">
        <v>250.08</v>
      </c>
      <c r="F8" s="8">
        <v>0.0</v>
      </c>
      <c r="G8" s="9">
        <v>6800.0</v>
      </c>
    </row>
    <row r="9">
      <c r="A9" s="6" t="s">
        <v>14</v>
      </c>
      <c r="B9" s="10">
        <f>SUMIFS(Incomes, Income_Dates, "&lt;"&amp;DATE(2020,8,1),Income_Dates,"&gt;="&amp;DATE(2020,7,1))</f>
        <v>0</v>
      </c>
      <c r="C9" s="7">
        <f>SUMIFS(Expenses, Expense_Dates, "&lt;"&amp;DATE(2020,8,1),Expense_Dates,"&gt;="&amp;DATE(2020,7,1))</f>
        <v>0</v>
      </c>
      <c r="D9" s="7"/>
      <c r="E9" s="7"/>
      <c r="F9" s="8">
        <v>0.0</v>
      </c>
      <c r="G9" s="12"/>
    </row>
    <row r="10">
      <c r="A10" s="6" t="s">
        <v>15</v>
      </c>
      <c r="B10" s="7">
        <f>SUMIFS(Incomes, Income_Dates, "&lt;"&amp;DATE(2020,9,1),Income_Dates,"&gt;="&amp;DATE(2020,8,1))</f>
        <v>0</v>
      </c>
      <c r="C10" s="7">
        <f>SUMIFS(Expenses, Expense_Dates, "&lt;"&amp;DATE(2020,9,1),Expense_Dates,"&gt;="&amp;DATE(2020,8,1))</f>
        <v>0</v>
      </c>
      <c r="D10" s="7"/>
      <c r="E10" s="7"/>
      <c r="F10" s="8">
        <v>0.0</v>
      </c>
      <c r="G10" s="12"/>
    </row>
    <row r="11">
      <c r="A11" s="6" t="s">
        <v>16</v>
      </c>
      <c r="B11" s="7">
        <f>SUMIFS(Incomes, Income_Dates, "&lt;"&amp;DATE(2020,10,1),Income_Dates,"&gt;="&amp;DATE(2020,9,1))</f>
        <v>0</v>
      </c>
      <c r="C11" s="7">
        <f>SUMIFS(Expenses, Expense_Dates, "&lt;"&amp;DATE(2020,10,1),Expense_Dates,"&gt;="&amp;DATE(2020,9,1))</f>
        <v>0</v>
      </c>
      <c r="D11" s="7"/>
      <c r="E11" s="7"/>
      <c r="F11" s="8">
        <v>0.0</v>
      </c>
      <c r="G11" s="12"/>
    </row>
    <row r="12">
      <c r="A12" s="6" t="s">
        <v>17</v>
      </c>
      <c r="B12" s="7">
        <f>SUMIFS(Incomes, Income_Dates, "&lt;"&amp;DATE(2020,11,1),Income_Dates,"&gt;="&amp;DATE(2020,10,1))</f>
        <v>0</v>
      </c>
      <c r="C12" s="7">
        <f>SUMIFS(Expenses, Expense_Dates, "&lt;"&amp;DATE(2020,11,1),Expense_Dates,"&gt;="&amp;DATE(2020,10,1))</f>
        <v>0</v>
      </c>
      <c r="D12" s="7"/>
      <c r="E12" s="7"/>
      <c r="F12" s="8">
        <v>0.0</v>
      </c>
      <c r="G12" s="12"/>
    </row>
    <row r="13">
      <c r="A13" s="6" t="s">
        <v>18</v>
      </c>
      <c r="B13" s="7">
        <f>SUMIFS(Incomes, Income_Dates, "&lt;"&amp;DATE(2020,12,1),Income_Dates,"&gt;="&amp;DATE(2020,11,1))</f>
        <v>0</v>
      </c>
      <c r="C13" s="7">
        <f>SUMIFS(Expenses, Expense_Dates, "&lt;"&amp;DATE(2020,12,1),Expense_Dates,"&gt;="&amp;DATE(2020,11,1))</f>
        <v>0</v>
      </c>
      <c r="D13" s="7"/>
      <c r="E13" s="7"/>
      <c r="F13" s="8">
        <v>0.0</v>
      </c>
      <c r="G13" s="12"/>
    </row>
    <row r="14">
      <c r="A14" s="4" t="s">
        <v>19</v>
      </c>
      <c r="B14" s="13">
        <f>SUMIFS(Incomes, Income_Dates, "&lt;"&amp;DATE(2021,1,1),Income_Dates,"&gt;="&amp;DATE(2020,12,1))</f>
        <v>0</v>
      </c>
      <c r="C14" s="13">
        <f>SUMIFS(Expenses, Expense_Dates, "&lt;"&amp;DATE(2021,1,1),Expense_Dates,"&gt;="&amp;DATE(2020,12,1))</f>
        <v>0</v>
      </c>
      <c r="D14" s="13"/>
      <c r="E14" s="13"/>
      <c r="F14" s="8">
        <v>0.0</v>
      </c>
      <c r="G14" s="14"/>
    </row>
    <row r="15">
      <c r="A15" s="4" t="s">
        <v>20</v>
      </c>
      <c r="B15" s="13">
        <f t="shared" ref="B15:G15" si="1">SUM(B3:B14)</f>
        <v>34083.47</v>
      </c>
      <c r="C15" s="13">
        <f t="shared" si="1"/>
        <v>21664.36</v>
      </c>
      <c r="D15" s="13">
        <f t="shared" si="1"/>
        <v>8652.1</v>
      </c>
      <c r="E15" s="13">
        <f t="shared" si="1"/>
        <v>1481.61</v>
      </c>
      <c r="F15" s="15">
        <f t="shared" si="1"/>
        <v>6000</v>
      </c>
      <c r="G15" s="13">
        <f t="shared" si="1"/>
        <v>26800</v>
      </c>
    </row>
    <row r="16">
      <c r="A16" s="4" t="s">
        <v>21</v>
      </c>
      <c r="B16" s="16">
        <f>AVERAGEIF(B3:B14, "&gt;0", B3:B14)</f>
        <v>5680.578333</v>
      </c>
      <c r="C16" s="16">
        <f>AVERAGEIF(C3:C14, "&gt;0", C3:C14)-1400</f>
        <v>2210.726667</v>
      </c>
      <c r="D16" s="16">
        <f>AVERAGE(D3:D14)</f>
        <v>1442.016667</v>
      </c>
      <c r="E16" s="16">
        <f t="shared" ref="E16:G16" si="2">AVERAGEIF(E3:E14, "&gt;0", E3:E14)</f>
        <v>246.935</v>
      </c>
      <c r="F16" s="16">
        <f t="shared" si="2"/>
        <v>6000</v>
      </c>
      <c r="G16" s="16">
        <f t="shared" si="2"/>
        <v>4466.666667</v>
      </c>
    </row>
    <row r="17">
      <c r="A17" s="17"/>
      <c r="C17" s="11" t="s">
        <v>22</v>
      </c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</cols>
  <sheetData>
    <row r="1">
      <c r="A1" s="19" t="s">
        <v>1</v>
      </c>
    </row>
    <row r="2">
      <c r="A2" s="20" t="s">
        <v>23</v>
      </c>
      <c r="B2" s="21" t="s">
        <v>24</v>
      </c>
      <c r="C2" s="22" t="s">
        <v>25</v>
      </c>
      <c r="D2" s="22" t="s">
        <v>26</v>
      </c>
    </row>
    <row r="3">
      <c r="A3" s="23">
        <v>43831.0</v>
      </c>
      <c r="B3" s="24">
        <v>15.68</v>
      </c>
      <c r="C3" s="25" t="s">
        <v>27</v>
      </c>
      <c r="D3" s="25" t="s">
        <v>28</v>
      </c>
    </row>
    <row r="4">
      <c r="A4" s="23">
        <v>43831.0</v>
      </c>
      <c r="B4" s="24">
        <v>2.0</v>
      </c>
      <c r="C4" s="25" t="s">
        <v>29</v>
      </c>
      <c r="D4" s="25" t="s">
        <v>28</v>
      </c>
    </row>
    <row r="5">
      <c r="A5" s="23">
        <v>43832.0</v>
      </c>
      <c r="B5" s="24">
        <v>28.31</v>
      </c>
      <c r="C5" s="25" t="s">
        <v>30</v>
      </c>
      <c r="D5" s="25" t="s">
        <v>31</v>
      </c>
    </row>
    <row r="6">
      <c r="A6" s="23">
        <v>43832.0</v>
      </c>
      <c r="B6" s="24">
        <v>21.98</v>
      </c>
      <c r="C6" s="25" t="s">
        <v>32</v>
      </c>
      <c r="D6" s="25" t="s">
        <v>28</v>
      </c>
    </row>
    <row r="7">
      <c r="A7" s="23">
        <v>43832.0</v>
      </c>
      <c r="B7" s="24">
        <v>34.06</v>
      </c>
      <c r="C7" s="25" t="s">
        <v>33</v>
      </c>
      <c r="D7" s="25" t="s">
        <v>34</v>
      </c>
    </row>
    <row r="8">
      <c r="A8" s="23">
        <v>43832.0</v>
      </c>
      <c r="B8" s="24">
        <v>1400.0</v>
      </c>
      <c r="C8" s="25" t="s">
        <v>35</v>
      </c>
      <c r="D8" s="25" t="s">
        <v>36</v>
      </c>
    </row>
    <row r="9">
      <c r="A9" s="23">
        <v>43833.0</v>
      </c>
      <c r="B9" s="24">
        <v>3.99</v>
      </c>
      <c r="C9" s="25" t="s">
        <v>37</v>
      </c>
      <c r="D9" s="25" t="s">
        <v>28</v>
      </c>
    </row>
    <row r="10">
      <c r="A10" s="23">
        <v>43835.0</v>
      </c>
      <c r="B10" s="24">
        <v>63.0</v>
      </c>
      <c r="C10" s="25" t="s">
        <v>33</v>
      </c>
      <c r="D10" s="25" t="s">
        <v>34</v>
      </c>
    </row>
    <row r="11">
      <c r="A11" s="23">
        <v>43835.0</v>
      </c>
      <c r="B11" s="24">
        <v>14.08</v>
      </c>
      <c r="C11" s="25" t="s">
        <v>38</v>
      </c>
      <c r="D11" s="25" t="s">
        <v>31</v>
      </c>
    </row>
    <row r="12">
      <c r="A12" s="23">
        <v>43835.0</v>
      </c>
      <c r="B12" s="24">
        <v>9.99</v>
      </c>
      <c r="C12" s="25" t="s">
        <v>30</v>
      </c>
      <c r="D12" s="25" t="s">
        <v>31</v>
      </c>
    </row>
    <row r="13">
      <c r="A13" s="23">
        <v>43835.0</v>
      </c>
      <c r="B13" s="24">
        <v>6.38</v>
      </c>
      <c r="C13" s="25" t="s">
        <v>30</v>
      </c>
      <c r="D13" s="25" t="s">
        <v>31</v>
      </c>
    </row>
    <row r="14">
      <c r="A14" s="23">
        <v>43836.0</v>
      </c>
      <c r="B14" s="24">
        <v>50.0</v>
      </c>
      <c r="C14" s="25" t="s">
        <v>39</v>
      </c>
      <c r="D14" s="25" t="s">
        <v>40</v>
      </c>
    </row>
    <row r="15">
      <c r="A15" s="23">
        <v>43836.0</v>
      </c>
      <c r="B15" s="24">
        <v>5.41</v>
      </c>
      <c r="C15" s="25" t="s">
        <v>41</v>
      </c>
      <c r="D15" s="25" t="s">
        <v>31</v>
      </c>
    </row>
    <row r="16">
      <c r="A16" s="23">
        <v>43836.0</v>
      </c>
      <c r="B16" s="24">
        <v>19.22</v>
      </c>
      <c r="C16" s="25" t="s">
        <v>42</v>
      </c>
      <c r="D16" s="25" t="s">
        <v>43</v>
      </c>
    </row>
    <row r="17">
      <c r="A17" s="23">
        <v>43836.0</v>
      </c>
      <c r="B17" s="24">
        <v>14.99</v>
      </c>
      <c r="C17" s="25" t="s">
        <v>44</v>
      </c>
      <c r="D17" s="25" t="s">
        <v>43</v>
      </c>
    </row>
    <row r="18">
      <c r="A18" s="23">
        <v>43837.0</v>
      </c>
      <c r="B18" s="24">
        <v>12.99</v>
      </c>
      <c r="C18" s="25" t="s">
        <v>45</v>
      </c>
      <c r="D18" s="25" t="s">
        <v>28</v>
      </c>
    </row>
    <row r="19">
      <c r="A19" s="23">
        <v>43838.0</v>
      </c>
      <c r="B19" s="24">
        <v>20.0</v>
      </c>
      <c r="C19" s="25" t="s">
        <v>46</v>
      </c>
      <c r="D19" s="25" t="s">
        <v>28</v>
      </c>
    </row>
    <row r="20">
      <c r="A20" s="23">
        <v>43838.0</v>
      </c>
      <c r="B20" s="24">
        <v>6.0</v>
      </c>
      <c r="C20" s="25" t="s">
        <v>47</v>
      </c>
      <c r="D20" s="25" t="s">
        <v>28</v>
      </c>
    </row>
    <row r="21">
      <c r="A21" s="23">
        <v>43839.0</v>
      </c>
      <c r="B21" s="24">
        <v>29.0</v>
      </c>
      <c r="C21" s="25" t="s">
        <v>48</v>
      </c>
      <c r="D21" s="25" t="s">
        <v>28</v>
      </c>
    </row>
    <row r="22">
      <c r="A22" s="23">
        <v>43839.0</v>
      </c>
      <c r="B22" s="24">
        <v>6.0</v>
      </c>
      <c r="C22" s="25" t="s">
        <v>49</v>
      </c>
      <c r="D22" s="25" t="s">
        <v>34</v>
      </c>
    </row>
    <row r="23">
      <c r="A23" s="23">
        <v>43840.0</v>
      </c>
      <c r="B23" s="24">
        <v>18.09</v>
      </c>
      <c r="C23" s="25" t="s">
        <v>50</v>
      </c>
      <c r="D23" s="25" t="s">
        <v>34</v>
      </c>
    </row>
    <row r="24">
      <c r="A24" s="23">
        <v>43840.0</v>
      </c>
      <c r="B24" s="24">
        <v>17.14</v>
      </c>
      <c r="C24" s="25" t="s">
        <v>30</v>
      </c>
      <c r="D24" s="25" t="s">
        <v>31</v>
      </c>
    </row>
    <row r="25">
      <c r="A25" s="23">
        <v>43842.0</v>
      </c>
      <c r="B25" s="24">
        <v>43.87</v>
      </c>
      <c r="C25" s="25" t="s">
        <v>38</v>
      </c>
      <c r="D25" s="25" t="s">
        <v>31</v>
      </c>
    </row>
    <row r="26">
      <c r="A26" s="23">
        <v>43842.0</v>
      </c>
      <c r="B26" s="24">
        <v>10.0</v>
      </c>
      <c r="C26" s="25" t="s">
        <v>51</v>
      </c>
      <c r="D26" s="25" t="s">
        <v>40</v>
      </c>
    </row>
    <row r="27">
      <c r="A27" s="23">
        <v>43843.0</v>
      </c>
      <c r="B27" s="24">
        <v>29.44</v>
      </c>
      <c r="C27" s="25" t="s">
        <v>52</v>
      </c>
      <c r="D27" s="25" t="s">
        <v>28</v>
      </c>
    </row>
    <row r="28">
      <c r="A28" s="23">
        <v>43843.0</v>
      </c>
      <c r="B28" s="24">
        <v>45.66</v>
      </c>
      <c r="C28" s="25" t="s">
        <v>30</v>
      </c>
      <c r="D28" s="25" t="s">
        <v>31</v>
      </c>
    </row>
    <row r="29">
      <c r="A29" s="23">
        <v>43844.0</v>
      </c>
      <c r="B29" s="24">
        <v>11.76</v>
      </c>
      <c r="C29" s="25" t="s">
        <v>53</v>
      </c>
      <c r="D29" s="25" t="s">
        <v>34</v>
      </c>
    </row>
    <row r="30">
      <c r="A30" s="23">
        <v>43845.0</v>
      </c>
      <c r="B30" s="24">
        <v>22.5</v>
      </c>
      <c r="C30" s="25" t="s">
        <v>54</v>
      </c>
      <c r="D30" s="25" t="s">
        <v>28</v>
      </c>
    </row>
    <row r="31">
      <c r="A31" s="23">
        <v>43846.0</v>
      </c>
      <c r="B31" s="24">
        <v>5.5</v>
      </c>
      <c r="C31" s="25" t="s">
        <v>55</v>
      </c>
      <c r="D31" s="25" t="s">
        <v>34</v>
      </c>
    </row>
    <row r="32">
      <c r="A32" s="23">
        <v>43846.0</v>
      </c>
      <c r="B32" s="24">
        <v>11.97</v>
      </c>
      <c r="C32" s="25" t="s">
        <v>56</v>
      </c>
      <c r="D32" s="25" t="s">
        <v>28</v>
      </c>
    </row>
    <row r="33">
      <c r="A33" s="23">
        <v>43846.0</v>
      </c>
      <c r="B33" s="24">
        <v>8.33</v>
      </c>
      <c r="C33" s="25" t="s">
        <v>57</v>
      </c>
      <c r="D33" s="25" t="s">
        <v>28</v>
      </c>
    </row>
    <row r="34">
      <c r="A34" s="23">
        <v>43847.0</v>
      </c>
      <c r="B34" s="24">
        <v>95.0</v>
      </c>
      <c r="C34" s="25" t="s">
        <v>58</v>
      </c>
      <c r="D34" s="25" t="s">
        <v>28</v>
      </c>
    </row>
    <row r="35">
      <c r="A35" s="23">
        <v>43847.0</v>
      </c>
      <c r="B35" s="24">
        <v>4.25</v>
      </c>
      <c r="C35" s="25" t="s">
        <v>59</v>
      </c>
      <c r="D35" s="25" t="s">
        <v>60</v>
      </c>
    </row>
    <row r="36">
      <c r="A36" s="23">
        <v>43847.0</v>
      </c>
      <c r="B36" s="24">
        <v>12.96</v>
      </c>
      <c r="C36" s="25" t="s">
        <v>56</v>
      </c>
      <c r="D36" s="25" t="s">
        <v>28</v>
      </c>
    </row>
    <row r="37">
      <c r="A37" s="23">
        <v>43849.0</v>
      </c>
      <c r="B37" s="24">
        <v>14.82</v>
      </c>
      <c r="C37" s="25" t="s">
        <v>42</v>
      </c>
      <c r="D37" s="25" t="s">
        <v>43</v>
      </c>
    </row>
    <row r="38">
      <c r="A38" s="23">
        <v>43849.0</v>
      </c>
      <c r="B38" s="24">
        <v>10.0</v>
      </c>
      <c r="C38" s="25" t="s">
        <v>51</v>
      </c>
      <c r="D38" s="25" t="s">
        <v>40</v>
      </c>
    </row>
    <row r="39">
      <c r="A39" s="23">
        <v>43849.0</v>
      </c>
      <c r="B39" s="24">
        <v>20.0</v>
      </c>
      <c r="C39" s="25" t="s">
        <v>51</v>
      </c>
      <c r="D39" s="25" t="s">
        <v>40</v>
      </c>
    </row>
    <row r="40">
      <c r="A40" s="23">
        <v>43850.0</v>
      </c>
      <c r="B40" s="24">
        <v>45.38</v>
      </c>
      <c r="C40" s="25" t="s">
        <v>38</v>
      </c>
      <c r="D40" s="25" t="s">
        <v>31</v>
      </c>
    </row>
    <row r="41">
      <c r="A41" s="23">
        <v>43850.0</v>
      </c>
      <c r="B41" s="24">
        <v>66.64</v>
      </c>
      <c r="C41" s="25" t="s">
        <v>61</v>
      </c>
      <c r="D41" s="25" t="s">
        <v>28</v>
      </c>
    </row>
    <row r="42">
      <c r="A42" s="23">
        <v>43850.0</v>
      </c>
      <c r="B42" s="24">
        <v>15.79</v>
      </c>
      <c r="C42" s="25" t="s">
        <v>62</v>
      </c>
      <c r="D42" s="25" t="s">
        <v>34</v>
      </c>
    </row>
    <row r="43">
      <c r="A43" s="23">
        <v>43850.0</v>
      </c>
      <c r="B43" s="24">
        <v>40.53</v>
      </c>
      <c r="C43" s="25" t="s">
        <v>30</v>
      </c>
      <c r="D43" s="25" t="s">
        <v>31</v>
      </c>
    </row>
    <row r="44">
      <c r="A44" s="23">
        <v>43851.0</v>
      </c>
      <c r="B44" s="24">
        <v>9.99</v>
      </c>
      <c r="C44" s="25" t="s">
        <v>63</v>
      </c>
      <c r="D44" s="25" t="s">
        <v>64</v>
      </c>
    </row>
    <row r="45">
      <c r="A45" s="23">
        <v>43851.0</v>
      </c>
      <c r="B45" s="24">
        <v>1.89</v>
      </c>
      <c r="C45" s="25" t="s">
        <v>65</v>
      </c>
      <c r="D45" s="25" t="s">
        <v>28</v>
      </c>
    </row>
    <row r="46">
      <c r="A46" s="23">
        <v>43851.0</v>
      </c>
      <c r="B46" s="24">
        <v>28.0</v>
      </c>
      <c r="C46" s="25" t="s">
        <v>51</v>
      </c>
      <c r="D46" s="25" t="s">
        <v>40</v>
      </c>
    </row>
    <row r="47">
      <c r="A47" s="23">
        <v>43851.0</v>
      </c>
      <c r="B47" s="24">
        <v>10.36</v>
      </c>
      <c r="C47" s="25" t="s">
        <v>66</v>
      </c>
      <c r="D47" s="25" t="s">
        <v>34</v>
      </c>
    </row>
    <row r="48">
      <c r="A48" s="23">
        <v>43852.0</v>
      </c>
      <c r="B48" s="24">
        <v>17.0</v>
      </c>
      <c r="C48" s="25" t="s">
        <v>33</v>
      </c>
      <c r="D48" s="25" t="s">
        <v>34</v>
      </c>
    </row>
    <row r="49">
      <c r="A49" s="23">
        <v>43852.0</v>
      </c>
      <c r="B49" s="24">
        <v>12.5</v>
      </c>
      <c r="C49" s="25" t="s">
        <v>30</v>
      </c>
      <c r="D49" s="25" t="s">
        <v>31</v>
      </c>
    </row>
    <row r="50">
      <c r="A50" s="23">
        <v>43853.0</v>
      </c>
      <c r="B50" s="24">
        <v>465.8</v>
      </c>
      <c r="C50" s="25" t="s">
        <v>67</v>
      </c>
      <c r="D50" s="25" t="s">
        <v>68</v>
      </c>
    </row>
    <row r="51">
      <c r="A51" s="23">
        <v>43854.0</v>
      </c>
      <c r="B51" s="24">
        <v>23.02</v>
      </c>
      <c r="C51" s="25" t="s">
        <v>69</v>
      </c>
      <c r="D51" s="25" t="s">
        <v>34</v>
      </c>
    </row>
    <row r="52">
      <c r="A52" s="23">
        <v>43854.0</v>
      </c>
      <c r="B52" s="24">
        <v>12.52</v>
      </c>
      <c r="C52" s="25" t="s">
        <v>70</v>
      </c>
      <c r="D52" s="25" t="s">
        <v>28</v>
      </c>
    </row>
    <row r="53">
      <c r="A53" s="23">
        <v>43855.0</v>
      </c>
      <c r="B53" s="24">
        <v>28.0</v>
      </c>
      <c r="C53" s="25" t="s">
        <v>51</v>
      </c>
      <c r="D53" s="25" t="s">
        <v>40</v>
      </c>
    </row>
    <row r="54">
      <c r="A54" s="23">
        <v>43856.0</v>
      </c>
      <c r="B54" s="24">
        <v>20.0</v>
      </c>
      <c r="C54" s="25" t="s">
        <v>39</v>
      </c>
      <c r="D54" s="25" t="s">
        <v>40</v>
      </c>
    </row>
    <row r="55">
      <c r="A55" s="23">
        <v>43856.0</v>
      </c>
      <c r="B55" s="24">
        <v>56.8</v>
      </c>
      <c r="C55" s="25" t="s">
        <v>38</v>
      </c>
      <c r="D55" s="25" t="s">
        <v>31</v>
      </c>
    </row>
    <row r="56">
      <c r="A56" s="23">
        <v>43856.0</v>
      </c>
      <c r="B56" s="24">
        <v>64.2</v>
      </c>
      <c r="C56" s="25" t="s">
        <v>71</v>
      </c>
      <c r="D56" s="25" t="s">
        <v>72</v>
      </c>
    </row>
    <row r="57">
      <c r="A57" s="23">
        <v>43856.0</v>
      </c>
      <c r="B57" s="24">
        <v>10.0</v>
      </c>
      <c r="C57" s="25" t="s">
        <v>51</v>
      </c>
      <c r="D57" s="25" t="s">
        <v>40</v>
      </c>
    </row>
    <row r="58">
      <c r="A58" s="23">
        <v>43856.0</v>
      </c>
      <c r="B58" s="24">
        <v>50.0</v>
      </c>
      <c r="C58" s="25" t="s">
        <v>73</v>
      </c>
      <c r="D58" s="25" t="s">
        <v>28</v>
      </c>
    </row>
    <row r="59">
      <c r="A59" s="23">
        <v>43857.0</v>
      </c>
      <c r="B59" s="24">
        <v>51.0</v>
      </c>
      <c r="C59" s="25" t="s">
        <v>51</v>
      </c>
      <c r="D59" s="25" t="s">
        <v>40</v>
      </c>
    </row>
    <row r="60">
      <c r="A60" s="23">
        <v>43857.0</v>
      </c>
      <c r="B60" s="24">
        <v>7.5</v>
      </c>
      <c r="C60" s="25" t="s">
        <v>35</v>
      </c>
      <c r="D60" s="25" t="s">
        <v>35</v>
      </c>
    </row>
    <row r="61">
      <c r="A61" s="23">
        <v>43858.0</v>
      </c>
      <c r="B61" s="24">
        <v>35.09</v>
      </c>
      <c r="C61" s="25" t="s">
        <v>30</v>
      </c>
      <c r="D61" s="25" t="s">
        <v>31</v>
      </c>
    </row>
    <row r="62">
      <c r="A62" s="23">
        <v>43858.0</v>
      </c>
      <c r="B62" s="24">
        <v>27.0</v>
      </c>
      <c r="C62" s="25" t="s">
        <v>51</v>
      </c>
      <c r="D62" s="25" t="s">
        <v>40</v>
      </c>
    </row>
    <row r="63">
      <c r="A63" s="23">
        <v>43858.0</v>
      </c>
      <c r="B63" s="24">
        <v>13.0</v>
      </c>
      <c r="C63" s="25" t="s">
        <v>74</v>
      </c>
      <c r="D63" s="25" t="s">
        <v>34</v>
      </c>
    </row>
    <row r="64">
      <c r="A64" s="23">
        <v>43860.0</v>
      </c>
      <c r="B64" s="24">
        <v>10.0</v>
      </c>
      <c r="C64" s="25" t="s">
        <v>35</v>
      </c>
      <c r="D64" s="25" t="s">
        <v>35</v>
      </c>
    </row>
    <row r="65">
      <c r="A65" s="23">
        <v>43860.0</v>
      </c>
      <c r="B65" s="24">
        <v>14.38</v>
      </c>
      <c r="C65" s="25" t="s">
        <v>30</v>
      </c>
      <c r="D65" s="25" t="s">
        <v>31</v>
      </c>
    </row>
    <row r="66">
      <c r="A66" s="23">
        <v>43860.0</v>
      </c>
      <c r="B66" s="24">
        <v>10.0</v>
      </c>
      <c r="C66" s="25" t="s">
        <v>35</v>
      </c>
      <c r="D66" s="25" t="s">
        <v>35</v>
      </c>
    </row>
    <row r="67">
      <c r="A67" s="23">
        <v>43860.0</v>
      </c>
      <c r="B67" s="24">
        <v>100.0</v>
      </c>
      <c r="C67" s="25" t="s">
        <v>39</v>
      </c>
      <c r="D67" s="25" t="s">
        <v>40</v>
      </c>
    </row>
    <row r="68">
      <c r="A68" s="23">
        <v>43861.0</v>
      </c>
      <c r="B68" s="24">
        <v>10.0</v>
      </c>
      <c r="C68" s="25" t="s">
        <v>39</v>
      </c>
      <c r="D68" s="25" t="s">
        <v>40</v>
      </c>
    </row>
    <row r="69">
      <c r="A69" s="23">
        <v>43862.0</v>
      </c>
      <c r="B69" s="24">
        <v>15.68</v>
      </c>
      <c r="C69" s="25" t="s">
        <v>27</v>
      </c>
      <c r="D69" s="25" t="s">
        <v>28</v>
      </c>
    </row>
    <row r="70">
      <c r="A70" s="23">
        <v>43862.0</v>
      </c>
      <c r="B70" s="24">
        <v>2.0</v>
      </c>
      <c r="C70" s="25" t="s">
        <v>29</v>
      </c>
      <c r="D70" s="25" t="s">
        <v>28</v>
      </c>
    </row>
    <row r="71">
      <c r="A71" s="23">
        <v>43862.0</v>
      </c>
      <c r="B71" s="24">
        <v>54.45</v>
      </c>
      <c r="C71" s="25" t="s">
        <v>38</v>
      </c>
      <c r="D71" s="25" t="s">
        <v>31</v>
      </c>
    </row>
    <row r="72">
      <c r="A72" s="23">
        <v>43862.0</v>
      </c>
      <c r="B72" s="24">
        <v>14.3</v>
      </c>
      <c r="C72" s="25" t="s">
        <v>62</v>
      </c>
      <c r="D72" s="25" t="s">
        <v>34</v>
      </c>
    </row>
    <row r="73">
      <c r="A73" s="23">
        <v>43862.0</v>
      </c>
      <c r="B73" s="24">
        <v>2.99</v>
      </c>
      <c r="C73" s="25" t="s">
        <v>30</v>
      </c>
      <c r="D73" s="25" t="s">
        <v>31</v>
      </c>
    </row>
    <row r="74">
      <c r="A74" s="23">
        <v>43863.0</v>
      </c>
      <c r="B74" s="24">
        <v>16.6</v>
      </c>
      <c r="C74" s="25" t="s">
        <v>42</v>
      </c>
      <c r="D74" s="25" t="s">
        <v>43</v>
      </c>
    </row>
    <row r="75">
      <c r="A75" s="23">
        <v>43863.0</v>
      </c>
      <c r="B75" s="24">
        <v>10.0</v>
      </c>
      <c r="C75" s="25" t="s">
        <v>51</v>
      </c>
      <c r="D75" s="25" t="s">
        <v>40</v>
      </c>
    </row>
    <row r="76">
      <c r="A76" s="23">
        <v>43864.0</v>
      </c>
      <c r="B76" s="24">
        <v>7.74</v>
      </c>
      <c r="C76" s="25" t="s">
        <v>66</v>
      </c>
      <c r="D76" s="25" t="s">
        <v>34</v>
      </c>
    </row>
    <row r="77">
      <c r="A77" s="23">
        <v>43864.0</v>
      </c>
      <c r="B77" s="24">
        <v>10.0</v>
      </c>
      <c r="C77" s="25" t="s">
        <v>35</v>
      </c>
      <c r="D77" s="25" t="s">
        <v>35</v>
      </c>
    </row>
    <row r="78">
      <c r="A78" s="23">
        <v>43864.0</v>
      </c>
      <c r="B78" s="24">
        <v>1400.0</v>
      </c>
      <c r="C78" s="25" t="s">
        <v>35</v>
      </c>
      <c r="D78" s="25" t="s">
        <v>36</v>
      </c>
    </row>
    <row r="79">
      <c r="A79" s="23">
        <v>43864.0</v>
      </c>
      <c r="B79" s="24">
        <v>15.78</v>
      </c>
      <c r="C79" s="25" t="s">
        <v>30</v>
      </c>
      <c r="D79" s="25" t="s">
        <v>31</v>
      </c>
    </row>
    <row r="80">
      <c r="A80" s="23">
        <v>43865.0</v>
      </c>
      <c r="B80" s="24">
        <v>18.33</v>
      </c>
      <c r="C80" s="25" t="s">
        <v>35</v>
      </c>
      <c r="D80" s="25" t="s">
        <v>35</v>
      </c>
    </row>
    <row r="81">
      <c r="A81" s="23">
        <v>43865.0</v>
      </c>
      <c r="B81" s="24">
        <v>48.99</v>
      </c>
      <c r="C81" s="25" t="s">
        <v>75</v>
      </c>
      <c r="D81" s="25" t="s">
        <v>72</v>
      </c>
    </row>
    <row r="82">
      <c r="A82" s="23">
        <v>43865.0</v>
      </c>
      <c r="B82" s="24">
        <v>18.0</v>
      </c>
      <c r="C82" s="25" t="s">
        <v>33</v>
      </c>
      <c r="D82" s="25" t="s">
        <v>34</v>
      </c>
    </row>
    <row r="83">
      <c r="A83" s="23">
        <v>43866.0</v>
      </c>
      <c r="B83" s="24">
        <v>5.0</v>
      </c>
      <c r="C83" s="25" t="s">
        <v>39</v>
      </c>
      <c r="D83" s="25" t="s">
        <v>40</v>
      </c>
    </row>
    <row r="84">
      <c r="A84" s="23">
        <v>43866.0</v>
      </c>
      <c r="B84" s="24">
        <v>4.39</v>
      </c>
      <c r="C84" s="25" t="s">
        <v>56</v>
      </c>
      <c r="D84" s="25" t="s">
        <v>28</v>
      </c>
    </row>
    <row r="85">
      <c r="A85" s="23">
        <v>43866.0</v>
      </c>
      <c r="B85" s="24">
        <v>1.99</v>
      </c>
      <c r="C85" s="25" t="s">
        <v>76</v>
      </c>
      <c r="D85" s="25" t="s">
        <v>28</v>
      </c>
    </row>
    <row r="86">
      <c r="A86" s="23">
        <v>43867.0</v>
      </c>
      <c r="B86" s="24">
        <v>2.7</v>
      </c>
      <c r="C86" s="25" t="s">
        <v>51</v>
      </c>
      <c r="D86" s="25" t="s">
        <v>40</v>
      </c>
    </row>
    <row r="87">
      <c r="A87" s="23">
        <v>43867.0</v>
      </c>
      <c r="B87" s="24">
        <v>12.0</v>
      </c>
      <c r="C87" s="25" t="s">
        <v>33</v>
      </c>
      <c r="D87" s="25" t="s">
        <v>34</v>
      </c>
    </row>
    <row r="88">
      <c r="A88" s="23">
        <v>43868.0</v>
      </c>
      <c r="B88" s="24">
        <v>12.95</v>
      </c>
      <c r="C88" s="25" t="s">
        <v>77</v>
      </c>
      <c r="D88" s="25" t="s">
        <v>28</v>
      </c>
    </row>
    <row r="89">
      <c r="A89" s="23">
        <v>43868.0</v>
      </c>
      <c r="B89" s="24">
        <v>12.52</v>
      </c>
      <c r="C89" s="25" t="s">
        <v>70</v>
      </c>
      <c r="D89" s="25" t="s">
        <v>28</v>
      </c>
    </row>
    <row r="90">
      <c r="A90" s="23">
        <v>43868.0</v>
      </c>
      <c r="B90" s="24">
        <v>30.9</v>
      </c>
      <c r="C90" s="25" t="s">
        <v>78</v>
      </c>
      <c r="D90" s="25" t="s">
        <v>28</v>
      </c>
    </row>
    <row r="91">
      <c r="A91" s="23">
        <v>43868.0</v>
      </c>
      <c r="B91" s="24">
        <v>2.7</v>
      </c>
      <c r="C91" s="25" t="s">
        <v>51</v>
      </c>
      <c r="D91" s="25" t="s">
        <v>40</v>
      </c>
    </row>
    <row r="92">
      <c r="A92" s="23">
        <v>43868.0</v>
      </c>
      <c r="B92" s="24">
        <v>12.99</v>
      </c>
      <c r="C92" s="25" t="s">
        <v>45</v>
      </c>
      <c r="D92" s="25" t="s">
        <v>28</v>
      </c>
    </row>
    <row r="93">
      <c r="A93" s="23">
        <v>43868.0</v>
      </c>
      <c r="B93" s="24">
        <v>250.0</v>
      </c>
      <c r="C93" s="25" t="s">
        <v>51</v>
      </c>
      <c r="D93" s="25" t="s">
        <v>40</v>
      </c>
    </row>
    <row r="94">
      <c r="A94" s="23">
        <v>43869.0</v>
      </c>
      <c r="B94" s="24">
        <v>13.0</v>
      </c>
      <c r="C94" s="25" t="s">
        <v>74</v>
      </c>
      <c r="D94" s="25" t="s">
        <v>34</v>
      </c>
    </row>
    <row r="95">
      <c r="A95" s="23">
        <v>43869.0</v>
      </c>
      <c r="B95" s="24">
        <v>33.77</v>
      </c>
      <c r="C95" s="25" t="s">
        <v>30</v>
      </c>
      <c r="D95" s="25" t="s">
        <v>31</v>
      </c>
    </row>
    <row r="96">
      <c r="A96" s="23">
        <v>43870.0</v>
      </c>
      <c r="B96" s="24">
        <v>10.0</v>
      </c>
      <c r="C96" s="25" t="s">
        <v>51</v>
      </c>
      <c r="D96" s="25" t="s">
        <v>40</v>
      </c>
    </row>
    <row r="97">
      <c r="A97" s="23">
        <v>43871.0</v>
      </c>
      <c r="B97" s="24">
        <v>20.0</v>
      </c>
      <c r="C97" s="25" t="s">
        <v>35</v>
      </c>
      <c r="D97" s="25" t="s">
        <v>35</v>
      </c>
    </row>
    <row r="98">
      <c r="A98" s="23">
        <v>43871.0</v>
      </c>
      <c r="B98" s="24">
        <v>18.84</v>
      </c>
      <c r="C98" s="25" t="s">
        <v>35</v>
      </c>
      <c r="D98" s="25" t="s">
        <v>35</v>
      </c>
    </row>
    <row r="99">
      <c r="A99" s="23">
        <v>43871.0</v>
      </c>
      <c r="B99" s="24">
        <v>16.63</v>
      </c>
      <c r="C99" s="25" t="s">
        <v>35</v>
      </c>
      <c r="D99" s="25" t="s">
        <v>35</v>
      </c>
    </row>
    <row r="100">
      <c r="A100" s="23">
        <v>43871.0</v>
      </c>
      <c r="B100" s="24">
        <v>34.99</v>
      </c>
      <c r="C100" s="25" t="s">
        <v>35</v>
      </c>
      <c r="D100" s="25" t="s">
        <v>35</v>
      </c>
    </row>
    <row r="101">
      <c r="A101" s="23">
        <v>43871.0</v>
      </c>
      <c r="B101" s="24">
        <v>21.74</v>
      </c>
      <c r="C101" s="25" t="s">
        <v>38</v>
      </c>
      <c r="D101" s="25" t="s">
        <v>31</v>
      </c>
    </row>
    <row r="102">
      <c r="A102" s="23">
        <v>43871.0</v>
      </c>
      <c r="B102" s="24">
        <v>28.0</v>
      </c>
      <c r="C102" s="25" t="s">
        <v>51</v>
      </c>
      <c r="D102" s="25" t="s">
        <v>40</v>
      </c>
    </row>
    <row r="103">
      <c r="A103" s="23">
        <v>43872.0</v>
      </c>
      <c r="B103" s="24">
        <v>6.58</v>
      </c>
      <c r="C103" s="25" t="s">
        <v>56</v>
      </c>
      <c r="D103" s="25" t="s">
        <v>28</v>
      </c>
    </row>
    <row r="104">
      <c r="A104" s="23">
        <v>43872.0</v>
      </c>
      <c r="B104" s="24">
        <v>50.0</v>
      </c>
      <c r="C104" s="25" t="s">
        <v>51</v>
      </c>
      <c r="D104" s="25" t="s">
        <v>40</v>
      </c>
    </row>
    <row r="105">
      <c r="A105" s="23">
        <v>43872.0</v>
      </c>
      <c r="B105" s="24">
        <v>28.0</v>
      </c>
      <c r="C105" s="25" t="s">
        <v>51</v>
      </c>
      <c r="D105" s="25" t="s">
        <v>40</v>
      </c>
    </row>
    <row r="106">
      <c r="A106" s="23">
        <v>43873.0</v>
      </c>
      <c r="B106" s="24">
        <v>15.97</v>
      </c>
      <c r="C106" s="25" t="s">
        <v>30</v>
      </c>
      <c r="D106" s="25" t="s">
        <v>31</v>
      </c>
    </row>
    <row r="107">
      <c r="A107" s="23">
        <v>43874.0</v>
      </c>
      <c r="B107" s="24">
        <v>7.61</v>
      </c>
      <c r="C107" s="25" t="s">
        <v>79</v>
      </c>
      <c r="D107" s="25" t="s">
        <v>28</v>
      </c>
    </row>
    <row r="108">
      <c r="A108" s="23">
        <v>43875.0</v>
      </c>
      <c r="B108" s="24">
        <v>339.7</v>
      </c>
      <c r="C108" s="25" t="s">
        <v>80</v>
      </c>
      <c r="D108" s="25" t="s">
        <v>28</v>
      </c>
    </row>
    <row r="109">
      <c r="A109" s="23">
        <v>43875.0</v>
      </c>
      <c r="B109" s="24">
        <v>28.0</v>
      </c>
      <c r="C109" s="25" t="s">
        <v>51</v>
      </c>
      <c r="D109" s="25" t="s">
        <v>40</v>
      </c>
    </row>
    <row r="110">
      <c r="A110" s="23">
        <v>43875.0</v>
      </c>
      <c r="B110" s="24">
        <v>13.55</v>
      </c>
      <c r="C110" s="25" t="s">
        <v>70</v>
      </c>
      <c r="D110" s="25" t="s">
        <v>28</v>
      </c>
    </row>
    <row r="111">
      <c r="A111" s="23">
        <v>43875.0</v>
      </c>
      <c r="B111" s="24">
        <v>28.9</v>
      </c>
      <c r="C111" s="25" t="s">
        <v>38</v>
      </c>
      <c r="D111" s="25" t="s">
        <v>31</v>
      </c>
    </row>
    <row r="112">
      <c r="A112" s="23">
        <v>43876.0</v>
      </c>
      <c r="B112" s="24">
        <v>16.57</v>
      </c>
      <c r="C112" s="25" t="s">
        <v>30</v>
      </c>
      <c r="D112" s="25" t="s">
        <v>31</v>
      </c>
    </row>
    <row r="113">
      <c r="A113" s="23">
        <v>43876.0</v>
      </c>
      <c r="B113" s="24">
        <v>27.0</v>
      </c>
      <c r="C113" s="25" t="s">
        <v>51</v>
      </c>
      <c r="D113" s="25" t="s">
        <v>40</v>
      </c>
    </row>
    <row r="114">
      <c r="A114" s="23">
        <v>43876.0</v>
      </c>
      <c r="B114" s="24">
        <v>27.0</v>
      </c>
      <c r="C114" s="25" t="s">
        <v>51</v>
      </c>
      <c r="D114" s="25" t="s">
        <v>40</v>
      </c>
    </row>
    <row r="115">
      <c r="A115" s="23">
        <v>43877.0</v>
      </c>
      <c r="B115" s="24">
        <v>15.23</v>
      </c>
      <c r="C115" s="25" t="s">
        <v>42</v>
      </c>
      <c r="D115" s="25" t="s">
        <v>43</v>
      </c>
    </row>
    <row r="116">
      <c r="A116" s="23">
        <v>43877.0</v>
      </c>
      <c r="B116" s="24">
        <v>250.0</v>
      </c>
      <c r="C116" s="25" t="s">
        <v>51</v>
      </c>
      <c r="D116" s="25" t="s">
        <v>40</v>
      </c>
    </row>
    <row r="117">
      <c r="A117" s="23">
        <v>43877.0</v>
      </c>
      <c r="B117" s="24">
        <v>126.0</v>
      </c>
      <c r="C117" s="25" t="s">
        <v>51</v>
      </c>
      <c r="D117" s="25" t="s">
        <v>40</v>
      </c>
    </row>
    <row r="118">
      <c r="A118" s="23">
        <v>43877.0</v>
      </c>
      <c r="B118" s="24">
        <v>10.0</v>
      </c>
      <c r="C118" s="25" t="s">
        <v>51</v>
      </c>
      <c r="D118" s="25" t="s">
        <v>40</v>
      </c>
    </row>
    <row r="119">
      <c r="A119" s="23">
        <v>43877.0</v>
      </c>
      <c r="B119" s="24">
        <v>8.33</v>
      </c>
      <c r="C119" s="25" t="s">
        <v>57</v>
      </c>
      <c r="D119" s="25" t="s">
        <v>28</v>
      </c>
    </row>
    <row r="120">
      <c r="A120" s="23">
        <v>43878.0</v>
      </c>
      <c r="B120" s="24">
        <v>40.0</v>
      </c>
      <c r="C120" s="25" t="s">
        <v>81</v>
      </c>
      <c r="D120" s="25" t="s">
        <v>28</v>
      </c>
    </row>
    <row r="121">
      <c r="A121" s="23">
        <v>43878.0</v>
      </c>
      <c r="B121" s="24">
        <v>10.53</v>
      </c>
      <c r="C121" s="25" t="s">
        <v>81</v>
      </c>
      <c r="D121" s="25" t="s">
        <v>28</v>
      </c>
    </row>
    <row r="122">
      <c r="A122" s="23">
        <v>43878.0</v>
      </c>
      <c r="B122" s="24">
        <v>9.48</v>
      </c>
      <c r="C122" s="25" t="s">
        <v>81</v>
      </c>
      <c r="D122" s="25" t="s">
        <v>28</v>
      </c>
    </row>
    <row r="123">
      <c r="A123" s="23">
        <v>43878.0</v>
      </c>
      <c r="B123" s="24">
        <v>3.13</v>
      </c>
      <c r="C123" s="25" t="s">
        <v>81</v>
      </c>
      <c r="D123" s="25" t="s">
        <v>28</v>
      </c>
    </row>
    <row r="124">
      <c r="A124" s="23">
        <v>43878.0</v>
      </c>
      <c r="B124" s="24">
        <v>18.0</v>
      </c>
      <c r="C124" s="25" t="s">
        <v>33</v>
      </c>
      <c r="D124" s="25" t="s">
        <v>34</v>
      </c>
    </row>
    <row r="125">
      <c r="A125" s="23">
        <v>43879.0</v>
      </c>
      <c r="B125" s="24">
        <v>17.73</v>
      </c>
      <c r="C125" s="25" t="s">
        <v>50</v>
      </c>
      <c r="D125" s="25" t="s">
        <v>34</v>
      </c>
    </row>
    <row r="126">
      <c r="A126" s="23">
        <v>43879.0</v>
      </c>
      <c r="B126" s="24">
        <v>33.86</v>
      </c>
      <c r="C126" s="25" t="s">
        <v>30</v>
      </c>
      <c r="D126" s="25" t="s">
        <v>31</v>
      </c>
    </row>
    <row r="127">
      <c r="A127" s="23">
        <v>43879.0</v>
      </c>
      <c r="B127" s="24">
        <v>2.8</v>
      </c>
      <c r="C127" s="25" t="s">
        <v>79</v>
      </c>
      <c r="D127" s="25" t="s">
        <v>28</v>
      </c>
    </row>
    <row r="128">
      <c r="A128" s="23">
        <v>43880.0</v>
      </c>
      <c r="B128" s="24">
        <v>34.36</v>
      </c>
      <c r="C128" s="25" t="s">
        <v>38</v>
      </c>
      <c r="D128" s="25" t="s">
        <v>31</v>
      </c>
    </row>
    <row r="129">
      <c r="A129" s="23">
        <v>43880.0</v>
      </c>
      <c r="B129" s="24">
        <v>1.79</v>
      </c>
      <c r="C129" s="25" t="s">
        <v>79</v>
      </c>
      <c r="D129" s="25" t="s">
        <v>28</v>
      </c>
    </row>
    <row r="130">
      <c r="A130" s="23">
        <v>43880.0</v>
      </c>
      <c r="B130" s="24">
        <v>13.1</v>
      </c>
      <c r="C130" s="25" t="s">
        <v>71</v>
      </c>
      <c r="D130" s="25" t="s">
        <v>72</v>
      </c>
    </row>
    <row r="131">
      <c r="A131" s="23">
        <v>43880.0</v>
      </c>
      <c r="B131" s="24">
        <v>125.0</v>
      </c>
      <c r="C131" s="25" t="s">
        <v>82</v>
      </c>
      <c r="D131" s="25" t="s">
        <v>28</v>
      </c>
    </row>
    <row r="132">
      <c r="A132" s="23">
        <v>43881.0</v>
      </c>
      <c r="B132" s="24">
        <v>2.49</v>
      </c>
      <c r="C132" s="25" t="s">
        <v>79</v>
      </c>
      <c r="D132" s="25" t="s">
        <v>28</v>
      </c>
    </row>
    <row r="133">
      <c r="A133" s="23">
        <v>43881.0</v>
      </c>
      <c r="B133" s="24">
        <v>27.0</v>
      </c>
      <c r="C133" s="25" t="s">
        <v>83</v>
      </c>
      <c r="D133" s="25" t="s">
        <v>40</v>
      </c>
    </row>
    <row r="134">
      <c r="A134" s="23">
        <v>43881.0</v>
      </c>
      <c r="B134" s="24">
        <v>30.0</v>
      </c>
      <c r="C134" s="25" t="s">
        <v>51</v>
      </c>
      <c r="D134" s="25" t="s">
        <v>40</v>
      </c>
    </row>
    <row r="135">
      <c r="A135" s="23">
        <v>43881.0</v>
      </c>
      <c r="B135" s="24">
        <v>27.0</v>
      </c>
      <c r="C135" s="25" t="s">
        <v>51</v>
      </c>
      <c r="D135" s="25" t="s">
        <v>40</v>
      </c>
    </row>
    <row r="136">
      <c r="A136" s="23">
        <v>43881.0</v>
      </c>
      <c r="B136" s="24">
        <v>7.25</v>
      </c>
      <c r="C136" s="25" t="s">
        <v>84</v>
      </c>
      <c r="D136" s="25" t="s">
        <v>28</v>
      </c>
    </row>
    <row r="137">
      <c r="A137" s="23">
        <v>43882.0</v>
      </c>
      <c r="B137" s="24">
        <v>9.99</v>
      </c>
      <c r="C137" s="25" t="s">
        <v>63</v>
      </c>
      <c r="D137" s="25" t="s">
        <v>64</v>
      </c>
    </row>
    <row r="138">
      <c r="A138" s="23">
        <v>43882.0</v>
      </c>
      <c r="B138" s="24">
        <v>8.47</v>
      </c>
      <c r="C138" s="25" t="s">
        <v>62</v>
      </c>
      <c r="D138" s="25" t="s">
        <v>34</v>
      </c>
    </row>
    <row r="139">
      <c r="A139" s="23">
        <v>43882.0</v>
      </c>
      <c r="B139" s="24">
        <v>103.0</v>
      </c>
      <c r="C139" s="25" t="s">
        <v>85</v>
      </c>
      <c r="D139" s="25" t="s">
        <v>28</v>
      </c>
    </row>
    <row r="140">
      <c r="A140" s="23">
        <v>43884.0</v>
      </c>
      <c r="B140" s="24">
        <v>28.0</v>
      </c>
      <c r="C140" s="25" t="s">
        <v>51</v>
      </c>
      <c r="D140" s="25" t="s">
        <v>40</v>
      </c>
    </row>
    <row r="141">
      <c r="A141" s="23">
        <v>43884.0</v>
      </c>
      <c r="B141" s="24">
        <v>10.0</v>
      </c>
      <c r="C141" s="25" t="s">
        <v>51</v>
      </c>
      <c r="D141" s="25" t="s">
        <v>40</v>
      </c>
    </row>
    <row r="142">
      <c r="A142" s="23">
        <v>43884.0</v>
      </c>
      <c r="B142" s="24">
        <v>15.23</v>
      </c>
      <c r="C142" s="25" t="s">
        <v>42</v>
      </c>
      <c r="D142" s="25" t="s">
        <v>43</v>
      </c>
    </row>
    <row r="143">
      <c r="A143" s="23">
        <v>43884.0</v>
      </c>
      <c r="B143" s="24">
        <v>11.47</v>
      </c>
      <c r="C143" s="25" t="s">
        <v>30</v>
      </c>
      <c r="D143" s="25" t="s">
        <v>31</v>
      </c>
    </row>
    <row r="144">
      <c r="A144" s="23">
        <v>43884.0</v>
      </c>
      <c r="B144" s="24">
        <v>25.0</v>
      </c>
      <c r="C144" s="25" t="s">
        <v>86</v>
      </c>
      <c r="D144" s="25" t="s">
        <v>40</v>
      </c>
    </row>
    <row r="145">
      <c r="A145" s="23">
        <v>43885.0</v>
      </c>
      <c r="B145" s="24">
        <v>130.0</v>
      </c>
      <c r="C145" s="25" t="s">
        <v>51</v>
      </c>
      <c r="D145" s="25" t="s">
        <v>40</v>
      </c>
    </row>
    <row r="146">
      <c r="A146" s="23">
        <v>43885.0</v>
      </c>
      <c r="B146" s="24">
        <v>13.0</v>
      </c>
      <c r="C146" s="25" t="s">
        <v>74</v>
      </c>
      <c r="D146" s="25" t="s">
        <v>34</v>
      </c>
    </row>
    <row r="147">
      <c r="A147" s="23">
        <v>43886.0</v>
      </c>
      <c r="B147" s="24">
        <v>4.74</v>
      </c>
      <c r="C147" s="25" t="s">
        <v>87</v>
      </c>
      <c r="D147" s="25" t="s">
        <v>28</v>
      </c>
    </row>
    <row r="148">
      <c r="A148" s="23">
        <v>43886.0</v>
      </c>
      <c r="B148" s="24">
        <v>3.96</v>
      </c>
      <c r="C148" s="25" t="s">
        <v>88</v>
      </c>
      <c r="D148" s="25" t="s">
        <v>28</v>
      </c>
    </row>
    <row r="149">
      <c r="A149" s="23">
        <v>43887.0</v>
      </c>
      <c r="B149" s="24">
        <v>25.0</v>
      </c>
      <c r="C149" s="25" t="s">
        <v>86</v>
      </c>
      <c r="D149" s="25" t="s">
        <v>40</v>
      </c>
    </row>
    <row r="150">
      <c r="A150" s="23">
        <v>43889.0</v>
      </c>
      <c r="B150" s="24">
        <v>13.04</v>
      </c>
      <c r="C150" s="25" t="s">
        <v>89</v>
      </c>
      <c r="D150" s="25" t="s">
        <v>28</v>
      </c>
    </row>
    <row r="151">
      <c r="A151" s="23">
        <v>43889.0</v>
      </c>
      <c r="B151" s="24">
        <v>27.0</v>
      </c>
      <c r="C151" s="25" t="s">
        <v>51</v>
      </c>
      <c r="D151" s="25" t="s">
        <v>40</v>
      </c>
    </row>
    <row r="152">
      <c r="A152" s="23">
        <v>43889.0</v>
      </c>
      <c r="B152" s="24">
        <v>10.0</v>
      </c>
      <c r="C152" s="25" t="s">
        <v>51</v>
      </c>
      <c r="D152" s="25" t="s">
        <v>40</v>
      </c>
    </row>
    <row r="153">
      <c r="A153" s="23">
        <v>43890.0</v>
      </c>
      <c r="B153" s="24">
        <v>28.0</v>
      </c>
      <c r="C153" s="25" t="s">
        <v>51</v>
      </c>
      <c r="D153" s="25" t="s">
        <v>40</v>
      </c>
    </row>
    <row r="154">
      <c r="A154" s="23">
        <v>43890.0</v>
      </c>
      <c r="B154" s="24">
        <v>27.0</v>
      </c>
      <c r="C154" s="25" t="s">
        <v>51</v>
      </c>
      <c r="D154" s="25" t="s">
        <v>40</v>
      </c>
    </row>
    <row r="155">
      <c r="A155" s="23">
        <v>43891.0</v>
      </c>
      <c r="B155" s="24">
        <v>62.98</v>
      </c>
      <c r="C155" s="25" t="s">
        <v>38</v>
      </c>
      <c r="D155" s="25" t="s">
        <v>31</v>
      </c>
    </row>
    <row r="156">
      <c r="A156" s="23">
        <v>43891.0</v>
      </c>
      <c r="B156" s="24">
        <v>10.0</v>
      </c>
      <c r="C156" s="25" t="s">
        <v>51</v>
      </c>
      <c r="D156" s="25" t="s">
        <v>40</v>
      </c>
    </row>
    <row r="157">
      <c r="A157" s="23">
        <v>43891.0</v>
      </c>
      <c r="B157" s="24">
        <v>9.35</v>
      </c>
      <c r="C157" s="25" t="s">
        <v>87</v>
      </c>
      <c r="D157" s="25" t="s">
        <v>28</v>
      </c>
    </row>
    <row r="158">
      <c r="A158" s="23">
        <v>43891.0</v>
      </c>
      <c r="B158" s="24">
        <v>15.68</v>
      </c>
      <c r="C158" s="25" t="s">
        <v>27</v>
      </c>
      <c r="D158" s="25" t="s">
        <v>28</v>
      </c>
    </row>
    <row r="159">
      <c r="A159" s="23">
        <v>43891.0</v>
      </c>
      <c r="B159" s="24">
        <v>51.0</v>
      </c>
      <c r="C159" s="25" t="s">
        <v>51</v>
      </c>
      <c r="D159" s="25" t="s">
        <v>40</v>
      </c>
    </row>
    <row r="160">
      <c r="A160" s="23">
        <v>43891.0</v>
      </c>
      <c r="B160" s="24">
        <v>27.0</v>
      </c>
      <c r="C160" s="25" t="s">
        <v>51</v>
      </c>
      <c r="D160" s="25" t="s">
        <v>40</v>
      </c>
    </row>
    <row r="161">
      <c r="A161" s="23">
        <v>43891.0</v>
      </c>
      <c r="B161" s="24">
        <v>13.48</v>
      </c>
      <c r="C161" s="25" t="s">
        <v>62</v>
      </c>
      <c r="D161" s="25" t="s">
        <v>34</v>
      </c>
    </row>
    <row r="162">
      <c r="A162" s="23">
        <v>43891.0</v>
      </c>
      <c r="B162" s="24">
        <v>4.0</v>
      </c>
      <c r="C162" s="25" t="s">
        <v>29</v>
      </c>
      <c r="D162" s="25" t="s">
        <v>28</v>
      </c>
    </row>
    <row r="163">
      <c r="A163" s="23">
        <v>43892.0</v>
      </c>
      <c r="B163" s="24">
        <v>7.26</v>
      </c>
      <c r="C163" s="25" t="s">
        <v>90</v>
      </c>
      <c r="D163" s="25" t="s">
        <v>28</v>
      </c>
    </row>
    <row r="164">
      <c r="A164" s="23">
        <v>43892.0</v>
      </c>
      <c r="B164" s="24">
        <v>48.99</v>
      </c>
      <c r="C164" s="25" t="s">
        <v>75</v>
      </c>
      <c r="D164" s="25" t="s">
        <v>72</v>
      </c>
    </row>
    <row r="165">
      <c r="A165" s="23">
        <v>43892.0</v>
      </c>
      <c r="B165" s="24">
        <v>4.5</v>
      </c>
      <c r="C165" s="25" t="s">
        <v>91</v>
      </c>
      <c r="D165" s="25" t="s">
        <v>28</v>
      </c>
    </row>
    <row r="166">
      <c r="A166" s="23">
        <v>43892.0</v>
      </c>
      <c r="B166" s="24">
        <v>25.55</v>
      </c>
      <c r="C166" s="25" t="s">
        <v>30</v>
      </c>
      <c r="D166" s="25" t="s">
        <v>31</v>
      </c>
    </row>
    <row r="167">
      <c r="A167" s="23">
        <v>43893.0</v>
      </c>
      <c r="B167" s="24">
        <v>5.58</v>
      </c>
      <c r="C167" s="25" t="s">
        <v>92</v>
      </c>
      <c r="D167" s="25" t="s">
        <v>31</v>
      </c>
    </row>
    <row r="168">
      <c r="A168" s="23">
        <v>43893.0</v>
      </c>
      <c r="B168" s="24">
        <v>15.77</v>
      </c>
      <c r="C168" s="25" t="s">
        <v>30</v>
      </c>
      <c r="D168" s="25" t="s">
        <v>31</v>
      </c>
    </row>
    <row r="169">
      <c r="A169" s="23">
        <v>43893.0</v>
      </c>
      <c r="B169" s="24">
        <v>14.99</v>
      </c>
      <c r="C169" s="25" t="s">
        <v>93</v>
      </c>
      <c r="D169" s="25" t="s">
        <v>28</v>
      </c>
    </row>
    <row r="170">
      <c r="A170" s="23">
        <v>43894.0</v>
      </c>
      <c r="B170" s="24">
        <v>1400.0</v>
      </c>
      <c r="C170" s="25" t="s">
        <v>35</v>
      </c>
      <c r="D170" s="25" t="s">
        <v>36</v>
      </c>
    </row>
    <row r="171">
      <c r="A171" s="23">
        <v>43894.0</v>
      </c>
      <c r="B171" s="24">
        <v>5.62</v>
      </c>
      <c r="C171" s="25" t="s">
        <v>30</v>
      </c>
      <c r="D171" s="25" t="s">
        <v>31</v>
      </c>
    </row>
    <row r="172">
      <c r="A172" s="23">
        <v>43895.0</v>
      </c>
      <c r="B172" s="24">
        <v>36.91</v>
      </c>
      <c r="C172" s="25" t="s">
        <v>94</v>
      </c>
      <c r="D172" s="25" t="s">
        <v>28</v>
      </c>
    </row>
    <row r="173">
      <c r="A173" s="23">
        <v>43896.0</v>
      </c>
      <c r="B173" s="24">
        <v>10.88</v>
      </c>
      <c r="C173" s="25" t="s">
        <v>95</v>
      </c>
      <c r="D173" s="25" t="s">
        <v>28</v>
      </c>
    </row>
    <row r="174">
      <c r="A174" s="23">
        <v>43897.0</v>
      </c>
      <c r="B174" s="24">
        <v>7.49</v>
      </c>
      <c r="C174" s="25" t="s">
        <v>62</v>
      </c>
      <c r="D174" s="25" t="s">
        <v>34</v>
      </c>
    </row>
    <row r="175">
      <c r="A175" s="23">
        <v>43897.0</v>
      </c>
      <c r="B175" s="24">
        <v>12.99</v>
      </c>
      <c r="C175" s="25" t="s">
        <v>45</v>
      </c>
      <c r="D175" s="25" t="s">
        <v>28</v>
      </c>
    </row>
    <row r="176">
      <c r="A176" s="23">
        <v>43898.0</v>
      </c>
      <c r="B176" s="24">
        <v>13.45</v>
      </c>
      <c r="C176" s="25" t="s">
        <v>42</v>
      </c>
      <c r="D176" s="25" t="s">
        <v>43</v>
      </c>
    </row>
    <row r="177">
      <c r="A177" s="23">
        <v>43898.0</v>
      </c>
      <c r="B177" s="24">
        <v>22.07</v>
      </c>
      <c r="C177" s="25" t="s">
        <v>92</v>
      </c>
      <c r="D177" s="25" t="s">
        <v>31</v>
      </c>
    </row>
    <row r="178">
      <c r="A178" s="23">
        <v>43898.0</v>
      </c>
      <c r="B178" s="24">
        <v>40.49</v>
      </c>
      <c r="C178" s="25" t="s">
        <v>96</v>
      </c>
      <c r="D178" s="25" t="s">
        <v>28</v>
      </c>
    </row>
    <row r="179">
      <c r="A179" s="23">
        <v>43898.0</v>
      </c>
      <c r="B179" s="24">
        <v>37.14</v>
      </c>
      <c r="C179" s="25" t="s">
        <v>30</v>
      </c>
      <c r="D179" s="25" t="s">
        <v>31</v>
      </c>
    </row>
    <row r="180">
      <c r="A180" s="23">
        <v>43899.0</v>
      </c>
      <c r="B180" s="24">
        <v>38.5</v>
      </c>
      <c r="C180" s="25" t="s">
        <v>97</v>
      </c>
      <c r="D180" s="25" t="s">
        <v>28</v>
      </c>
    </row>
    <row r="181">
      <c r="A181" s="23">
        <v>43900.0</v>
      </c>
      <c r="B181" s="24">
        <v>69.99</v>
      </c>
      <c r="C181" s="25" t="s">
        <v>93</v>
      </c>
      <c r="D181" s="25" t="s">
        <v>28</v>
      </c>
    </row>
    <row r="182">
      <c r="A182" s="23">
        <v>43900.0</v>
      </c>
      <c r="B182" s="24">
        <v>13.0</v>
      </c>
      <c r="C182" s="25" t="s">
        <v>74</v>
      </c>
      <c r="D182" s="25" t="s">
        <v>34</v>
      </c>
    </row>
    <row r="183">
      <c r="A183" s="23">
        <v>43900.0</v>
      </c>
      <c r="B183" s="24">
        <v>11.21</v>
      </c>
      <c r="C183" s="25" t="s">
        <v>98</v>
      </c>
      <c r="D183" s="25" t="s">
        <v>28</v>
      </c>
    </row>
    <row r="184">
      <c r="A184" s="23">
        <v>43901.0</v>
      </c>
      <c r="B184" s="24">
        <v>2.99</v>
      </c>
      <c r="C184" s="25" t="s">
        <v>30</v>
      </c>
      <c r="D184" s="25" t="s">
        <v>31</v>
      </c>
    </row>
    <row r="185">
      <c r="A185" s="23">
        <v>43901.0</v>
      </c>
      <c r="B185" s="24">
        <v>116.0</v>
      </c>
      <c r="C185" s="25" t="s">
        <v>35</v>
      </c>
      <c r="D185" s="25" t="s">
        <v>35</v>
      </c>
    </row>
    <row r="186">
      <c r="A186" s="23">
        <v>43901.0</v>
      </c>
      <c r="B186" s="24">
        <v>88.0</v>
      </c>
      <c r="C186" s="25" t="s">
        <v>99</v>
      </c>
      <c r="D186" s="25" t="s">
        <v>28</v>
      </c>
    </row>
    <row r="187">
      <c r="A187" s="23">
        <v>43901.0</v>
      </c>
      <c r="B187" s="24">
        <v>38.51</v>
      </c>
      <c r="C187" s="25" t="s">
        <v>35</v>
      </c>
      <c r="D187" s="25" t="s">
        <v>35</v>
      </c>
    </row>
    <row r="188">
      <c r="A188" s="23">
        <v>43901.0</v>
      </c>
      <c r="B188" s="24">
        <v>36.0</v>
      </c>
      <c r="C188" s="25" t="s">
        <v>54</v>
      </c>
      <c r="D188" s="25" t="s">
        <v>28</v>
      </c>
    </row>
    <row r="189">
      <c r="A189" s="23">
        <v>43901.0</v>
      </c>
      <c r="B189" s="24">
        <v>24.58</v>
      </c>
      <c r="C189" s="25" t="s">
        <v>30</v>
      </c>
      <c r="D189" s="25" t="s">
        <v>31</v>
      </c>
    </row>
    <row r="190">
      <c r="A190" s="23">
        <v>43901.0</v>
      </c>
      <c r="B190" s="24">
        <v>22.43</v>
      </c>
      <c r="C190" s="25" t="s">
        <v>98</v>
      </c>
      <c r="D190" s="25" t="s">
        <v>28</v>
      </c>
    </row>
    <row r="191">
      <c r="A191" s="23">
        <v>43902.0</v>
      </c>
      <c r="B191" s="24">
        <v>27.0</v>
      </c>
      <c r="C191" s="25" t="s">
        <v>100</v>
      </c>
      <c r="D191" s="25" t="s">
        <v>40</v>
      </c>
    </row>
    <row r="192">
      <c r="A192" s="23">
        <v>43902.0</v>
      </c>
      <c r="B192" s="24">
        <v>126.97</v>
      </c>
      <c r="C192" s="25" t="s">
        <v>98</v>
      </c>
      <c r="D192" s="25" t="s">
        <v>28</v>
      </c>
    </row>
    <row r="193">
      <c r="A193" s="23">
        <v>43902.0</v>
      </c>
      <c r="B193" s="24">
        <v>74.39</v>
      </c>
      <c r="C193" s="25" t="s">
        <v>38</v>
      </c>
      <c r="D193" s="25" t="s">
        <v>31</v>
      </c>
    </row>
    <row r="194">
      <c r="A194" s="23">
        <v>43903.0</v>
      </c>
      <c r="B194" s="24">
        <v>28.03</v>
      </c>
      <c r="C194" s="25" t="s">
        <v>30</v>
      </c>
      <c r="D194" s="25" t="s">
        <v>31</v>
      </c>
    </row>
    <row r="195">
      <c r="A195" s="23">
        <v>43904.0</v>
      </c>
      <c r="B195" s="24">
        <v>92.79</v>
      </c>
      <c r="C195" s="25" t="s">
        <v>101</v>
      </c>
      <c r="D195" s="25" t="s">
        <v>28</v>
      </c>
    </row>
    <row r="196">
      <c r="A196" s="23">
        <v>43905.0</v>
      </c>
      <c r="B196" s="24">
        <v>13.15</v>
      </c>
      <c r="C196" s="25" t="s">
        <v>30</v>
      </c>
      <c r="D196" s="25" t="s">
        <v>31</v>
      </c>
    </row>
    <row r="197">
      <c r="A197" s="23">
        <v>43905.0</v>
      </c>
      <c r="B197" s="24">
        <v>15.05</v>
      </c>
      <c r="C197" s="25" t="s">
        <v>42</v>
      </c>
      <c r="D197" s="25" t="s">
        <v>43</v>
      </c>
    </row>
    <row r="198">
      <c r="A198" s="23">
        <v>43905.0</v>
      </c>
      <c r="B198" s="24">
        <v>6.94</v>
      </c>
      <c r="C198" s="25" t="s">
        <v>91</v>
      </c>
      <c r="D198" s="25" t="s">
        <v>28</v>
      </c>
    </row>
    <row r="199">
      <c r="A199" s="23">
        <v>43906.0</v>
      </c>
      <c r="B199" s="24">
        <v>31.05</v>
      </c>
      <c r="C199" s="25" t="s">
        <v>30</v>
      </c>
      <c r="D199" s="25" t="s">
        <v>31</v>
      </c>
    </row>
    <row r="200">
      <c r="A200" s="23">
        <v>43907.0</v>
      </c>
      <c r="B200" s="24">
        <v>50.0</v>
      </c>
      <c r="C200" s="25" t="s">
        <v>102</v>
      </c>
      <c r="D200" s="25" t="s">
        <v>103</v>
      </c>
    </row>
    <row r="201">
      <c r="A201" s="23">
        <v>43908.0</v>
      </c>
      <c r="B201" s="24">
        <v>25.0</v>
      </c>
      <c r="C201" s="25" t="s">
        <v>33</v>
      </c>
      <c r="D201" s="25" t="s">
        <v>34</v>
      </c>
    </row>
    <row r="202">
      <c r="A202" s="23">
        <v>43908.0</v>
      </c>
      <c r="B202" s="24">
        <v>15.0</v>
      </c>
      <c r="C202" s="25" t="s">
        <v>74</v>
      </c>
      <c r="D202" s="25" t="s">
        <v>34</v>
      </c>
    </row>
    <row r="203">
      <c r="A203" s="23">
        <v>43909.0</v>
      </c>
      <c r="B203" s="24">
        <v>59.99</v>
      </c>
      <c r="C203" s="25" t="s">
        <v>104</v>
      </c>
      <c r="D203" s="25" t="s">
        <v>28</v>
      </c>
    </row>
    <row r="204">
      <c r="A204" s="23">
        <v>43910.0</v>
      </c>
      <c r="B204" s="24">
        <v>13.4</v>
      </c>
      <c r="C204" s="25" t="s">
        <v>62</v>
      </c>
      <c r="D204" s="25" t="s">
        <v>34</v>
      </c>
    </row>
    <row r="205">
      <c r="A205" s="23">
        <v>43910.0</v>
      </c>
      <c r="B205" s="24">
        <v>26.25</v>
      </c>
      <c r="C205" s="25" t="s">
        <v>105</v>
      </c>
      <c r="D205" s="25" t="s">
        <v>28</v>
      </c>
    </row>
    <row r="206">
      <c r="A206" s="23">
        <v>43912.0</v>
      </c>
      <c r="B206" s="24">
        <v>9.48</v>
      </c>
      <c r="C206" s="25" t="s">
        <v>91</v>
      </c>
      <c r="D206" s="25" t="s">
        <v>28</v>
      </c>
    </row>
    <row r="207">
      <c r="A207" s="23">
        <v>43912.0</v>
      </c>
      <c r="B207" s="24">
        <v>44.44</v>
      </c>
      <c r="C207" s="25" t="s">
        <v>106</v>
      </c>
      <c r="D207" s="25" t="s">
        <v>40</v>
      </c>
    </row>
    <row r="208">
      <c r="A208" s="23">
        <v>43912.0</v>
      </c>
      <c r="B208" s="24">
        <v>5.56</v>
      </c>
      <c r="C208" s="25" t="s">
        <v>107</v>
      </c>
      <c r="D208" s="25" t="s">
        <v>40</v>
      </c>
    </row>
    <row r="209">
      <c r="A209" s="23">
        <v>43912.0</v>
      </c>
      <c r="B209" s="24">
        <v>118.24</v>
      </c>
      <c r="C209" s="25" t="s">
        <v>38</v>
      </c>
      <c r="D209" s="25" t="s">
        <v>31</v>
      </c>
    </row>
    <row r="210">
      <c r="A210" s="23">
        <v>43913.0</v>
      </c>
      <c r="B210" s="24">
        <v>9.99</v>
      </c>
      <c r="C210" s="25" t="s">
        <v>63</v>
      </c>
      <c r="D210" s="25" t="s">
        <v>64</v>
      </c>
    </row>
    <row r="211">
      <c r="A211" s="23">
        <v>43913.0</v>
      </c>
      <c r="B211" s="24">
        <v>123.09</v>
      </c>
      <c r="C211" s="25" t="s">
        <v>35</v>
      </c>
      <c r="D211" s="25" t="s">
        <v>35</v>
      </c>
    </row>
    <row r="212">
      <c r="A212" s="23">
        <v>43914.0</v>
      </c>
      <c r="B212" s="24">
        <v>26.1</v>
      </c>
      <c r="C212" s="25" t="s">
        <v>71</v>
      </c>
      <c r="D212" s="25" t="s">
        <v>72</v>
      </c>
    </row>
    <row r="213">
      <c r="A213" s="23">
        <v>43914.0</v>
      </c>
      <c r="B213" s="24">
        <v>53.11</v>
      </c>
      <c r="C213" s="25" t="s">
        <v>30</v>
      </c>
      <c r="D213" s="25" t="s">
        <v>31</v>
      </c>
    </row>
    <row r="214">
      <c r="A214" s="23">
        <v>43916.0</v>
      </c>
      <c r="B214" s="24">
        <v>50.0</v>
      </c>
      <c r="C214" s="25" t="s">
        <v>102</v>
      </c>
      <c r="D214" s="25" t="s">
        <v>103</v>
      </c>
    </row>
    <row r="215">
      <c r="A215" s="23">
        <v>43918.0</v>
      </c>
      <c r="B215" s="24">
        <v>51.5</v>
      </c>
      <c r="C215" s="25" t="s">
        <v>108</v>
      </c>
      <c r="D215" s="25" t="s">
        <v>103</v>
      </c>
    </row>
    <row r="216">
      <c r="A216" s="23">
        <v>43918.0</v>
      </c>
      <c r="B216" s="24">
        <v>16.67</v>
      </c>
      <c r="C216" s="25" t="s">
        <v>107</v>
      </c>
      <c r="D216" s="25" t="s">
        <v>40</v>
      </c>
    </row>
    <row r="217">
      <c r="A217" s="23">
        <v>43918.0</v>
      </c>
      <c r="B217" s="24">
        <v>85.33</v>
      </c>
      <c r="C217" s="25" t="s">
        <v>106</v>
      </c>
      <c r="D217" s="25" t="s">
        <v>40</v>
      </c>
    </row>
    <row r="218">
      <c r="A218" s="23">
        <v>43919.0</v>
      </c>
      <c r="B218" s="24">
        <v>50.32</v>
      </c>
      <c r="C218" s="25" t="s">
        <v>30</v>
      </c>
      <c r="D218" s="25" t="s">
        <v>31</v>
      </c>
    </row>
    <row r="219">
      <c r="A219" s="23">
        <v>43920.0</v>
      </c>
      <c r="B219" s="24">
        <v>18.39</v>
      </c>
      <c r="C219" s="25" t="s">
        <v>42</v>
      </c>
      <c r="D219" s="25" t="s">
        <v>43</v>
      </c>
    </row>
    <row r="220">
      <c r="A220" s="23">
        <v>43920.0</v>
      </c>
      <c r="B220" s="24">
        <v>27.0</v>
      </c>
      <c r="C220" s="25" t="s">
        <v>100</v>
      </c>
      <c r="D220" s="25" t="s">
        <v>40</v>
      </c>
    </row>
    <row r="221">
      <c r="A221" s="23">
        <v>43921.0</v>
      </c>
      <c r="B221" s="24">
        <v>71.0</v>
      </c>
      <c r="C221" s="25" t="s">
        <v>35</v>
      </c>
      <c r="D221" s="25" t="s">
        <v>35</v>
      </c>
    </row>
    <row r="222">
      <c r="A222" s="23">
        <v>43922.0</v>
      </c>
      <c r="B222" s="24">
        <v>4.0</v>
      </c>
      <c r="C222" s="25" t="s">
        <v>29</v>
      </c>
      <c r="D222" s="25" t="s">
        <v>28</v>
      </c>
    </row>
    <row r="223">
      <c r="A223" s="23">
        <v>43923.0</v>
      </c>
      <c r="B223" s="24">
        <v>1400.0</v>
      </c>
      <c r="C223" s="25" t="s">
        <v>35</v>
      </c>
      <c r="D223" s="25" t="s">
        <v>36</v>
      </c>
    </row>
    <row r="224">
      <c r="A224" s="23">
        <v>43923.0</v>
      </c>
      <c r="B224" s="24">
        <v>3.99</v>
      </c>
      <c r="C224" s="25" t="s">
        <v>104</v>
      </c>
      <c r="D224" s="25" t="s">
        <v>28</v>
      </c>
    </row>
    <row r="225">
      <c r="A225" s="23">
        <v>43923.0</v>
      </c>
      <c r="B225" s="24">
        <v>20.0</v>
      </c>
      <c r="C225" s="25" t="s">
        <v>33</v>
      </c>
      <c r="D225" s="25" t="s">
        <v>34</v>
      </c>
    </row>
    <row r="226">
      <c r="A226" s="23">
        <v>43924.0</v>
      </c>
      <c r="B226" s="24">
        <v>40.54</v>
      </c>
      <c r="C226" s="25" t="s">
        <v>69</v>
      </c>
      <c r="D226" s="25" t="s">
        <v>34</v>
      </c>
    </row>
    <row r="227">
      <c r="A227" s="23">
        <v>43924.0</v>
      </c>
      <c r="B227" s="24">
        <v>14.99</v>
      </c>
      <c r="C227" s="25" t="s">
        <v>93</v>
      </c>
      <c r="D227" s="25" t="s">
        <v>28</v>
      </c>
    </row>
    <row r="228">
      <c r="A228" s="23">
        <v>43925.0</v>
      </c>
      <c r="B228" s="24">
        <v>11.7</v>
      </c>
      <c r="C228" s="25" t="s">
        <v>74</v>
      </c>
      <c r="D228" s="25" t="s">
        <v>34</v>
      </c>
    </row>
    <row r="229">
      <c r="A229" s="23">
        <v>43926.0</v>
      </c>
      <c r="B229" s="24">
        <v>6.08</v>
      </c>
      <c r="C229" s="25" t="s">
        <v>109</v>
      </c>
      <c r="D229" s="25" t="s">
        <v>34</v>
      </c>
    </row>
    <row r="230">
      <c r="A230" s="23">
        <v>43926.0</v>
      </c>
      <c r="B230" s="24">
        <v>50.0</v>
      </c>
      <c r="C230" s="25" t="s">
        <v>102</v>
      </c>
      <c r="D230" s="25" t="s">
        <v>28</v>
      </c>
    </row>
    <row r="231">
      <c r="A231" s="23">
        <v>43926.0</v>
      </c>
      <c r="B231" s="24">
        <v>14.15</v>
      </c>
      <c r="C231" s="25" t="s">
        <v>71</v>
      </c>
      <c r="D231" s="25" t="s">
        <v>28</v>
      </c>
    </row>
    <row r="232">
      <c r="A232" s="23">
        <v>43926.0</v>
      </c>
      <c r="B232" s="24">
        <v>97.22</v>
      </c>
      <c r="C232" s="25" t="s">
        <v>38</v>
      </c>
      <c r="D232" s="25" t="s">
        <v>31</v>
      </c>
    </row>
    <row r="233">
      <c r="A233" s="23">
        <v>43928.0</v>
      </c>
      <c r="B233" s="24">
        <v>36.77</v>
      </c>
      <c r="C233" s="25" t="s">
        <v>82</v>
      </c>
      <c r="D233" s="25" t="s">
        <v>28</v>
      </c>
    </row>
    <row r="234">
      <c r="A234" s="23">
        <v>43928.0</v>
      </c>
      <c r="B234" s="24">
        <v>12.99</v>
      </c>
      <c r="C234" s="25" t="s">
        <v>45</v>
      </c>
      <c r="D234" s="25" t="s">
        <v>28</v>
      </c>
    </row>
    <row r="235">
      <c r="A235" s="23">
        <v>43928.0</v>
      </c>
      <c r="B235" s="24">
        <v>43.89</v>
      </c>
      <c r="C235" s="25" t="s">
        <v>30</v>
      </c>
      <c r="D235" s="25" t="s">
        <v>31</v>
      </c>
    </row>
    <row r="236">
      <c r="A236" s="23">
        <v>43930.0</v>
      </c>
      <c r="B236" s="24">
        <v>39.0</v>
      </c>
      <c r="C236" s="25" t="s">
        <v>35</v>
      </c>
      <c r="D236" s="25" t="s">
        <v>35</v>
      </c>
    </row>
    <row r="237">
      <c r="A237" s="23">
        <v>43930.0</v>
      </c>
      <c r="B237" s="24">
        <v>25.15</v>
      </c>
      <c r="C237" s="25" t="s">
        <v>30</v>
      </c>
      <c r="D237" s="25" t="s">
        <v>31</v>
      </c>
    </row>
    <row r="238">
      <c r="A238" s="23">
        <v>43930.0</v>
      </c>
      <c r="B238" s="24">
        <v>37.5</v>
      </c>
      <c r="C238" s="25" t="s">
        <v>35</v>
      </c>
      <c r="D238" s="25" t="s">
        <v>35</v>
      </c>
    </row>
    <row r="239">
      <c r="A239" s="23">
        <v>43931.0</v>
      </c>
      <c r="B239" s="24">
        <v>16.0</v>
      </c>
      <c r="C239" s="25" t="s">
        <v>33</v>
      </c>
      <c r="D239" s="25" t="s">
        <v>34</v>
      </c>
    </row>
    <row r="240">
      <c r="A240" s="23">
        <v>43931.0</v>
      </c>
      <c r="B240" s="24">
        <v>87.09</v>
      </c>
      <c r="C240" s="25" t="s">
        <v>82</v>
      </c>
      <c r="D240" s="25" t="s">
        <v>28</v>
      </c>
    </row>
    <row r="241">
      <c r="A241" s="23">
        <v>43933.0</v>
      </c>
      <c r="B241" s="24">
        <v>15.52</v>
      </c>
      <c r="C241" s="25" t="s">
        <v>74</v>
      </c>
      <c r="D241" s="25" t="s">
        <v>34</v>
      </c>
    </row>
    <row r="242">
      <c r="A242" s="23">
        <v>43934.0</v>
      </c>
      <c r="B242" s="24">
        <v>19.75</v>
      </c>
      <c r="C242" s="25" t="s">
        <v>35</v>
      </c>
      <c r="D242" s="25" t="s">
        <v>35</v>
      </c>
    </row>
    <row r="243">
      <c r="A243" s="23">
        <v>43934.0</v>
      </c>
      <c r="B243" s="24">
        <v>34.99</v>
      </c>
      <c r="C243" s="25" t="s">
        <v>35</v>
      </c>
      <c r="D243" s="25" t="s">
        <v>35</v>
      </c>
    </row>
    <row r="244">
      <c r="A244" s="23">
        <v>43934.0</v>
      </c>
      <c r="B244" s="24">
        <v>18.5</v>
      </c>
      <c r="C244" s="25" t="s">
        <v>35</v>
      </c>
      <c r="D244" s="25" t="s">
        <v>35</v>
      </c>
    </row>
    <row r="245">
      <c r="A245" s="23">
        <v>43935.0</v>
      </c>
      <c r="B245" s="24">
        <v>27.0</v>
      </c>
      <c r="C245" s="25" t="s">
        <v>110</v>
      </c>
      <c r="D245" s="25" t="s">
        <v>28</v>
      </c>
    </row>
    <row r="246">
      <c r="A246" s="23">
        <v>43935.0</v>
      </c>
      <c r="B246" s="24">
        <v>49.74</v>
      </c>
      <c r="C246" s="25" t="s">
        <v>30</v>
      </c>
      <c r="D246" s="25" t="s">
        <v>31</v>
      </c>
    </row>
    <row r="247">
      <c r="A247" s="23">
        <v>43941.0</v>
      </c>
      <c r="B247" s="24">
        <v>4.5</v>
      </c>
      <c r="C247" s="25" t="s">
        <v>35</v>
      </c>
      <c r="D247" s="25" t="s">
        <v>35</v>
      </c>
    </row>
    <row r="248">
      <c r="A248" s="23">
        <v>43941.0</v>
      </c>
      <c r="B248" s="24">
        <v>28.0</v>
      </c>
      <c r="C248" s="25" t="s">
        <v>35</v>
      </c>
      <c r="D248" s="25" t="s">
        <v>35</v>
      </c>
    </row>
    <row r="249">
      <c r="A249" s="23">
        <v>43941.0</v>
      </c>
      <c r="B249" s="24">
        <v>20.19</v>
      </c>
      <c r="C249" s="25" t="s">
        <v>35</v>
      </c>
      <c r="D249" s="25" t="s">
        <v>35</v>
      </c>
    </row>
    <row r="250">
      <c r="A250" s="23">
        <v>43942.0</v>
      </c>
      <c r="B250" s="24">
        <v>27.0</v>
      </c>
      <c r="C250" s="25" t="s">
        <v>100</v>
      </c>
      <c r="D250" s="25" t="s">
        <v>28</v>
      </c>
    </row>
    <row r="251">
      <c r="A251" s="23">
        <v>43942.0</v>
      </c>
      <c r="B251" s="24">
        <v>36.4</v>
      </c>
      <c r="C251" s="25" t="s">
        <v>111</v>
      </c>
      <c r="D251" s="25" t="s">
        <v>43</v>
      </c>
    </row>
    <row r="252">
      <c r="A252" s="23">
        <v>43942.0</v>
      </c>
      <c r="B252" s="24">
        <v>12.0</v>
      </c>
      <c r="C252" s="25" t="s">
        <v>35</v>
      </c>
      <c r="D252" s="25" t="s">
        <v>35</v>
      </c>
    </row>
    <row r="253">
      <c r="A253" s="23">
        <v>43942.0</v>
      </c>
      <c r="B253" s="24">
        <v>8.25</v>
      </c>
      <c r="C253" s="25" t="s">
        <v>35</v>
      </c>
      <c r="D253" s="25" t="s">
        <v>35</v>
      </c>
    </row>
    <row r="254">
      <c r="A254" s="23">
        <v>43942.0</v>
      </c>
      <c r="B254" s="24">
        <v>9.99</v>
      </c>
      <c r="C254" s="25" t="s">
        <v>63</v>
      </c>
      <c r="D254" s="25" t="s">
        <v>64</v>
      </c>
    </row>
    <row r="255">
      <c r="A255" s="23">
        <v>43943.0</v>
      </c>
      <c r="B255" s="24">
        <v>6.9</v>
      </c>
      <c r="C255" s="25" t="s">
        <v>84</v>
      </c>
      <c r="D255" s="25" t="s">
        <v>28</v>
      </c>
    </row>
    <row r="256">
      <c r="A256" s="23">
        <v>43943.0</v>
      </c>
      <c r="B256" s="24">
        <v>68.65</v>
      </c>
      <c r="C256" s="25" t="s">
        <v>30</v>
      </c>
      <c r="D256" s="25" t="s">
        <v>31</v>
      </c>
    </row>
    <row r="257">
      <c r="A257" s="23">
        <v>43945.0</v>
      </c>
      <c r="B257" s="24">
        <v>553.0</v>
      </c>
      <c r="C257" s="25" t="s">
        <v>112</v>
      </c>
      <c r="D257" s="25" t="s">
        <v>28</v>
      </c>
    </row>
    <row r="258">
      <c r="A258" s="23">
        <v>43945.0</v>
      </c>
      <c r="B258" s="24">
        <v>77.57</v>
      </c>
      <c r="C258" s="25" t="s">
        <v>38</v>
      </c>
      <c r="D258" s="25" t="s">
        <v>31</v>
      </c>
    </row>
    <row r="259">
      <c r="A259" s="23">
        <v>43947.0</v>
      </c>
      <c r="B259" s="24">
        <v>26.12</v>
      </c>
      <c r="C259" s="25" t="s">
        <v>33</v>
      </c>
      <c r="D259" s="25" t="s">
        <v>34</v>
      </c>
    </row>
    <row r="260">
      <c r="A260" s="23">
        <v>43948.0</v>
      </c>
      <c r="B260" s="24">
        <v>9.99</v>
      </c>
      <c r="C260" s="25" t="s">
        <v>44</v>
      </c>
      <c r="D260" s="25" t="s">
        <v>64</v>
      </c>
    </row>
    <row r="261">
      <c r="A261" s="23">
        <v>43948.0</v>
      </c>
      <c r="B261" s="24">
        <v>16.18</v>
      </c>
      <c r="C261" s="25" t="s">
        <v>35</v>
      </c>
      <c r="D261" s="25" t="s">
        <v>35</v>
      </c>
    </row>
    <row r="262">
      <c r="A262" s="23">
        <v>43948.0</v>
      </c>
      <c r="B262" s="24">
        <v>14.18</v>
      </c>
      <c r="C262" s="25" t="s">
        <v>30</v>
      </c>
      <c r="D262" s="25" t="s">
        <v>31</v>
      </c>
    </row>
    <row r="263">
      <c r="A263" s="23">
        <v>43950.0</v>
      </c>
      <c r="B263" s="24">
        <v>11.7</v>
      </c>
      <c r="C263" s="25" t="s">
        <v>74</v>
      </c>
      <c r="D263" s="25" t="s">
        <v>34</v>
      </c>
    </row>
    <row r="264">
      <c r="A264" s="23">
        <v>43950.0</v>
      </c>
      <c r="B264" s="24">
        <v>185.25</v>
      </c>
      <c r="C264" s="25" t="s">
        <v>35</v>
      </c>
      <c r="D264" s="25" t="s">
        <v>35</v>
      </c>
    </row>
    <row r="265">
      <c r="A265" s="23">
        <v>43951.0</v>
      </c>
      <c r="B265" s="24">
        <v>10.0</v>
      </c>
      <c r="C265" s="25" t="s">
        <v>113</v>
      </c>
      <c r="D265" s="25" t="s">
        <v>28</v>
      </c>
    </row>
    <row r="266">
      <c r="A266" s="23">
        <v>43952.0</v>
      </c>
      <c r="B266" s="24">
        <v>14.0</v>
      </c>
      <c r="C266" s="25" t="s">
        <v>35</v>
      </c>
      <c r="D266" s="25" t="s">
        <v>35</v>
      </c>
    </row>
    <row r="267">
      <c r="A267" s="23">
        <v>43952.0</v>
      </c>
      <c r="B267" s="24">
        <v>4.0</v>
      </c>
      <c r="C267" s="25" t="s">
        <v>29</v>
      </c>
      <c r="D267" s="25" t="s">
        <v>28</v>
      </c>
    </row>
    <row r="268">
      <c r="A268" s="23">
        <v>43953.0</v>
      </c>
      <c r="B268" s="24">
        <v>3.99</v>
      </c>
      <c r="C268" s="25" t="s">
        <v>104</v>
      </c>
      <c r="D268" s="25" t="s">
        <v>28</v>
      </c>
    </row>
    <row r="269">
      <c r="A269" s="23">
        <v>43954.0</v>
      </c>
      <c r="B269" s="24">
        <v>20.72</v>
      </c>
      <c r="C269" s="25" t="s">
        <v>30</v>
      </c>
      <c r="D269" s="25" t="s">
        <v>31</v>
      </c>
    </row>
    <row r="270">
      <c r="A270" s="23">
        <v>43955.0</v>
      </c>
      <c r="B270" s="24">
        <v>9.09</v>
      </c>
      <c r="C270" s="25" t="s">
        <v>114</v>
      </c>
      <c r="D270" s="25" t="s">
        <v>28</v>
      </c>
    </row>
    <row r="271">
      <c r="A271" s="23">
        <v>43955.0</v>
      </c>
      <c r="B271" s="24">
        <v>1400.0</v>
      </c>
      <c r="C271" s="25" t="s">
        <v>35</v>
      </c>
      <c r="D271" s="25" t="s">
        <v>36</v>
      </c>
    </row>
    <row r="272">
      <c r="A272" s="23">
        <v>43955.0</v>
      </c>
      <c r="B272" s="24">
        <v>31.92</v>
      </c>
      <c r="C272" s="25" t="s">
        <v>35</v>
      </c>
      <c r="D272" s="25" t="s">
        <v>35</v>
      </c>
    </row>
    <row r="273">
      <c r="A273" s="23">
        <v>43955.0</v>
      </c>
      <c r="B273" s="24">
        <v>12.0</v>
      </c>
      <c r="C273" s="25" t="s">
        <v>35</v>
      </c>
      <c r="D273" s="25" t="s">
        <v>35</v>
      </c>
    </row>
    <row r="274">
      <c r="A274" s="23">
        <v>43955.0</v>
      </c>
      <c r="B274" s="24">
        <v>30.88</v>
      </c>
      <c r="C274" s="25" t="s">
        <v>30</v>
      </c>
      <c r="D274" s="25" t="s">
        <v>31</v>
      </c>
    </row>
    <row r="275">
      <c r="A275" s="23">
        <v>43955.0</v>
      </c>
      <c r="B275" s="24">
        <v>141.13</v>
      </c>
      <c r="C275" s="25" t="s">
        <v>114</v>
      </c>
      <c r="D275" s="25" t="s">
        <v>28</v>
      </c>
    </row>
    <row r="276">
      <c r="A276" s="23">
        <v>43956.0</v>
      </c>
      <c r="B276" s="24">
        <v>10.35</v>
      </c>
      <c r="C276" s="25" t="s">
        <v>84</v>
      </c>
      <c r="D276" s="25" t="s">
        <v>28</v>
      </c>
    </row>
    <row r="277">
      <c r="A277" s="23">
        <v>43958.0</v>
      </c>
      <c r="B277" s="24">
        <v>11.7</v>
      </c>
      <c r="C277" s="25" t="s">
        <v>74</v>
      </c>
      <c r="D277" s="25" t="s">
        <v>34</v>
      </c>
    </row>
    <row r="278">
      <c r="A278" s="23">
        <v>43958.0</v>
      </c>
      <c r="B278" s="24">
        <v>10.71</v>
      </c>
      <c r="C278" s="25" t="s">
        <v>91</v>
      </c>
      <c r="D278" s="25" t="s">
        <v>28</v>
      </c>
    </row>
    <row r="279">
      <c r="A279" s="23">
        <v>43958.0</v>
      </c>
      <c r="B279" s="24">
        <v>12.99</v>
      </c>
      <c r="C279" s="25" t="s">
        <v>45</v>
      </c>
      <c r="D279" s="25" t="s">
        <v>28</v>
      </c>
    </row>
    <row r="280">
      <c r="A280" s="23">
        <v>43959.0</v>
      </c>
      <c r="B280" s="24">
        <v>35.0</v>
      </c>
      <c r="C280" s="25" t="s">
        <v>35</v>
      </c>
      <c r="D280" s="25" t="s">
        <v>35</v>
      </c>
    </row>
    <row r="281">
      <c r="A281" s="23">
        <v>43959.0</v>
      </c>
      <c r="B281" s="24">
        <v>31.94</v>
      </c>
      <c r="C281" s="25" t="s">
        <v>35</v>
      </c>
      <c r="D281" s="25" t="s">
        <v>35</v>
      </c>
    </row>
    <row r="282">
      <c r="A282" s="23">
        <v>43959.0</v>
      </c>
      <c r="B282" s="24">
        <v>11.49</v>
      </c>
      <c r="C282" s="25" t="s">
        <v>114</v>
      </c>
      <c r="D282" s="25" t="s">
        <v>28</v>
      </c>
    </row>
    <row r="283">
      <c r="A283" s="23">
        <v>43960.0</v>
      </c>
      <c r="B283" s="24">
        <v>11.48</v>
      </c>
      <c r="C283" s="25" t="s">
        <v>91</v>
      </c>
      <c r="D283" s="25" t="s">
        <v>28</v>
      </c>
    </row>
    <row r="284">
      <c r="A284" s="23">
        <v>43960.0</v>
      </c>
      <c r="B284" s="24">
        <v>26.0</v>
      </c>
      <c r="C284" s="25" t="s">
        <v>33</v>
      </c>
      <c r="D284" s="25" t="s">
        <v>34</v>
      </c>
    </row>
    <row r="285">
      <c r="A285" s="23">
        <v>43961.0</v>
      </c>
      <c r="B285" s="24">
        <v>28.87</v>
      </c>
      <c r="C285" s="25" t="s">
        <v>33</v>
      </c>
      <c r="D285" s="25" t="s">
        <v>34</v>
      </c>
    </row>
    <row r="286">
      <c r="A286" s="23">
        <v>43961.0</v>
      </c>
      <c r="B286" s="24">
        <v>57.73</v>
      </c>
      <c r="C286" s="25" t="s">
        <v>30</v>
      </c>
      <c r="D286" s="25" t="s">
        <v>31</v>
      </c>
    </row>
    <row r="287">
      <c r="A287" s="23">
        <v>43962.0</v>
      </c>
      <c r="B287" s="24">
        <v>68.9</v>
      </c>
      <c r="C287" s="25" t="s">
        <v>38</v>
      </c>
      <c r="D287" s="25" t="s">
        <v>31</v>
      </c>
    </row>
    <row r="288">
      <c r="A288" s="23">
        <v>43962.0</v>
      </c>
      <c r="B288" s="24">
        <v>10.25</v>
      </c>
      <c r="C288" s="25" t="s">
        <v>35</v>
      </c>
      <c r="D288" s="25" t="s">
        <v>35</v>
      </c>
    </row>
    <row r="289">
      <c r="A289" s="23">
        <v>43963.0</v>
      </c>
      <c r="B289" s="24">
        <v>175.0</v>
      </c>
      <c r="C289" s="25" t="s">
        <v>35</v>
      </c>
      <c r="D289" s="25" t="s">
        <v>35</v>
      </c>
    </row>
    <row r="290">
      <c r="A290" s="23">
        <v>43963.0</v>
      </c>
      <c r="B290" s="24">
        <v>38.87</v>
      </c>
      <c r="C290" s="25" t="s">
        <v>115</v>
      </c>
      <c r="D290" s="25" t="s">
        <v>28</v>
      </c>
    </row>
    <row r="291">
      <c r="A291" s="23">
        <v>43963.0</v>
      </c>
      <c r="B291" s="24">
        <v>21.24</v>
      </c>
      <c r="C291" s="25" t="s">
        <v>42</v>
      </c>
      <c r="D291" s="25" t="s">
        <v>43</v>
      </c>
    </row>
    <row r="292">
      <c r="A292" s="23">
        <v>43964.0</v>
      </c>
      <c r="B292" s="24">
        <v>10.35</v>
      </c>
      <c r="C292" s="25" t="s">
        <v>84</v>
      </c>
      <c r="D292" s="25" t="s">
        <v>28</v>
      </c>
    </row>
    <row r="293">
      <c r="A293" s="23">
        <v>43964.0</v>
      </c>
      <c r="B293" s="24">
        <v>6.6</v>
      </c>
      <c r="C293" s="25" t="s">
        <v>91</v>
      </c>
      <c r="D293" s="25" t="s">
        <v>28</v>
      </c>
    </row>
    <row r="294">
      <c r="A294" s="23">
        <v>43964.0</v>
      </c>
      <c r="B294" s="24">
        <v>14.99</v>
      </c>
      <c r="C294" s="25" t="s">
        <v>93</v>
      </c>
      <c r="D294" s="25" t="s">
        <v>28</v>
      </c>
    </row>
    <row r="295">
      <c r="A295" s="23">
        <v>43965.0</v>
      </c>
      <c r="B295" s="24">
        <v>6.0</v>
      </c>
      <c r="C295" s="25" t="s">
        <v>91</v>
      </c>
      <c r="D295" s="25" t="s">
        <v>28</v>
      </c>
    </row>
    <row r="296">
      <c r="A296" s="23">
        <v>43967.0</v>
      </c>
      <c r="B296" s="24">
        <v>57.7</v>
      </c>
      <c r="C296" s="25" t="s">
        <v>30</v>
      </c>
      <c r="D296" s="25" t="s">
        <v>31</v>
      </c>
    </row>
    <row r="297">
      <c r="A297" s="23">
        <v>43969.0</v>
      </c>
      <c r="B297" s="24">
        <v>20.0</v>
      </c>
      <c r="C297" s="25" t="s">
        <v>35</v>
      </c>
      <c r="D297" s="25" t="s">
        <v>35</v>
      </c>
    </row>
    <row r="298">
      <c r="A298" s="23">
        <v>43969.0</v>
      </c>
      <c r="B298" s="24">
        <v>12.41</v>
      </c>
      <c r="C298" s="25" t="s">
        <v>35</v>
      </c>
      <c r="D298" s="25" t="s">
        <v>35</v>
      </c>
    </row>
    <row r="299">
      <c r="A299" s="23">
        <v>43970.0</v>
      </c>
      <c r="B299" s="24">
        <v>6.0</v>
      </c>
      <c r="C299" s="25" t="s">
        <v>84</v>
      </c>
      <c r="D299" s="25" t="s">
        <v>28</v>
      </c>
    </row>
    <row r="300">
      <c r="A300" s="23">
        <v>43970.0</v>
      </c>
      <c r="B300" s="24">
        <v>6.0</v>
      </c>
      <c r="C300" s="25" t="s">
        <v>91</v>
      </c>
      <c r="D300" s="25" t="s">
        <v>28</v>
      </c>
    </row>
    <row r="301">
      <c r="A301" s="23">
        <v>43970.0</v>
      </c>
      <c r="B301" s="24">
        <v>74.88</v>
      </c>
      <c r="C301" s="25" t="s">
        <v>116</v>
      </c>
      <c r="D301" s="25" t="s">
        <v>28</v>
      </c>
    </row>
    <row r="302">
      <c r="A302" s="23">
        <v>43971.0</v>
      </c>
      <c r="B302" s="24">
        <v>10.89</v>
      </c>
      <c r="C302" s="25" t="s">
        <v>74</v>
      </c>
      <c r="D302" s="25" t="s">
        <v>34</v>
      </c>
    </row>
    <row r="303">
      <c r="A303" s="23">
        <v>43972.0</v>
      </c>
      <c r="B303" s="24">
        <v>27.0</v>
      </c>
      <c r="C303" s="25" t="s">
        <v>100</v>
      </c>
      <c r="D303" s="25" t="s">
        <v>28</v>
      </c>
    </row>
    <row r="304">
      <c r="A304" s="23">
        <v>43972.0</v>
      </c>
      <c r="B304" s="24">
        <v>26.12</v>
      </c>
      <c r="C304" s="25" t="s">
        <v>114</v>
      </c>
      <c r="D304" s="25" t="s">
        <v>28</v>
      </c>
    </row>
    <row r="305">
      <c r="A305" s="23">
        <v>43972.0</v>
      </c>
      <c r="B305" s="24">
        <v>46.57</v>
      </c>
      <c r="C305" s="25" t="s">
        <v>117</v>
      </c>
      <c r="D305" s="25" t="s">
        <v>28</v>
      </c>
    </row>
    <row r="306">
      <c r="A306" s="23">
        <v>43972.0</v>
      </c>
      <c r="B306" s="24">
        <v>4.65</v>
      </c>
      <c r="C306" s="25" t="s">
        <v>84</v>
      </c>
      <c r="D306" s="25" t="s">
        <v>28</v>
      </c>
    </row>
    <row r="307">
      <c r="A307" s="23">
        <v>43972.0</v>
      </c>
      <c r="B307" s="24">
        <v>9.99</v>
      </c>
      <c r="C307" s="25" t="s">
        <v>63</v>
      </c>
      <c r="D307" s="25" t="s">
        <v>64</v>
      </c>
    </row>
    <row r="308">
      <c r="A308" s="23">
        <v>43974.0</v>
      </c>
      <c r="B308" s="24">
        <v>20.33</v>
      </c>
      <c r="C308" s="25" t="s">
        <v>33</v>
      </c>
      <c r="D308" s="25" t="s">
        <v>34</v>
      </c>
    </row>
    <row r="309">
      <c r="A309" s="23">
        <v>43974.0</v>
      </c>
      <c r="B309" s="24">
        <v>80.07</v>
      </c>
      <c r="C309" s="25" t="s">
        <v>30</v>
      </c>
      <c r="D309" s="25" t="s">
        <v>31</v>
      </c>
    </row>
    <row r="310">
      <c r="A310" s="23">
        <v>43975.0</v>
      </c>
      <c r="B310" s="24">
        <v>9.94</v>
      </c>
      <c r="C310" s="25" t="s">
        <v>91</v>
      </c>
      <c r="D310" s="25" t="s">
        <v>28</v>
      </c>
    </row>
    <row r="311">
      <c r="A311" s="23">
        <v>43976.0</v>
      </c>
      <c r="B311" s="24">
        <v>11.99</v>
      </c>
      <c r="C311" s="25" t="s">
        <v>118</v>
      </c>
      <c r="D311" s="25" t="s">
        <v>28</v>
      </c>
    </row>
    <row r="312">
      <c r="A312" s="23">
        <v>43977.0</v>
      </c>
      <c r="B312" s="24">
        <v>25.15</v>
      </c>
      <c r="C312" s="25" t="s">
        <v>35</v>
      </c>
      <c r="D312" s="25" t="s">
        <v>35</v>
      </c>
    </row>
    <row r="313">
      <c r="A313" s="23">
        <v>43977.0</v>
      </c>
      <c r="B313" s="24">
        <v>16.46</v>
      </c>
      <c r="C313" s="25" t="s">
        <v>44</v>
      </c>
      <c r="D313" s="25" t="s">
        <v>43</v>
      </c>
    </row>
    <row r="314">
      <c r="A314" s="23">
        <v>43977.0</v>
      </c>
      <c r="B314" s="24">
        <v>7.49</v>
      </c>
      <c r="C314" s="25" t="s">
        <v>44</v>
      </c>
      <c r="D314" s="25" t="s">
        <v>43</v>
      </c>
    </row>
    <row r="315">
      <c r="A315" s="23">
        <v>43977.0</v>
      </c>
      <c r="B315" s="24">
        <v>18.0</v>
      </c>
      <c r="C315" s="26" t="s">
        <v>119</v>
      </c>
      <c r="D315" s="25" t="s">
        <v>28</v>
      </c>
    </row>
    <row r="316">
      <c r="A316" s="23">
        <v>43978.0</v>
      </c>
      <c r="B316" s="24">
        <v>4.85</v>
      </c>
      <c r="C316" s="25" t="s">
        <v>91</v>
      </c>
      <c r="D316" s="25" t="s">
        <v>28</v>
      </c>
    </row>
    <row r="317">
      <c r="A317" s="23">
        <v>43979.0</v>
      </c>
      <c r="B317" s="24">
        <v>337.5</v>
      </c>
      <c r="C317" s="25" t="s">
        <v>82</v>
      </c>
      <c r="D317" s="25" t="s">
        <v>28</v>
      </c>
    </row>
    <row r="318">
      <c r="A318" s="23">
        <v>43979.0</v>
      </c>
      <c r="B318" s="24">
        <v>5.38</v>
      </c>
      <c r="C318" s="25" t="s">
        <v>84</v>
      </c>
      <c r="D318" s="25" t="s">
        <v>28</v>
      </c>
    </row>
    <row r="319">
      <c r="A319" s="23">
        <v>43979.0</v>
      </c>
      <c r="B319" s="24">
        <v>30.0</v>
      </c>
      <c r="C319" s="25" t="s">
        <v>33</v>
      </c>
      <c r="D319" s="25" t="s">
        <v>34</v>
      </c>
    </row>
    <row r="320">
      <c r="A320" s="23">
        <v>43979.0</v>
      </c>
      <c r="B320" s="24">
        <v>34.41</v>
      </c>
      <c r="C320" s="25" t="s">
        <v>30</v>
      </c>
      <c r="D320" s="25" t="s">
        <v>31</v>
      </c>
    </row>
    <row r="321">
      <c r="A321" s="23">
        <v>43980.0</v>
      </c>
      <c r="B321" s="24">
        <v>23.5</v>
      </c>
      <c r="C321" s="25" t="s">
        <v>35</v>
      </c>
      <c r="D321" s="25" t="s">
        <v>35</v>
      </c>
    </row>
    <row r="322">
      <c r="A322" s="23">
        <v>43980.0</v>
      </c>
      <c r="B322" s="24">
        <v>9.26</v>
      </c>
      <c r="C322" s="25" t="s">
        <v>35</v>
      </c>
      <c r="D322" s="25" t="s">
        <v>35</v>
      </c>
    </row>
    <row r="323">
      <c r="A323" s="23">
        <v>43980.0</v>
      </c>
      <c r="B323" s="24">
        <v>21.6</v>
      </c>
      <c r="C323" s="25" t="s">
        <v>42</v>
      </c>
      <c r="D323" s="25" t="s">
        <v>43</v>
      </c>
    </row>
    <row r="324">
      <c r="A324" s="23">
        <v>43980.0</v>
      </c>
      <c r="B324" s="24">
        <v>8.02</v>
      </c>
      <c r="C324" s="25" t="s">
        <v>120</v>
      </c>
      <c r="D324" s="25" t="s">
        <v>28</v>
      </c>
    </row>
    <row r="325">
      <c r="A325" s="23">
        <v>43980.0</v>
      </c>
      <c r="B325" s="24">
        <v>27.0</v>
      </c>
      <c r="C325" s="25" t="s">
        <v>82</v>
      </c>
      <c r="D325" s="25" t="s">
        <v>28</v>
      </c>
    </row>
    <row r="326">
      <c r="A326" s="23">
        <v>43983.0</v>
      </c>
      <c r="B326" s="24">
        <v>21.5</v>
      </c>
      <c r="C326" s="25" t="s">
        <v>35</v>
      </c>
      <c r="D326" s="25" t="s">
        <v>35</v>
      </c>
    </row>
    <row r="327">
      <c r="A327" s="23">
        <v>43983.0</v>
      </c>
      <c r="B327" s="24">
        <v>9.0</v>
      </c>
      <c r="C327" s="25" t="s">
        <v>29</v>
      </c>
      <c r="D327" s="25" t="s">
        <v>28</v>
      </c>
    </row>
    <row r="328">
      <c r="A328" s="23">
        <v>43983.0</v>
      </c>
      <c r="B328" s="24">
        <v>3.99</v>
      </c>
      <c r="C328" s="25" t="s">
        <v>104</v>
      </c>
      <c r="D328" s="25" t="s">
        <v>28</v>
      </c>
    </row>
    <row r="329">
      <c r="A329" s="23">
        <v>43983.0</v>
      </c>
      <c r="B329" s="24">
        <v>9.99</v>
      </c>
      <c r="C329" s="25" t="s">
        <v>121</v>
      </c>
      <c r="D329" s="25" t="s">
        <v>28</v>
      </c>
    </row>
    <row r="330">
      <c r="A330" s="23">
        <v>43984.0</v>
      </c>
      <c r="B330" s="24">
        <v>1400.0</v>
      </c>
      <c r="C330" s="25" t="s">
        <v>35</v>
      </c>
      <c r="D330" s="25" t="s">
        <v>36</v>
      </c>
    </row>
    <row r="331">
      <c r="A331" s="23">
        <v>43984.0</v>
      </c>
      <c r="B331" s="24">
        <v>5.12</v>
      </c>
      <c r="C331" s="25" t="s">
        <v>122</v>
      </c>
      <c r="D331" s="25" t="s">
        <v>34</v>
      </c>
    </row>
    <row r="332">
      <c r="A332" s="23">
        <v>43984.0</v>
      </c>
      <c r="B332" s="24">
        <v>3.06</v>
      </c>
      <c r="C332" s="25" t="s">
        <v>91</v>
      </c>
      <c r="D332" s="25" t="s">
        <v>34</v>
      </c>
    </row>
    <row r="333">
      <c r="A333" s="23">
        <v>43985.0</v>
      </c>
      <c r="B333" s="24">
        <v>27.0</v>
      </c>
      <c r="C333" s="25" t="s">
        <v>123</v>
      </c>
      <c r="D333" s="25" t="s">
        <v>40</v>
      </c>
    </row>
    <row r="334">
      <c r="A334" s="23">
        <v>43986.0</v>
      </c>
      <c r="B334" s="24">
        <v>60.0</v>
      </c>
      <c r="C334" s="25" t="s">
        <v>106</v>
      </c>
      <c r="D334" s="25" t="s">
        <v>40</v>
      </c>
    </row>
    <row r="335">
      <c r="A335" s="23">
        <v>43986.0</v>
      </c>
      <c r="B335" s="24">
        <v>10.0</v>
      </c>
      <c r="C335" s="25" t="s">
        <v>91</v>
      </c>
      <c r="D335" s="25" t="s">
        <v>34</v>
      </c>
    </row>
    <row r="336">
      <c r="A336" s="23">
        <v>43987.0</v>
      </c>
      <c r="B336" s="24">
        <v>23.95</v>
      </c>
      <c r="C336" s="25" t="s">
        <v>71</v>
      </c>
      <c r="D336" s="25" t="s">
        <v>72</v>
      </c>
    </row>
    <row r="337">
      <c r="A337" s="23">
        <v>43987.0</v>
      </c>
      <c r="B337" s="24">
        <v>13.34</v>
      </c>
      <c r="C337" s="25" t="s">
        <v>74</v>
      </c>
      <c r="D337" s="25" t="s">
        <v>34</v>
      </c>
    </row>
    <row r="338">
      <c r="A338" s="23">
        <v>43987.0</v>
      </c>
      <c r="B338" s="24">
        <v>93.91</v>
      </c>
      <c r="C338" s="25" t="s">
        <v>38</v>
      </c>
      <c r="D338" s="25" t="s">
        <v>31</v>
      </c>
    </row>
    <row r="339">
      <c r="A339" s="23">
        <v>43987.0</v>
      </c>
      <c r="B339" s="24">
        <v>42.55</v>
      </c>
      <c r="C339" s="25" t="s">
        <v>33</v>
      </c>
      <c r="D339" s="25" t="s">
        <v>34</v>
      </c>
    </row>
    <row r="340">
      <c r="A340" s="23">
        <v>43988.0</v>
      </c>
      <c r="B340" s="24">
        <v>10.07</v>
      </c>
      <c r="C340" s="25" t="s">
        <v>62</v>
      </c>
      <c r="D340" s="25" t="s">
        <v>34</v>
      </c>
    </row>
    <row r="341">
      <c r="A341" s="23">
        <v>43989.0</v>
      </c>
      <c r="B341" s="24">
        <v>14.0</v>
      </c>
      <c r="C341" s="25" t="s">
        <v>91</v>
      </c>
      <c r="D341" s="25" t="s">
        <v>34</v>
      </c>
    </row>
    <row r="342">
      <c r="A342" s="23">
        <v>43989.0</v>
      </c>
      <c r="B342" s="24">
        <v>12.99</v>
      </c>
      <c r="C342" s="25" t="s">
        <v>45</v>
      </c>
      <c r="D342" s="25" t="s">
        <v>28</v>
      </c>
    </row>
    <row r="343">
      <c r="A343" s="23">
        <v>43990.0</v>
      </c>
      <c r="B343" s="24">
        <v>136.08</v>
      </c>
      <c r="C343" s="25" t="s">
        <v>124</v>
      </c>
      <c r="D343" s="25" t="s">
        <v>64</v>
      </c>
    </row>
    <row r="344">
      <c r="A344" s="23">
        <v>43990.0</v>
      </c>
      <c r="B344" s="24">
        <v>69.12</v>
      </c>
      <c r="C344" s="25" t="s">
        <v>35</v>
      </c>
      <c r="D344" s="25" t="s">
        <v>35</v>
      </c>
    </row>
    <row r="345">
      <c r="A345" s="23">
        <v>43990.0</v>
      </c>
      <c r="B345" s="24">
        <v>61.0</v>
      </c>
      <c r="C345" s="25" t="s">
        <v>35</v>
      </c>
      <c r="D345" s="25" t="s">
        <v>35</v>
      </c>
    </row>
    <row r="346">
      <c r="A346" s="23">
        <v>43990.0</v>
      </c>
      <c r="B346" s="24">
        <v>35.0</v>
      </c>
      <c r="C346" s="25" t="s">
        <v>35</v>
      </c>
      <c r="D346" s="25" t="s">
        <v>35</v>
      </c>
    </row>
    <row r="347">
      <c r="A347" s="23">
        <v>43991.0</v>
      </c>
      <c r="B347" s="24">
        <v>16.54</v>
      </c>
      <c r="C347" s="25" t="s">
        <v>125</v>
      </c>
      <c r="D347" s="25" t="s">
        <v>43</v>
      </c>
    </row>
    <row r="348">
      <c r="A348" s="23">
        <v>43991.0</v>
      </c>
      <c r="B348" s="24">
        <v>46.72</v>
      </c>
      <c r="C348" s="25" t="s">
        <v>30</v>
      </c>
      <c r="D348" s="25" t="s">
        <v>31</v>
      </c>
    </row>
    <row r="349">
      <c r="A349" s="23">
        <v>43992.0</v>
      </c>
      <c r="B349" s="24">
        <v>9.11</v>
      </c>
      <c r="C349" s="25" t="s">
        <v>30</v>
      </c>
      <c r="D349" s="25" t="s">
        <v>31</v>
      </c>
    </row>
    <row r="350">
      <c r="A350" s="23">
        <v>43993.0</v>
      </c>
      <c r="B350" s="24">
        <v>9.99</v>
      </c>
      <c r="C350" s="25" t="s">
        <v>44</v>
      </c>
      <c r="D350" s="25" t="s">
        <v>43</v>
      </c>
    </row>
    <row r="351">
      <c r="A351" s="23">
        <v>43993.0</v>
      </c>
      <c r="B351" s="24">
        <v>14.38</v>
      </c>
      <c r="C351" s="25" t="s">
        <v>33</v>
      </c>
      <c r="D351" s="25" t="s">
        <v>34</v>
      </c>
    </row>
    <row r="352">
      <c r="A352" s="23">
        <v>43993.0</v>
      </c>
      <c r="B352" s="24">
        <v>13.33</v>
      </c>
      <c r="C352" s="25" t="s">
        <v>90</v>
      </c>
      <c r="D352" s="25" t="s">
        <v>34</v>
      </c>
    </row>
    <row r="353">
      <c r="A353" s="23">
        <v>43993.0</v>
      </c>
      <c r="B353" s="24">
        <v>4.99</v>
      </c>
      <c r="C353" s="25" t="s">
        <v>104</v>
      </c>
      <c r="D353" s="25" t="s">
        <v>28</v>
      </c>
    </row>
    <row r="354">
      <c r="A354" s="23">
        <v>43993.0</v>
      </c>
      <c r="B354" s="24">
        <v>2.81</v>
      </c>
      <c r="C354" s="25" t="s">
        <v>104</v>
      </c>
      <c r="D354" s="25" t="s">
        <v>28</v>
      </c>
    </row>
    <row r="355">
      <c r="A355" s="23">
        <v>43994.0</v>
      </c>
      <c r="B355" s="24">
        <v>156.77</v>
      </c>
      <c r="C355" s="25" t="s">
        <v>82</v>
      </c>
      <c r="D355" s="25" t="s">
        <v>28</v>
      </c>
    </row>
    <row r="356">
      <c r="A356" s="23">
        <v>43995.0</v>
      </c>
      <c r="B356" s="24">
        <v>14.99</v>
      </c>
      <c r="C356" s="25" t="s">
        <v>93</v>
      </c>
      <c r="D356" s="25" t="s">
        <v>28</v>
      </c>
    </row>
    <row r="357">
      <c r="A357" s="23">
        <v>43995.0</v>
      </c>
      <c r="B357" s="24">
        <v>15.12</v>
      </c>
      <c r="C357" s="25" t="s">
        <v>62</v>
      </c>
      <c r="D357" s="25" t="s">
        <v>34</v>
      </c>
    </row>
    <row r="358">
      <c r="A358" s="23">
        <v>43995.0</v>
      </c>
      <c r="B358" s="24">
        <v>3.0</v>
      </c>
      <c r="C358" s="25" t="s">
        <v>62</v>
      </c>
      <c r="D358" s="25" t="s">
        <v>34</v>
      </c>
    </row>
    <row r="359">
      <c r="A359" s="23">
        <v>43996.0</v>
      </c>
      <c r="B359" s="24">
        <v>22.8</v>
      </c>
      <c r="C359" s="25" t="s">
        <v>30</v>
      </c>
      <c r="D359" s="25" t="s">
        <v>31</v>
      </c>
    </row>
    <row r="360">
      <c r="A360" s="23">
        <v>43996.0</v>
      </c>
      <c r="B360" s="24">
        <v>34.0</v>
      </c>
      <c r="C360" s="25" t="s">
        <v>33</v>
      </c>
      <c r="D360" s="25" t="s">
        <v>34</v>
      </c>
    </row>
    <row r="361">
      <c r="A361" s="23">
        <v>43996.0</v>
      </c>
      <c r="B361" s="24">
        <v>26.56</v>
      </c>
      <c r="C361" s="25" t="s">
        <v>42</v>
      </c>
      <c r="D361" s="25" t="s">
        <v>43</v>
      </c>
    </row>
    <row r="362">
      <c r="A362" s="23">
        <v>43997.0</v>
      </c>
      <c r="B362" s="24">
        <v>16.0</v>
      </c>
      <c r="C362" s="25" t="s">
        <v>35</v>
      </c>
      <c r="D362" s="25" t="s">
        <v>35</v>
      </c>
    </row>
    <row r="363">
      <c r="A363" s="23">
        <v>43997.0</v>
      </c>
      <c r="B363" s="24">
        <v>20.0</v>
      </c>
      <c r="C363" s="25" t="s">
        <v>126</v>
      </c>
      <c r="D363" s="25" t="s">
        <v>28</v>
      </c>
    </row>
    <row r="364">
      <c r="A364" s="23">
        <v>43997.0</v>
      </c>
      <c r="B364" s="24">
        <v>10.0</v>
      </c>
      <c r="C364" s="25" t="s">
        <v>35</v>
      </c>
      <c r="D364" s="25" t="s">
        <v>35</v>
      </c>
    </row>
    <row r="365">
      <c r="A365" s="23">
        <v>43998.0</v>
      </c>
      <c r="B365" s="24">
        <v>9.48</v>
      </c>
      <c r="C365" s="25" t="s">
        <v>91</v>
      </c>
      <c r="D365" s="25" t="s">
        <v>34</v>
      </c>
    </row>
    <row r="366">
      <c r="A366" s="23">
        <v>43998.0</v>
      </c>
      <c r="B366" s="24">
        <v>10.89</v>
      </c>
      <c r="C366" s="25" t="s">
        <v>74</v>
      </c>
      <c r="D366" s="25" t="s">
        <v>34</v>
      </c>
    </row>
    <row r="367">
      <c r="A367" s="23">
        <v>43998.0</v>
      </c>
      <c r="B367" s="24">
        <v>4.28</v>
      </c>
      <c r="C367" s="25" t="s">
        <v>92</v>
      </c>
      <c r="D367" s="25" t="s">
        <v>31</v>
      </c>
    </row>
    <row r="368">
      <c r="A368" s="23">
        <v>44000.0</v>
      </c>
      <c r="B368" s="24">
        <v>9.76</v>
      </c>
      <c r="C368" s="25" t="s">
        <v>122</v>
      </c>
      <c r="D368" s="25" t="s">
        <v>34</v>
      </c>
    </row>
    <row r="369">
      <c r="A369" s="23">
        <v>44000.0</v>
      </c>
      <c r="B369" s="24">
        <v>18.87</v>
      </c>
      <c r="C369" s="25" t="s">
        <v>30</v>
      </c>
      <c r="D369" s="25" t="s">
        <v>31</v>
      </c>
    </row>
    <row r="370">
      <c r="A370" s="23">
        <v>44001.0</v>
      </c>
      <c r="B370" s="24">
        <v>76.0</v>
      </c>
      <c r="C370" s="25" t="s">
        <v>35</v>
      </c>
      <c r="D370" s="25" t="s">
        <v>35</v>
      </c>
    </row>
    <row r="371">
      <c r="A371" s="23">
        <v>44001.0</v>
      </c>
      <c r="B371" s="24">
        <v>3.08</v>
      </c>
      <c r="C371" s="25" t="s">
        <v>91</v>
      </c>
      <c r="D371" s="25" t="s">
        <v>34</v>
      </c>
    </row>
    <row r="372">
      <c r="A372" s="23">
        <v>44002.0</v>
      </c>
      <c r="B372" s="24">
        <v>249.29</v>
      </c>
      <c r="C372" s="25" t="s">
        <v>127</v>
      </c>
      <c r="D372" s="25" t="s">
        <v>64</v>
      </c>
    </row>
    <row r="373">
      <c r="A373" s="23">
        <v>44002.0</v>
      </c>
      <c r="B373" s="24">
        <v>199.21</v>
      </c>
      <c r="C373" s="25" t="s">
        <v>127</v>
      </c>
      <c r="D373" s="25" t="s">
        <v>64</v>
      </c>
    </row>
    <row r="374">
      <c r="A374" s="23">
        <v>44002.0</v>
      </c>
      <c r="B374" s="24">
        <v>33.35</v>
      </c>
      <c r="C374" s="25" t="s">
        <v>128</v>
      </c>
      <c r="D374" s="25" t="s">
        <v>28</v>
      </c>
    </row>
    <row r="375">
      <c r="A375" s="23">
        <v>44002.0</v>
      </c>
      <c r="B375" s="24">
        <v>5.0</v>
      </c>
      <c r="C375" s="25" t="s">
        <v>128</v>
      </c>
      <c r="D375" s="25" t="s">
        <v>28</v>
      </c>
    </row>
    <row r="376">
      <c r="A376" s="23">
        <v>44002.0</v>
      </c>
      <c r="B376" s="24">
        <v>18.0</v>
      </c>
      <c r="C376" s="25" t="s">
        <v>33</v>
      </c>
      <c r="D376" s="25" t="s">
        <v>34</v>
      </c>
    </row>
    <row r="377">
      <c r="A377" s="23">
        <v>44002.0</v>
      </c>
      <c r="B377" s="24">
        <v>39.23</v>
      </c>
      <c r="C377" s="25" t="s">
        <v>129</v>
      </c>
      <c r="D377" s="25" t="s">
        <v>64</v>
      </c>
    </row>
    <row r="378">
      <c r="A378" s="23">
        <v>44003.0</v>
      </c>
      <c r="B378" s="24">
        <v>15.72</v>
      </c>
      <c r="C378" s="25" t="s">
        <v>62</v>
      </c>
      <c r="D378" s="25" t="s">
        <v>34</v>
      </c>
    </row>
    <row r="379">
      <c r="A379" s="23">
        <v>44003.0</v>
      </c>
      <c r="B379" s="24">
        <v>16.86</v>
      </c>
      <c r="C379" s="25" t="s">
        <v>114</v>
      </c>
      <c r="D379" s="25" t="s">
        <v>28</v>
      </c>
    </row>
    <row r="380">
      <c r="A380" s="23">
        <v>44003.0</v>
      </c>
      <c r="B380" s="24">
        <v>27.0</v>
      </c>
      <c r="C380" s="25" t="s">
        <v>100</v>
      </c>
      <c r="D380" s="25" t="s">
        <v>40</v>
      </c>
    </row>
    <row r="381">
      <c r="A381" s="23">
        <v>44003.0</v>
      </c>
      <c r="B381" s="24">
        <v>47.43</v>
      </c>
      <c r="C381" s="25" t="s">
        <v>130</v>
      </c>
      <c r="D381" s="25" t="s">
        <v>64</v>
      </c>
    </row>
    <row r="382">
      <c r="A382" s="23">
        <v>44003.0</v>
      </c>
      <c r="B382" s="24">
        <v>11.99</v>
      </c>
      <c r="C382" s="25" t="s">
        <v>118</v>
      </c>
      <c r="D382" s="25" t="s">
        <v>64</v>
      </c>
    </row>
    <row r="383">
      <c r="A383" s="23">
        <v>44004.0</v>
      </c>
      <c r="B383" s="24">
        <v>10.92</v>
      </c>
      <c r="C383" s="25" t="s">
        <v>131</v>
      </c>
      <c r="D383" s="25" t="s">
        <v>34</v>
      </c>
    </row>
    <row r="384">
      <c r="A384" s="23">
        <v>44004.0</v>
      </c>
      <c r="B384" s="24">
        <v>178.56</v>
      </c>
      <c r="C384" s="25" t="s">
        <v>132</v>
      </c>
      <c r="D384" s="25" t="s">
        <v>43</v>
      </c>
    </row>
    <row r="385">
      <c r="A385" s="23">
        <v>44004.0</v>
      </c>
      <c r="B385" s="24">
        <v>9.99</v>
      </c>
      <c r="C385" s="25" t="s">
        <v>63</v>
      </c>
      <c r="D385" s="25" t="s">
        <v>64</v>
      </c>
    </row>
    <row r="386">
      <c r="A386" s="23">
        <v>44005.0</v>
      </c>
      <c r="B386" s="24">
        <v>23.07</v>
      </c>
      <c r="C386" s="25" t="s">
        <v>30</v>
      </c>
      <c r="D386" s="25" t="s">
        <v>31</v>
      </c>
    </row>
    <row r="387">
      <c r="A387" s="23">
        <v>44005.0</v>
      </c>
      <c r="B387" s="24">
        <v>11.28</v>
      </c>
      <c r="C387" s="25" t="s">
        <v>30</v>
      </c>
      <c r="D387" s="25" t="s">
        <v>31</v>
      </c>
    </row>
    <row r="388">
      <c r="A388" s="23">
        <v>44006.0</v>
      </c>
      <c r="B388" s="24">
        <v>14.99</v>
      </c>
      <c r="C388" s="25" t="s">
        <v>130</v>
      </c>
      <c r="D388" s="25" t="s">
        <v>64</v>
      </c>
    </row>
    <row r="389">
      <c r="A389" s="23">
        <v>44007.0</v>
      </c>
      <c r="B389" s="24">
        <v>78.18</v>
      </c>
      <c r="C389" s="25" t="s">
        <v>130</v>
      </c>
      <c r="D389" s="25" t="s">
        <v>64</v>
      </c>
    </row>
    <row r="390">
      <c r="A390" s="23">
        <v>44007.0</v>
      </c>
      <c r="B390" s="24">
        <v>10.48</v>
      </c>
      <c r="C390" s="25" t="s">
        <v>91</v>
      </c>
      <c r="D390" s="25" t="s">
        <v>34</v>
      </c>
    </row>
    <row r="391">
      <c r="A391" s="23">
        <v>44009.0</v>
      </c>
      <c r="B391" s="24">
        <v>87.15</v>
      </c>
      <c r="C391" s="25" t="s">
        <v>38</v>
      </c>
      <c r="D391" s="25" t="s">
        <v>31</v>
      </c>
    </row>
    <row r="392">
      <c r="A392" s="23">
        <v>44009.0</v>
      </c>
      <c r="B392" s="24">
        <v>2.49</v>
      </c>
      <c r="C392" s="25" t="s">
        <v>130</v>
      </c>
      <c r="D392" s="25" t="s">
        <v>64</v>
      </c>
    </row>
    <row r="393">
      <c r="A393" s="23">
        <v>44009.0</v>
      </c>
      <c r="B393" s="24">
        <v>24.0</v>
      </c>
      <c r="C393" s="25" t="s">
        <v>33</v>
      </c>
      <c r="D393" s="25" t="s">
        <v>34</v>
      </c>
    </row>
    <row r="394">
      <c r="A394" s="23">
        <v>44010.0</v>
      </c>
      <c r="B394" s="24">
        <v>35.0</v>
      </c>
      <c r="C394" s="25" t="s">
        <v>133</v>
      </c>
      <c r="D394" s="25" t="s">
        <v>31</v>
      </c>
    </row>
    <row r="395">
      <c r="A395" s="23">
        <v>44010.0</v>
      </c>
      <c r="B395" s="24">
        <v>18.0</v>
      </c>
      <c r="C395" s="25" t="s">
        <v>33</v>
      </c>
      <c r="D395" s="25" t="s">
        <v>34</v>
      </c>
    </row>
    <row r="396">
      <c r="A396" s="23">
        <v>44010.0</v>
      </c>
      <c r="B396" s="24">
        <v>100.24</v>
      </c>
      <c r="C396" s="25" t="s">
        <v>30</v>
      </c>
      <c r="D396" s="25" t="s">
        <v>31</v>
      </c>
    </row>
    <row r="397">
      <c r="A397" s="23">
        <v>44010.0</v>
      </c>
      <c r="B397" s="24">
        <v>14.1</v>
      </c>
      <c r="C397" s="25" t="s">
        <v>114</v>
      </c>
      <c r="D397" s="25" t="s">
        <v>28</v>
      </c>
    </row>
    <row r="398">
      <c r="A398" s="23">
        <v>44011.0</v>
      </c>
      <c r="B398" s="24">
        <v>21.72</v>
      </c>
      <c r="C398" s="25" t="s">
        <v>42</v>
      </c>
      <c r="D398" s="25" t="s">
        <v>43</v>
      </c>
    </row>
    <row r="399">
      <c r="A399" s="23">
        <v>44011.0</v>
      </c>
      <c r="B399" s="24">
        <v>10.99</v>
      </c>
      <c r="C399" s="25" t="s">
        <v>91</v>
      </c>
      <c r="D399" s="25" t="s">
        <v>34</v>
      </c>
    </row>
    <row r="400">
      <c r="A400" s="23"/>
      <c r="B400" s="24"/>
      <c r="C400" s="25"/>
      <c r="D400" s="25"/>
    </row>
    <row r="401">
      <c r="A401" s="23"/>
      <c r="B401" s="24"/>
      <c r="C401" s="25"/>
      <c r="D401" s="25"/>
    </row>
    <row r="402">
      <c r="A402" s="27"/>
      <c r="B402" s="28"/>
      <c r="C402" s="29"/>
      <c r="D402" s="29"/>
    </row>
    <row r="403">
      <c r="A403" s="27"/>
      <c r="B403" s="28"/>
      <c r="C403" s="29"/>
      <c r="D403" s="29"/>
    </row>
    <row r="404">
      <c r="A404" s="27"/>
      <c r="B404" s="28"/>
      <c r="C404" s="29"/>
      <c r="D404" s="29"/>
    </row>
    <row r="405">
      <c r="A405" s="27"/>
      <c r="B405" s="28"/>
      <c r="C405" s="29"/>
      <c r="D405" s="29"/>
    </row>
    <row r="406">
      <c r="A406" s="27"/>
      <c r="B406" s="28"/>
      <c r="C406" s="29"/>
      <c r="D406" s="29"/>
    </row>
    <row r="407">
      <c r="A407" s="27"/>
      <c r="B407" s="28"/>
      <c r="C407" s="29"/>
      <c r="D407" s="29"/>
    </row>
    <row r="408">
      <c r="A408" s="27"/>
      <c r="B408" s="28"/>
      <c r="C408" s="29"/>
      <c r="D408" s="29"/>
    </row>
    <row r="409">
      <c r="A409" s="27"/>
      <c r="B409" s="28"/>
      <c r="C409" s="29"/>
      <c r="D409" s="29"/>
    </row>
    <row r="410">
      <c r="A410" s="27"/>
      <c r="B410" s="28"/>
      <c r="C410" s="29"/>
      <c r="D410" s="29"/>
    </row>
    <row r="411">
      <c r="A411" s="27"/>
      <c r="B411" s="28"/>
      <c r="C411" s="29"/>
      <c r="D411" s="29"/>
    </row>
    <row r="412">
      <c r="A412" s="27"/>
      <c r="B412" s="28"/>
      <c r="C412" s="29"/>
      <c r="D412" s="29"/>
    </row>
    <row r="413">
      <c r="A413" s="27"/>
      <c r="B413" s="28"/>
      <c r="C413" s="29"/>
      <c r="D413" s="29"/>
    </row>
    <row r="414">
      <c r="A414" s="27"/>
      <c r="B414" s="28"/>
      <c r="C414" s="29"/>
      <c r="D414" s="29"/>
    </row>
    <row r="415">
      <c r="A415" s="27"/>
      <c r="B415" s="28"/>
      <c r="C415" s="29"/>
      <c r="D415" s="29"/>
    </row>
    <row r="416">
      <c r="A416" s="27"/>
      <c r="B416" s="28"/>
      <c r="C416" s="29"/>
      <c r="D416" s="29"/>
    </row>
    <row r="417">
      <c r="A417" s="27"/>
      <c r="B417" s="28"/>
      <c r="C417" s="29"/>
      <c r="D417" s="29"/>
    </row>
    <row r="418">
      <c r="A418" s="27"/>
      <c r="B418" s="28"/>
      <c r="C418" s="29"/>
      <c r="D418" s="29"/>
    </row>
    <row r="419">
      <c r="A419" s="27"/>
      <c r="B419" s="28"/>
      <c r="C419" s="29"/>
      <c r="D419" s="29"/>
    </row>
    <row r="420">
      <c r="A420" s="27"/>
      <c r="B420" s="28"/>
      <c r="C420" s="29"/>
      <c r="D420" s="29"/>
    </row>
    <row r="421">
      <c r="A421" s="27"/>
      <c r="B421" s="28"/>
      <c r="C421" s="29"/>
      <c r="D421" s="29"/>
    </row>
    <row r="422">
      <c r="A422" s="27"/>
      <c r="B422" s="28"/>
      <c r="C422" s="29"/>
      <c r="D422" s="29"/>
    </row>
    <row r="423">
      <c r="A423" s="27"/>
      <c r="B423" s="28"/>
      <c r="C423" s="29"/>
      <c r="D423" s="29"/>
    </row>
    <row r="424">
      <c r="A424" s="27"/>
      <c r="B424" s="28"/>
      <c r="C424" s="29"/>
      <c r="D424" s="29"/>
    </row>
    <row r="425">
      <c r="A425" s="27"/>
      <c r="B425" s="28"/>
      <c r="C425" s="29"/>
      <c r="D425" s="29"/>
    </row>
    <row r="426">
      <c r="A426" s="27"/>
      <c r="B426" s="28"/>
      <c r="C426" s="29"/>
      <c r="D426" s="29"/>
    </row>
    <row r="427">
      <c r="A427" s="27"/>
      <c r="B427" s="28"/>
      <c r="C427" s="29"/>
      <c r="D427" s="29"/>
    </row>
    <row r="428">
      <c r="A428" s="27"/>
      <c r="B428" s="28"/>
      <c r="C428" s="29"/>
      <c r="D428" s="29"/>
    </row>
    <row r="429">
      <c r="A429" s="27"/>
      <c r="B429" s="28"/>
      <c r="C429" s="29"/>
      <c r="D429" s="29"/>
    </row>
    <row r="430">
      <c r="A430" s="27"/>
      <c r="B430" s="28"/>
      <c r="C430" s="29"/>
      <c r="D430" s="29"/>
    </row>
    <row r="431">
      <c r="A431" s="27"/>
      <c r="B431" s="28"/>
      <c r="C431" s="29"/>
      <c r="D431" s="29"/>
    </row>
    <row r="432">
      <c r="A432" s="27"/>
      <c r="B432" s="28"/>
      <c r="C432" s="29"/>
      <c r="D432" s="29"/>
    </row>
    <row r="433">
      <c r="A433" s="27"/>
      <c r="B433" s="28"/>
      <c r="C433" s="29"/>
      <c r="D433" s="29"/>
    </row>
    <row r="434">
      <c r="A434" s="27"/>
      <c r="B434" s="28"/>
      <c r="C434" s="29"/>
      <c r="D434" s="29"/>
    </row>
    <row r="435">
      <c r="A435" s="27"/>
      <c r="B435" s="28"/>
      <c r="C435" s="29"/>
      <c r="D435" s="29"/>
    </row>
    <row r="436">
      <c r="A436" s="27"/>
      <c r="B436" s="28"/>
      <c r="C436" s="29"/>
      <c r="D436" s="29"/>
    </row>
    <row r="437">
      <c r="A437" s="27"/>
      <c r="B437" s="28"/>
      <c r="C437" s="29"/>
      <c r="D437" s="29"/>
    </row>
    <row r="438">
      <c r="A438" s="27"/>
      <c r="B438" s="28"/>
      <c r="C438" s="29"/>
      <c r="D438" s="29"/>
    </row>
    <row r="439">
      <c r="A439" s="27"/>
      <c r="B439" s="28"/>
      <c r="C439" s="29"/>
      <c r="D439" s="29"/>
    </row>
    <row r="440">
      <c r="A440" s="27"/>
      <c r="B440" s="28"/>
      <c r="C440" s="29"/>
      <c r="D440" s="29"/>
    </row>
    <row r="441">
      <c r="A441" s="27"/>
      <c r="B441" s="28"/>
      <c r="C441" s="29"/>
      <c r="D441" s="29"/>
    </row>
    <row r="442">
      <c r="A442" s="27"/>
      <c r="B442" s="28"/>
      <c r="C442" s="29"/>
      <c r="D442" s="29"/>
    </row>
    <row r="443">
      <c r="A443" s="27"/>
      <c r="B443" s="28"/>
      <c r="C443" s="29"/>
      <c r="D443" s="29"/>
    </row>
    <row r="444">
      <c r="A444" s="27"/>
      <c r="B444" s="28"/>
      <c r="C444" s="29"/>
      <c r="D444" s="29"/>
    </row>
    <row r="445">
      <c r="A445" s="27"/>
      <c r="B445" s="28"/>
      <c r="C445" s="29"/>
      <c r="D445" s="29"/>
    </row>
    <row r="446">
      <c r="A446" s="27"/>
      <c r="B446" s="28"/>
      <c r="C446" s="29"/>
      <c r="D446" s="29"/>
    </row>
    <row r="447">
      <c r="A447" s="27"/>
      <c r="B447" s="28"/>
      <c r="C447" s="29"/>
      <c r="D447" s="29"/>
    </row>
    <row r="448">
      <c r="A448" s="27"/>
      <c r="B448" s="28"/>
      <c r="C448" s="29"/>
      <c r="D448" s="29"/>
    </row>
    <row r="449">
      <c r="A449" s="27"/>
      <c r="B449" s="28"/>
      <c r="C449" s="29"/>
      <c r="D449" s="29"/>
    </row>
    <row r="450">
      <c r="A450" s="27"/>
      <c r="B450" s="28"/>
      <c r="C450" s="29"/>
      <c r="D450" s="29"/>
    </row>
    <row r="451">
      <c r="A451" s="27"/>
      <c r="B451" s="28"/>
      <c r="C451" s="29"/>
      <c r="D451" s="29"/>
    </row>
    <row r="452">
      <c r="A452" s="27"/>
      <c r="B452" s="28"/>
      <c r="C452" s="29"/>
      <c r="D452" s="29"/>
    </row>
    <row r="453">
      <c r="A453" s="27"/>
      <c r="B453" s="28"/>
      <c r="C453" s="29"/>
      <c r="D453" s="29"/>
    </row>
    <row r="454">
      <c r="A454" s="27"/>
      <c r="B454" s="28"/>
      <c r="C454" s="29"/>
      <c r="D454" s="29"/>
    </row>
    <row r="455">
      <c r="A455" s="27"/>
      <c r="B455" s="28"/>
      <c r="C455" s="29"/>
      <c r="D455" s="29"/>
    </row>
    <row r="456">
      <c r="A456" s="27"/>
      <c r="B456" s="28"/>
      <c r="C456" s="29"/>
      <c r="D456" s="29"/>
    </row>
    <row r="457">
      <c r="A457" s="27"/>
      <c r="B457" s="28"/>
      <c r="C457" s="29"/>
      <c r="D457" s="29"/>
    </row>
    <row r="458">
      <c r="A458" s="27"/>
      <c r="B458" s="28"/>
      <c r="C458" s="29"/>
      <c r="D458" s="29"/>
    </row>
    <row r="459">
      <c r="A459" s="27"/>
      <c r="B459" s="28"/>
      <c r="C459" s="29"/>
      <c r="D459" s="29"/>
    </row>
    <row r="460">
      <c r="A460" s="27"/>
      <c r="B460" s="28"/>
      <c r="C460" s="29"/>
      <c r="D460" s="29"/>
    </row>
    <row r="461">
      <c r="A461" s="27"/>
      <c r="B461" s="28"/>
      <c r="C461" s="29"/>
      <c r="D461" s="29"/>
    </row>
    <row r="462">
      <c r="A462" s="27"/>
      <c r="B462" s="28"/>
      <c r="C462" s="29"/>
      <c r="D462" s="29"/>
    </row>
    <row r="463">
      <c r="A463" s="27"/>
      <c r="B463" s="28"/>
      <c r="C463" s="29"/>
      <c r="D463" s="29"/>
    </row>
    <row r="464">
      <c r="A464" s="27"/>
      <c r="B464" s="28"/>
      <c r="C464" s="29"/>
      <c r="D464" s="29"/>
    </row>
    <row r="465">
      <c r="A465" s="27"/>
      <c r="B465" s="28"/>
      <c r="C465" s="29"/>
      <c r="D465" s="29"/>
    </row>
    <row r="466">
      <c r="A466" s="27"/>
      <c r="B466" s="28"/>
      <c r="C466" s="29"/>
      <c r="D466" s="29"/>
    </row>
    <row r="467">
      <c r="A467" s="27"/>
      <c r="B467" s="28"/>
      <c r="C467" s="29"/>
      <c r="D467" s="29"/>
    </row>
    <row r="468">
      <c r="A468" s="27"/>
      <c r="B468" s="28"/>
      <c r="C468" s="29"/>
      <c r="D468" s="29"/>
    </row>
    <row r="469">
      <c r="A469" s="27"/>
      <c r="B469" s="28"/>
      <c r="C469" s="29"/>
      <c r="D469" s="29"/>
    </row>
    <row r="470">
      <c r="A470" s="27"/>
      <c r="B470" s="28"/>
      <c r="C470" s="29"/>
      <c r="D470" s="29"/>
    </row>
    <row r="471">
      <c r="A471" s="27"/>
      <c r="B471" s="28"/>
      <c r="C471" s="29"/>
      <c r="D471" s="29"/>
    </row>
    <row r="472">
      <c r="A472" s="27"/>
      <c r="B472" s="28"/>
      <c r="C472" s="29"/>
      <c r="D472" s="29"/>
    </row>
    <row r="473">
      <c r="A473" s="27"/>
      <c r="B473" s="28"/>
      <c r="C473" s="29"/>
      <c r="D473" s="29"/>
    </row>
    <row r="474">
      <c r="A474" s="27"/>
      <c r="B474" s="28"/>
      <c r="C474" s="29"/>
      <c r="D474" s="29"/>
    </row>
    <row r="475">
      <c r="A475" s="27"/>
      <c r="B475" s="28"/>
      <c r="C475" s="29"/>
      <c r="D475" s="29"/>
    </row>
    <row r="476">
      <c r="A476" s="27"/>
      <c r="B476" s="28"/>
      <c r="C476" s="29"/>
      <c r="D476" s="29"/>
    </row>
    <row r="477">
      <c r="A477" s="27"/>
      <c r="B477" s="28"/>
      <c r="C477" s="29"/>
      <c r="D477" s="29"/>
    </row>
    <row r="478">
      <c r="A478" s="27"/>
      <c r="B478" s="28"/>
      <c r="C478" s="29"/>
      <c r="D478" s="29"/>
    </row>
    <row r="479">
      <c r="A479" s="27"/>
      <c r="B479" s="28"/>
      <c r="C479" s="29"/>
      <c r="D479" s="29"/>
    </row>
    <row r="480">
      <c r="A480" s="27"/>
      <c r="B480" s="28"/>
      <c r="C480" s="29"/>
      <c r="D480" s="29"/>
    </row>
    <row r="481">
      <c r="A481" s="27"/>
      <c r="B481" s="28"/>
      <c r="C481" s="29"/>
      <c r="D481" s="29"/>
    </row>
    <row r="482">
      <c r="A482" s="27"/>
      <c r="B482" s="28"/>
      <c r="C482" s="29"/>
      <c r="D482" s="29"/>
    </row>
    <row r="483">
      <c r="A483" s="27"/>
      <c r="B483" s="28"/>
      <c r="C483" s="29"/>
      <c r="D483" s="29"/>
    </row>
    <row r="484">
      <c r="A484" s="27"/>
      <c r="B484" s="28"/>
      <c r="C484" s="29"/>
      <c r="D484" s="29"/>
    </row>
    <row r="485">
      <c r="A485" s="27"/>
      <c r="B485" s="28"/>
      <c r="C485" s="29"/>
      <c r="D485" s="29"/>
    </row>
    <row r="486">
      <c r="A486" s="27"/>
      <c r="B486" s="28"/>
      <c r="C486" s="29"/>
      <c r="D486" s="29"/>
    </row>
    <row r="487">
      <c r="A487" s="27"/>
      <c r="B487" s="28"/>
      <c r="C487" s="29"/>
      <c r="D487" s="29"/>
    </row>
    <row r="488">
      <c r="A488" s="27"/>
      <c r="B488" s="28"/>
      <c r="C488" s="29"/>
      <c r="D488" s="29"/>
    </row>
    <row r="489">
      <c r="A489" s="27"/>
      <c r="B489" s="28"/>
      <c r="C489" s="29"/>
      <c r="D489" s="29"/>
    </row>
    <row r="490">
      <c r="A490" s="27"/>
      <c r="B490" s="28"/>
      <c r="C490" s="29"/>
      <c r="D490" s="29"/>
    </row>
    <row r="491">
      <c r="A491" s="27"/>
      <c r="B491" s="28"/>
      <c r="C491" s="29"/>
      <c r="D491" s="29"/>
    </row>
    <row r="492">
      <c r="A492" s="27"/>
      <c r="B492" s="28"/>
      <c r="C492" s="29"/>
      <c r="D492" s="29"/>
    </row>
    <row r="493">
      <c r="A493" s="27"/>
      <c r="B493" s="28"/>
      <c r="C493" s="29"/>
      <c r="D493" s="29"/>
    </row>
    <row r="494">
      <c r="A494" s="27"/>
      <c r="B494" s="28"/>
      <c r="C494" s="29"/>
      <c r="D494" s="29"/>
    </row>
    <row r="495">
      <c r="A495" s="27"/>
      <c r="B495" s="28"/>
      <c r="C495" s="29"/>
      <c r="D495" s="29"/>
    </row>
    <row r="496">
      <c r="A496" s="27"/>
      <c r="B496" s="28"/>
      <c r="C496" s="29"/>
      <c r="D496" s="29"/>
    </row>
    <row r="497">
      <c r="A497" s="27"/>
      <c r="B497" s="28"/>
      <c r="C497" s="29"/>
      <c r="D497" s="29"/>
    </row>
    <row r="498">
      <c r="A498" s="27"/>
      <c r="B498" s="28"/>
      <c r="C498" s="29"/>
      <c r="D498" s="29"/>
    </row>
    <row r="499">
      <c r="A499" s="27"/>
      <c r="B499" s="28"/>
      <c r="C499" s="29"/>
      <c r="D499" s="29"/>
    </row>
    <row r="500">
      <c r="A500" s="27"/>
      <c r="B500" s="28"/>
      <c r="C500" s="29"/>
      <c r="D500" s="29"/>
    </row>
    <row r="501">
      <c r="A501" s="27"/>
      <c r="B501" s="28"/>
      <c r="C501" s="29"/>
      <c r="D501" s="29"/>
    </row>
    <row r="502">
      <c r="A502" s="27"/>
      <c r="B502" s="28"/>
      <c r="C502" s="29"/>
      <c r="D502" s="29"/>
    </row>
    <row r="503">
      <c r="A503" s="27"/>
      <c r="B503" s="28"/>
      <c r="C503" s="29"/>
      <c r="D503" s="29"/>
    </row>
    <row r="504">
      <c r="A504" s="27"/>
      <c r="B504" s="28"/>
      <c r="C504" s="29"/>
      <c r="D504" s="29"/>
    </row>
    <row r="505">
      <c r="A505" s="27"/>
      <c r="B505" s="28"/>
      <c r="C505" s="29"/>
      <c r="D505" s="29"/>
    </row>
    <row r="506">
      <c r="A506" s="27"/>
      <c r="B506" s="28"/>
      <c r="C506" s="29"/>
      <c r="D506" s="29"/>
    </row>
    <row r="507">
      <c r="A507" s="27"/>
      <c r="B507" s="28"/>
      <c r="C507" s="29"/>
      <c r="D507" s="29"/>
    </row>
    <row r="508">
      <c r="A508" s="27"/>
      <c r="B508" s="28"/>
      <c r="C508" s="29"/>
      <c r="D508" s="29"/>
    </row>
    <row r="509">
      <c r="A509" s="27"/>
      <c r="B509" s="28"/>
      <c r="C509" s="29"/>
      <c r="D509" s="29"/>
    </row>
    <row r="510">
      <c r="A510" s="27"/>
      <c r="B510" s="28"/>
      <c r="C510" s="29"/>
      <c r="D510" s="29"/>
    </row>
    <row r="511">
      <c r="A511" s="27"/>
      <c r="B511" s="28"/>
      <c r="C511" s="29"/>
      <c r="D511" s="29"/>
    </row>
    <row r="512">
      <c r="A512" s="27"/>
      <c r="B512" s="28"/>
      <c r="C512" s="29"/>
      <c r="D512" s="29"/>
    </row>
    <row r="513">
      <c r="A513" s="27"/>
      <c r="B513" s="28"/>
      <c r="C513" s="29"/>
      <c r="D513" s="29"/>
    </row>
    <row r="514">
      <c r="A514" s="27"/>
      <c r="B514" s="28"/>
      <c r="C514" s="29"/>
      <c r="D514" s="29"/>
    </row>
    <row r="515">
      <c r="A515" s="27"/>
      <c r="B515" s="28"/>
      <c r="C515" s="29"/>
      <c r="D515" s="29"/>
    </row>
    <row r="516">
      <c r="A516" s="27"/>
      <c r="B516" s="28"/>
      <c r="C516" s="29"/>
      <c r="D516" s="29"/>
    </row>
    <row r="517">
      <c r="A517" s="27"/>
      <c r="B517" s="28"/>
      <c r="C517" s="29"/>
      <c r="D517" s="29"/>
    </row>
    <row r="518">
      <c r="A518" s="27"/>
      <c r="B518" s="28"/>
      <c r="C518" s="29"/>
      <c r="D518" s="29"/>
    </row>
    <row r="519">
      <c r="A519" s="27"/>
      <c r="B519" s="28"/>
      <c r="C519" s="29"/>
      <c r="D519" s="29"/>
    </row>
    <row r="520">
      <c r="A520" s="27"/>
      <c r="B520" s="28"/>
      <c r="C520" s="29"/>
      <c r="D520" s="29"/>
    </row>
    <row r="521">
      <c r="A521" s="27"/>
      <c r="B521" s="28"/>
      <c r="C521" s="29"/>
      <c r="D521" s="29"/>
    </row>
    <row r="522">
      <c r="A522" s="27"/>
      <c r="B522" s="28"/>
      <c r="C522" s="29"/>
      <c r="D522" s="29"/>
    </row>
    <row r="523">
      <c r="A523" s="27"/>
      <c r="B523" s="28"/>
      <c r="C523" s="29"/>
      <c r="D523" s="29"/>
    </row>
    <row r="524">
      <c r="A524" s="27"/>
      <c r="B524" s="28"/>
      <c r="C524" s="29"/>
      <c r="D524" s="29"/>
    </row>
    <row r="525">
      <c r="A525" s="27"/>
      <c r="B525" s="28"/>
      <c r="C525" s="29"/>
      <c r="D525" s="29"/>
    </row>
    <row r="526">
      <c r="A526" s="27"/>
      <c r="B526" s="28"/>
      <c r="C526" s="29"/>
      <c r="D526" s="29"/>
    </row>
    <row r="527">
      <c r="A527" s="27"/>
      <c r="B527" s="28"/>
      <c r="C527" s="29"/>
      <c r="D527" s="29"/>
    </row>
    <row r="528">
      <c r="A528" s="27"/>
      <c r="B528" s="28"/>
      <c r="C528" s="29"/>
      <c r="D528" s="29"/>
    </row>
    <row r="529">
      <c r="A529" s="27"/>
      <c r="B529" s="28"/>
      <c r="C529" s="29"/>
      <c r="D529" s="29"/>
    </row>
    <row r="530">
      <c r="A530" s="27"/>
      <c r="B530" s="28"/>
      <c r="C530" s="29"/>
      <c r="D530" s="29"/>
    </row>
    <row r="531">
      <c r="A531" s="27"/>
      <c r="B531" s="28"/>
      <c r="C531" s="29"/>
      <c r="D531" s="29"/>
    </row>
    <row r="532">
      <c r="A532" s="27"/>
      <c r="B532" s="28"/>
      <c r="C532" s="29"/>
      <c r="D532" s="29"/>
    </row>
    <row r="533">
      <c r="A533" s="27"/>
      <c r="B533" s="28"/>
      <c r="C533" s="29"/>
      <c r="D533" s="29"/>
    </row>
    <row r="534">
      <c r="A534" s="27"/>
      <c r="B534" s="28"/>
      <c r="C534" s="29"/>
      <c r="D534" s="29"/>
    </row>
    <row r="535">
      <c r="A535" s="27"/>
      <c r="B535" s="28"/>
      <c r="C535" s="29"/>
      <c r="D535" s="29"/>
    </row>
    <row r="536">
      <c r="A536" s="27"/>
      <c r="B536" s="28"/>
      <c r="C536" s="29"/>
      <c r="D536" s="29"/>
    </row>
    <row r="537">
      <c r="A537" s="27"/>
      <c r="B537" s="28"/>
      <c r="C537" s="29"/>
      <c r="D537" s="29"/>
    </row>
    <row r="538">
      <c r="A538" s="27"/>
      <c r="B538" s="28"/>
      <c r="C538" s="29"/>
      <c r="D538" s="29"/>
    </row>
    <row r="539">
      <c r="A539" s="27"/>
      <c r="B539" s="28"/>
      <c r="C539" s="29"/>
      <c r="D539" s="29"/>
    </row>
    <row r="540">
      <c r="A540" s="27"/>
      <c r="B540" s="28"/>
      <c r="C540" s="29"/>
      <c r="D540" s="29"/>
    </row>
    <row r="541">
      <c r="A541" s="27"/>
      <c r="B541" s="28"/>
      <c r="C541" s="29"/>
      <c r="D541" s="29"/>
    </row>
    <row r="542">
      <c r="A542" s="27"/>
      <c r="B542" s="28"/>
      <c r="C542" s="29"/>
      <c r="D542" s="29"/>
    </row>
    <row r="543">
      <c r="A543" s="27"/>
      <c r="B543" s="28"/>
      <c r="C543" s="29"/>
      <c r="D543" s="29"/>
    </row>
    <row r="544">
      <c r="A544" s="27"/>
      <c r="B544" s="28"/>
      <c r="C544" s="29"/>
      <c r="D544" s="29"/>
    </row>
    <row r="545">
      <c r="A545" s="27"/>
      <c r="B545" s="28"/>
      <c r="C545" s="29"/>
      <c r="D545" s="29"/>
    </row>
    <row r="546">
      <c r="A546" s="27"/>
      <c r="B546" s="28"/>
      <c r="C546" s="29"/>
      <c r="D546" s="29"/>
    </row>
    <row r="547">
      <c r="A547" s="27"/>
      <c r="B547" s="28"/>
      <c r="C547" s="29"/>
      <c r="D547" s="29"/>
    </row>
    <row r="548">
      <c r="A548" s="27"/>
      <c r="B548" s="28"/>
      <c r="C548" s="29"/>
      <c r="D548" s="29"/>
    </row>
    <row r="549">
      <c r="A549" s="27"/>
      <c r="B549" s="28"/>
      <c r="C549" s="29"/>
      <c r="D549" s="29"/>
    </row>
    <row r="550">
      <c r="A550" s="27"/>
      <c r="B550" s="28"/>
      <c r="C550" s="29"/>
      <c r="D550" s="29"/>
    </row>
    <row r="551">
      <c r="A551" s="27"/>
      <c r="B551" s="28"/>
      <c r="C551" s="29"/>
      <c r="D551" s="29"/>
    </row>
    <row r="552">
      <c r="A552" s="27"/>
      <c r="B552" s="28"/>
      <c r="C552" s="29"/>
      <c r="D552" s="29"/>
    </row>
    <row r="553">
      <c r="A553" s="27"/>
      <c r="B553" s="28"/>
      <c r="C553" s="29"/>
      <c r="D553" s="29"/>
    </row>
    <row r="554">
      <c r="A554" s="27"/>
      <c r="B554" s="28"/>
      <c r="C554" s="29"/>
      <c r="D554" s="29"/>
    </row>
    <row r="555">
      <c r="A555" s="27"/>
      <c r="B555" s="28"/>
      <c r="C555" s="29"/>
      <c r="D555" s="29"/>
    </row>
    <row r="556">
      <c r="A556" s="27"/>
      <c r="B556" s="28"/>
      <c r="C556" s="29"/>
      <c r="D556" s="29"/>
    </row>
    <row r="557">
      <c r="A557" s="27"/>
      <c r="B557" s="28"/>
      <c r="C557" s="29"/>
      <c r="D557" s="29"/>
    </row>
    <row r="558">
      <c r="A558" s="27"/>
      <c r="B558" s="28"/>
      <c r="C558" s="29"/>
      <c r="D558" s="29"/>
    </row>
    <row r="559">
      <c r="A559" s="27"/>
      <c r="B559" s="28"/>
      <c r="C559" s="29"/>
      <c r="D559" s="29"/>
    </row>
    <row r="560">
      <c r="A560" s="27"/>
      <c r="B560" s="28"/>
      <c r="C560" s="29"/>
      <c r="D560" s="29"/>
    </row>
    <row r="561">
      <c r="A561" s="27"/>
      <c r="B561" s="28"/>
      <c r="C561" s="29"/>
      <c r="D561" s="29"/>
    </row>
    <row r="562">
      <c r="A562" s="27"/>
      <c r="B562" s="28"/>
      <c r="C562" s="29"/>
      <c r="D562" s="29"/>
    </row>
    <row r="563">
      <c r="A563" s="27"/>
      <c r="B563" s="28"/>
      <c r="C563" s="29"/>
      <c r="D563" s="29"/>
    </row>
    <row r="564">
      <c r="A564" s="27"/>
      <c r="B564" s="28"/>
      <c r="C564" s="29"/>
      <c r="D564" s="29"/>
    </row>
    <row r="565">
      <c r="A565" s="27"/>
      <c r="B565" s="28"/>
      <c r="C565" s="29"/>
      <c r="D565" s="29"/>
    </row>
    <row r="566">
      <c r="A566" s="27"/>
      <c r="B566" s="28"/>
      <c r="C566" s="29"/>
      <c r="D566" s="29"/>
    </row>
    <row r="567">
      <c r="A567" s="27"/>
      <c r="B567" s="28"/>
      <c r="C567" s="29"/>
      <c r="D567" s="29"/>
    </row>
    <row r="568">
      <c r="A568" s="27"/>
      <c r="B568" s="28"/>
      <c r="C568" s="29"/>
      <c r="D568" s="29"/>
    </row>
    <row r="569">
      <c r="A569" s="27"/>
      <c r="B569" s="28"/>
      <c r="C569" s="29"/>
      <c r="D569" s="29"/>
    </row>
    <row r="570">
      <c r="A570" s="27"/>
      <c r="B570" s="28"/>
      <c r="C570" s="29"/>
      <c r="D570" s="29"/>
    </row>
    <row r="571">
      <c r="A571" s="27"/>
      <c r="B571" s="28"/>
      <c r="C571" s="29"/>
      <c r="D571" s="29"/>
    </row>
    <row r="572">
      <c r="A572" s="27"/>
      <c r="B572" s="28"/>
      <c r="C572" s="29"/>
      <c r="D572" s="29"/>
    </row>
    <row r="573">
      <c r="A573" s="27"/>
      <c r="B573" s="28"/>
      <c r="C573" s="29"/>
      <c r="D573" s="29"/>
    </row>
    <row r="574">
      <c r="A574" s="27"/>
      <c r="B574" s="28"/>
      <c r="C574" s="29"/>
      <c r="D574" s="29"/>
    </row>
    <row r="575">
      <c r="A575" s="27"/>
      <c r="B575" s="28"/>
      <c r="C575" s="29"/>
      <c r="D575" s="29"/>
    </row>
    <row r="576">
      <c r="A576" s="27"/>
      <c r="B576" s="28"/>
      <c r="C576" s="29"/>
      <c r="D576" s="29"/>
    </row>
    <row r="577">
      <c r="A577" s="27"/>
      <c r="B577" s="28"/>
      <c r="C577" s="29"/>
      <c r="D577" s="29"/>
    </row>
    <row r="578">
      <c r="A578" s="27"/>
      <c r="B578" s="28"/>
      <c r="C578" s="29"/>
      <c r="D578" s="29"/>
    </row>
    <row r="579">
      <c r="A579" s="27"/>
      <c r="B579" s="28"/>
      <c r="C579" s="29"/>
      <c r="D579" s="29"/>
    </row>
    <row r="580">
      <c r="A580" s="27"/>
      <c r="B580" s="28"/>
      <c r="C580" s="29"/>
      <c r="D580" s="29"/>
    </row>
    <row r="581">
      <c r="A581" s="27"/>
      <c r="B581" s="28"/>
      <c r="C581" s="29"/>
      <c r="D581" s="29"/>
    </row>
    <row r="582">
      <c r="A582" s="27"/>
      <c r="B582" s="28"/>
      <c r="C582" s="29"/>
      <c r="D582" s="29"/>
    </row>
    <row r="583">
      <c r="A583" s="27"/>
      <c r="B583" s="28"/>
      <c r="C583" s="29"/>
      <c r="D583" s="29"/>
    </row>
    <row r="584">
      <c r="A584" s="27"/>
      <c r="B584" s="28"/>
      <c r="C584" s="29"/>
      <c r="D584" s="29"/>
    </row>
    <row r="585">
      <c r="A585" s="27"/>
      <c r="B585" s="28"/>
      <c r="C585" s="29"/>
      <c r="D585" s="29"/>
    </row>
    <row r="586">
      <c r="A586" s="27"/>
      <c r="B586" s="28"/>
      <c r="C586" s="29"/>
      <c r="D586" s="29"/>
    </row>
    <row r="587">
      <c r="A587" s="27"/>
      <c r="B587" s="28"/>
      <c r="C587" s="29"/>
      <c r="D587" s="29"/>
    </row>
    <row r="588">
      <c r="A588" s="27"/>
      <c r="B588" s="28"/>
      <c r="C588" s="29"/>
      <c r="D588" s="29"/>
    </row>
    <row r="589">
      <c r="A589" s="27"/>
      <c r="B589" s="28"/>
      <c r="C589" s="29"/>
      <c r="D589" s="29"/>
    </row>
    <row r="590">
      <c r="A590" s="27"/>
      <c r="B590" s="28"/>
      <c r="C590" s="29"/>
      <c r="D590" s="29"/>
    </row>
    <row r="591">
      <c r="A591" s="27"/>
      <c r="B591" s="28"/>
      <c r="C591" s="29"/>
      <c r="D591" s="29"/>
    </row>
    <row r="592">
      <c r="A592" s="27"/>
      <c r="B592" s="28"/>
      <c r="C592" s="29"/>
      <c r="D592" s="29"/>
    </row>
    <row r="593">
      <c r="A593" s="27"/>
      <c r="B593" s="28"/>
      <c r="C593" s="29"/>
      <c r="D593" s="29"/>
    </row>
    <row r="594">
      <c r="A594" s="27"/>
      <c r="B594" s="28"/>
      <c r="C594" s="29"/>
      <c r="D594" s="29"/>
    </row>
    <row r="595">
      <c r="A595" s="27"/>
      <c r="B595" s="28"/>
      <c r="C595" s="29"/>
      <c r="D595" s="29"/>
    </row>
    <row r="596">
      <c r="A596" s="27"/>
      <c r="B596" s="28"/>
      <c r="C596" s="29"/>
      <c r="D596" s="29"/>
    </row>
    <row r="597">
      <c r="A597" s="27"/>
      <c r="B597" s="28"/>
      <c r="C597" s="29"/>
      <c r="D597" s="29"/>
    </row>
    <row r="598">
      <c r="A598" s="27"/>
      <c r="B598" s="28"/>
      <c r="C598" s="29"/>
      <c r="D598" s="29"/>
    </row>
    <row r="599">
      <c r="A599" s="27"/>
      <c r="B599" s="28"/>
      <c r="C599" s="29"/>
      <c r="D599" s="29"/>
    </row>
    <row r="600">
      <c r="A600" s="27"/>
      <c r="B600" s="28"/>
      <c r="C600" s="29"/>
      <c r="D600" s="29"/>
    </row>
    <row r="601">
      <c r="A601" s="27"/>
      <c r="B601" s="28"/>
      <c r="C601" s="29"/>
      <c r="D601" s="29"/>
    </row>
    <row r="602">
      <c r="A602" s="27"/>
      <c r="B602" s="28"/>
      <c r="C602" s="29"/>
      <c r="D602" s="29"/>
    </row>
    <row r="603">
      <c r="A603" s="27"/>
      <c r="B603" s="28"/>
      <c r="C603" s="29"/>
      <c r="D603" s="29"/>
    </row>
    <row r="604">
      <c r="A604" s="27"/>
      <c r="B604" s="28"/>
      <c r="C604" s="29"/>
      <c r="D604" s="29"/>
    </row>
    <row r="605">
      <c r="A605" s="27"/>
      <c r="B605" s="28"/>
      <c r="C605" s="29"/>
      <c r="D605" s="29"/>
    </row>
    <row r="606">
      <c r="A606" s="23"/>
      <c r="B606" s="24"/>
      <c r="C606" s="25"/>
      <c r="D606" s="25"/>
    </row>
    <row r="607">
      <c r="A607" s="23"/>
      <c r="B607" s="24"/>
      <c r="C607" s="25"/>
      <c r="D607" s="25"/>
    </row>
    <row r="608">
      <c r="A608" s="23"/>
      <c r="B608" s="24"/>
      <c r="C608" s="25"/>
      <c r="D608" s="25"/>
    </row>
    <row r="609">
      <c r="A609" s="23"/>
      <c r="B609" s="24"/>
      <c r="C609" s="25"/>
      <c r="D609" s="25"/>
    </row>
    <row r="610">
      <c r="A610" s="23"/>
      <c r="B610" s="24"/>
      <c r="C610" s="25"/>
      <c r="D610" s="25"/>
    </row>
    <row r="611">
      <c r="A611" s="23"/>
      <c r="B611" s="24"/>
      <c r="C611" s="25"/>
      <c r="D611" s="25"/>
    </row>
    <row r="612">
      <c r="A612" s="23"/>
      <c r="B612" s="24"/>
      <c r="C612" s="25"/>
      <c r="D612" s="25"/>
    </row>
    <row r="613">
      <c r="A613" s="23"/>
      <c r="B613" s="24"/>
      <c r="C613" s="25"/>
      <c r="D613" s="25"/>
    </row>
    <row r="614">
      <c r="A614" s="23"/>
      <c r="B614" s="24"/>
      <c r="C614" s="25"/>
      <c r="D614" s="25"/>
    </row>
    <row r="615">
      <c r="A615" s="23"/>
      <c r="B615" s="24"/>
      <c r="C615" s="25"/>
      <c r="D615" s="25"/>
    </row>
    <row r="616">
      <c r="A616" s="23"/>
      <c r="B616" s="24"/>
      <c r="C616" s="25"/>
      <c r="D616" s="25"/>
    </row>
    <row r="617">
      <c r="A617" s="23"/>
      <c r="B617" s="24"/>
      <c r="C617" s="25"/>
      <c r="D617" s="25"/>
    </row>
    <row r="618">
      <c r="A618" s="23"/>
      <c r="B618" s="24"/>
      <c r="C618" s="25"/>
      <c r="D618" s="25"/>
    </row>
    <row r="619">
      <c r="A619" s="23"/>
      <c r="B619" s="24"/>
      <c r="C619" s="25"/>
      <c r="D619" s="25"/>
    </row>
    <row r="620">
      <c r="A620" s="23"/>
      <c r="B620" s="24"/>
      <c r="C620" s="25"/>
      <c r="D620" s="25"/>
    </row>
    <row r="621">
      <c r="A621" s="23"/>
      <c r="B621" s="24"/>
      <c r="C621" s="25"/>
      <c r="D621" s="25"/>
    </row>
    <row r="622">
      <c r="A622" s="23"/>
      <c r="B622" s="24"/>
      <c r="C622" s="25"/>
      <c r="D622" s="25"/>
    </row>
    <row r="623">
      <c r="A623" s="23"/>
      <c r="B623" s="24"/>
      <c r="C623" s="25"/>
      <c r="D623" s="25"/>
    </row>
    <row r="624">
      <c r="A624" s="23"/>
      <c r="B624" s="24"/>
      <c r="C624" s="25"/>
      <c r="D624" s="25"/>
    </row>
    <row r="625">
      <c r="A625" s="23"/>
      <c r="B625" s="24"/>
      <c r="C625" s="25"/>
      <c r="D625" s="25"/>
    </row>
    <row r="626">
      <c r="A626" s="23"/>
      <c r="B626" s="24"/>
      <c r="C626" s="25"/>
      <c r="D626" s="25"/>
    </row>
    <row r="627">
      <c r="A627" s="23"/>
      <c r="B627" s="24"/>
      <c r="C627" s="25"/>
      <c r="D627" s="25"/>
    </row>
    <row r="628">
      <c r="A628" s="23"/>
      <c r="B628" s="24"/>
      <c r="C628" s="25"/>
      <c r="D628" s="25"/>
    </row>
    <row r="629">
      <c r="A629" s="23"/>
      <c r="B629" s="24"/>
      <c r="C629" s="25"/>
      <c r="D629" s="25"/>
    </row>
    <row r="630">
      <c r="A630" s="23"/>
      <c r="B630" s="24"/>
      <c r="C630" s="25"/>
      <c r="D630" s="25"/>
    </row>
    <row r="631">
      <c r="A631" s="23"/>
      <c r="B631" s="24"/>
      <c r="C631" s="25"/>
      <c r="D631" s="25"/>
    </row>
    <row r="632">
      <c r="A632" s="23"/>
      <c r="B632" s="24"/>
      <c r="C632" s="25"/>
      <c r="D632" s="25"/>
    </row>
    <row r="633">
      <c r="A633" s="23"/>
      <c r="B633" s="24"/>
      <c r="C633" s="25"/>
      <c r="D633" s="25"/>
    </row>
    <row r="634">
      <c r="A634" s="23"/>
      <c r="B634" s="24"/>
      <c r="C634" s="25"/>
      <c r="D634" s="25"/>
    </row>
    <row r="635">
      <c r="A635" s="23"/>
      <c r="B635" s="24"/>
      <c r="C635" s="25"/>
      <c r="D635" s="25"/>
    </row>
    <row r="636">
      <c r="A636" s="23"/>
      <c r="B636" s="24"/>
      <c r="C636" s="25"/>
      <c r="D636" s="25"/>
    </row>
    <row r="637">
      <c r="A637" s="23"/>
      <c r="B637" s="24"/>
      <c r="C637" s="25"/>
      <c r="D637" s="25"/>
    </row>
    <row r="638">
      <c r="A638" s="23"/>
      <c r="B638" s="24"/>
      <c r="C638" s="25"/>
      <c r="D638" s="25"/>
    </row>
    <row r="639">
      <c r="A639" s="23"/>
      <c r="B639" s="24"/>
      <c r="C639" s="25"/>
      <c r="D639" s="25"/>
    </row>
    <row r="640">
      <c r="A640" s="23"/>
      <c r="B640" s="24"/>
      <c r="C640" s="25"/>
      <c r="D640" s="25"/>
    </row>
    <row r="641">
      <c r="A641" s="23"/>
      <c r="B641" s="24"/>
      <c r="C641" s="25"/>
      <c r="D641" s="25"/>
    </row>
    <row r="642">
      <c r="A642" s="23"/>
      <c r="B642" s="24"/>
      <c r="C642" s="25"/>
      <c r="D642" s="25"/>
    </row>
    <row r="643">
      <c r="A643" s="23"/>
      <c r="B643" s="24"/>
      <c r="C643" s="25"/>
      <c r="D643" s="25"/>
    </row>
    <row r="644">
      <c r="A644" s="23"/>
      <c r="B644" s="24"/>
      <c r="C644" s="25"/>
      <c r="D644" s="25"/>
    </row>
    <row r="645">
      <c r="A645" s="23"/>
      <c r="B645" s="24"/>
      <c r="C645" s="25"/>
      <c r="D645" s="25"/>
    </row>
    <row r="646">
      <c r="A646" s="23"/>
      <c r="B646" s="24"/>
      <c r="C646" s="25"/>
      <c r="D646" s="25"/>
    </row>
    <row r="647">
      <c r="A647" s="23"/>
      <c r="B647" s="24"/>
      <c r="C647" s="25"/>
      <c r="D647" s="25"/>
    </row>
    <row r="648">
      <c r="A648" s="23"/>
      <c r="B648" s="24"/>
      <c r="C648" s="25"/>
      <c r="D648" s="25"/>
    </row>
    <row r="649">
      <c r="A649" s="23"/>
      <c r="B649" s="24"/>
      <c r="C649" s="25"/>
      <c r="D649" s="25"/>
    </row>
    <row r="650">
      <c r="A650" s="23"/>
      <c r="B650" s="24"/>
      <c r="C650" s="25"/>
      <c r="D650" s="25"/>
    </row>
    <row r="651">
      <c r="A651" s="23"/>
      <c r="B651" s="24"/>
      <c r="C651" s="25"/>
      <c r="D651" s="25"/>
    </row>
    <row r="652">
      <c r="A652" s="23"/>
      <c r="B652" s="24"/>
      <c r="C652" s="25"/>
      <c r="D652" s="25"/>
    </row>
    <row r="653">
      <c r="A653" s="23"/>
      <c r="B653" s="24"/>
      <c r="C653" s="25"/>
      <c r="D653" s="25"/>
    </row>
    <row r="654">
      <c r="A654" s="23"/>
      <c r="B654" s="24"/>
      <c r="C654" s="25"/>
      <c r="D654" s="25"/>
    </row>
    <row r="655">
      <c r="A655" s="23"/>
      <c r="B655" s="24"/>
      <c r="C655" s="25"/>
      <c r="D655" s="25"/>
    </row>
    <row r="656">
      <c r="A656" s="23"/>
      <c r="B656" s="24"/>
      <c r="C656" s="25"/>
      <c r="D656" s="25"/>
    </row>
    <row r="657">
      <c r="A657" s="23"/>
      <c r="B657" s="24"/>
      <c r="C657" s="25"/>
      <c r="D657" s="25"/>
    </row>
    <row r="658">
      <c r="A658" s="23"/>
      <c r="B658" s="24"/>
      <c r="C658" s="25"/>
      <c r="D658" s="25"/>
    </row>
    <row r="659">
      <c r="A659" s="23"/>
      <c r="B659" s="24"/>
      <c r="C659" s="25"/>
      <c r="D659" s="25"/>
    </row>
    <row r="660">
      <c r="A660" s="23"/>
      <c r="B660" s="24"/>
      <c r="C660" s="25"/>
      <c r="D660" s="25"/>
    </row>
    <row r="661">
      <c r="A661" s="23"/>
      <c r="B661" s="24"/>
      <c r="C661" s="25"/>
      <c r="D661" s="25"/>
    </row>
    <row r="662">
      <c r="A662" s="23"/>
      <c r="B662" s="24"/>
      <c r="C662" s="25"/>
      <c r="D662" s="25"/>
    </row>
    <row r="663">
      <c r="A663" s="23"/>
      <c r="B663" s="24"/>
      <c r="C663" s="25"/>
      <c r="D663" s="25"/>
    </row>
    <row r="664">
      <c r="A664" s="23"/>
      <c r="B664" s="24"/>
      <c r="C664" s="25"/>
      <c r="D664" s="25"/>
    </row>
    <row r="665">
      <c r="A665" s="23"/>
      <c r="B665" s="24"/>
      <c r="C665" s="25"/>
      <c r="D665" s="25"/>
    </row>
    <row r="666">
      <c r="A666" s="23"/>
      <c r="B666" s="24"/>
      <c r="C666" s="25"/>
      <c r="D666" s="25"/>
    </row>
    <row r="667">
      <c r="A667" s="23"/>
      <c r="B667" s="24"/>
      <c r="C667" s="25"/>
      <c r="D667" s="25"/>
    </row>
    <row r="668">
      <c r="A668" s="23"/>
      <c r="B668" s="24"/>
      <c r="C668" s="25"/>
      <c r="D668" s="25"/>
    </row>
    <row r="669">
      <c r="A669" s="23"/>
      <c r="B669" s="24"/>
      <c r="C669" s="25"/>
      <c r="D669" s="25"/>
    </row>
    <row r="670">
      <c r="A670" s="23"/>
      <c r="B670" s="24"/>
      <c r="C670" s="25"/>
      <c r="D670" s="25"/>
    </row>
    <row r="671">
      <c r="A671" s="23"/>
      <c r="B671" s="24"/>
      <c r="C671" s="25"/>
      <c r="D671" s="25"/>
    </row>
    <row r="672">
      <c r="A672" s="23"/>
      <c r="B672" s="24"/>
      <c r="C672" s="25"/>
      <c r="D672" s="25"/>
    </row>
    <row r="673">
      <c r="A673" s="23"/>
      <c r="B673" s="24"/>
      <c r="C673" s="25"/>
      <c r="D673" s="25"/>
    </row>
    <row r="674">
      <c r="A674" s="23"/>
      <c r="B674" s="24"/>
      <c r="C674" s="25"/>
      <c r="D674" s="25"/>
    </row>
    <row r="675">
      <c r="A675" s="23"/>
      <c r="B675" s="24"/>
      <c r="C675" s="25"/>
      <c r="D675" s="25"/>
    </row>
    <row r="676">
      <c r="A676" s="23"/>
      <c r="B676" s="24"/>
      <c r="C676" s="25"/>
      <c r="D676" s="25"/>
    </row>
    <row r="677">
      <c r="A677" s="23"/>
      <c r="B677" s="24"/>
      <c r="C677" s="25"/>
      <c r="D677" s="25"/>
    </row>
    <row r="678">
      <c r="A678" s="23"/>
      <c r="B678" s="24"/>
      <c r="C678" s="25"/>
      <c r="D678" s="25"/>
    </row>
    <row r="679">
      <c r="A679" s="23"/>
      <c r="B679" s="24"/>
      <c r="C679" s="25"/>
      <c r="D679" s="25"/>
    </row>
    <row r="680">
      <c r="A680" s="23"/>
      <c r="B680" s="24"/>
      <c r="C680" s="25"/>
      <c r="D680" s="25"/>
    </row>
    <row r="681">
      <c r="A681" s="23"/>
      <c r="B681" s="24"/>
      <c r="C681" s="25"/>
      <c r="D681" s="25"/>
    </row>
    <row r="682">
      <c r="A682" s="23"/>
      <c r="B682" s="24"/>
      <c r="C682" s="25"/>
      <c r="D682" s="25"/>
    </row>
    <row r="683">
      <c r="A683" s="23"/>
      <c r="B683" s="24"/>
      <c r="C683" s="25"/>
      <c r="D683" s="25"/>
    </row>
    <row r="684">
      <c r="A684" s="23"/>
      <c r="B684" s="24"/>
      <c r="C684" s="25"/>
      <c r="D684" s="25"/>
    </row>
    <row r="685">
      <c r="A685" s="23"/>
      <c r="B685" s="24"/>
      <c r="C685" s="25"/>
      <c r="D685" s="25"/>
    </row>
    <row r="686">
      <c r="A686" s="23"/>
      <c r="B686" s="24"/>
      <c r="C686" s="25"/>
      <c r="D686" s="25"/>
    </row>
    <row r="687">
      <c r="A687" s="23"/>
      <c r="B687" s="24"/>
      <c r="C687" s="25"/>
      <c r="D687" s="25"/>
    </row>
    <row r="688">
      <c r="A688" s="23"/>
      <c r="B688" s="24"/>
      <c r="C688" s="25"/>
      <c r="D688" s="25"/>
    </row>
    <row r="689">
      <c r="A689" s="23"/>
      <c r="B689" s="24"/>
      <c r="C689" s="25"/>
      <c r="D689" s="25"/>
    </row>
    <row r="690">
      <c r="A690" s="23"/>
      <c r="B690" s="24"/>
      <c r="C690" s="25"/>
      <c r="D690" s="25"/>
    </row>
    <row r="691">
      <c r="A691" s="23"/>
      <c r="B691" s="24"/>
      <c r="C691" s="25"/>
      <c r="D691" s="25"/>
    </row>
    <row r="692">
      <c r="A692" s="23"/>
      <c r="B692" s="24"/>
      <c r="C692" s="25"/>
      <c r="D692" s="25"/>
    </row>
    <row r="693">
      <c r="A693" s="23"/>
      <c r="B693" s="24"/>
      <c r="C693" s="25"/>
      <c r="D693" s="25"/>
    </row>
    <row r="694">
      <c r="A694" s="23"/>
      <c r="B694" s="24"/>
      <c r="C694" s="25"/>
      <c r="D694" s="25"/>
    </row>
    <row r="695">
      <c r="A695" s="23"/>
      <c r="B695" s="24"/>
      <c r="C695" s="25"/>
      <c r="D695" s="25"/>
    </row>
    <row r="696">
      <c r="A696" s="23"/>
      <c r="B696" s="24"/>
      <c r="C696" s="25"/>
      <c r="D696" s="25"/>
    </row>
    <row r="697">
      <c r="A697" s="23"/>
      <c r="B697" s="24"/>
      <c r="C697" s="25"/>
      <c r="D697" s="25"/>
    </row>
    <row r="698">
      <c r="A698" s="23"/>
      <c r="B698" s="24"/>
      <c r="C698" s="25"/>
      <c r="D698" s="25"/>
    </row>
    <row r="699">
      <c r="A699" s="23"/>
      <c r="B699" s="24"/>
      <c r="C699" s="25"/>
      <c r="D699" s="25"/>
    </row>
    <row r="700">
      <c r="A700" s="23"/>
      <c r="B700" s="24"/>
      <c r="C700" s="25"/>
      <c r="D700" s="25"/>
    </row>
    <row r="701">
      <c r="A701" s="23"/>
      <c r="B701" s="24"/>
      <c r="C701" s="25"/>
      <c r="D701" s="25"/>
    </row>
    <row r="702">
      <c r="A702" s="23"/>
      <c r="B702" s="24"/>
      <c r="C702" s="25"/>
      <c r="D702" s="25"/>
    </row>
    <row r="703">
      <c r="A703" s="23"/>
      <c r="B703" s="24"/>
      <c r="C703" s="25"/>
      <c r="D703" s="25"/>
    </row>
    <row r="704">
      <c r="A704" s="23"/>
      <c r="B704" s="24"/>
      <c r="C704" s="25"/>
      <c r="D704" s="25"/>
    </row>
    <row r="705">
      <c r="A705" s="23"/>
      <c r="B705" s="24"/>
      <c r="C705" s="25"/>
      <c r="D705" s="25"/>
    </row>
    <row r="706">
      <c r="A706" s="23"/>
      <c r="B706" s="24"/>
      <c r="C706" s="25"/>
      <c r="D706" s="25"/>
    </row>
    <row r="707">
      <c r="A707" s="23"/>
      <c r="B707" s="24"/>
      <c r="C707" s="25"/>
      <c r="D707" s="25"/>
    </row>
    <row r="708">
      <c r="A708" s="23"/>
      <c r="B708" s="24"/>
      <c r="C708" s="25"/>
      <c r="D708" s="25"/>
    </row>
    <row r="709">
      <c r="A709" s="23"/>
      <c r="B709" s="24"/>
      <c r="C709" s="25"/>
      <c r="D709" s="25"/>
    </row>
    <row r="710">
      <c r="A710" s="23"/>
      <c r="B710" s="24"/>
      <c r="C710" s="25"/>
      <c r="D710" s="25"/>
    </row>
    <row r="711">
      <c r="A711" s="23"/>
      <c r="B711" s="24"/>
      <c r="C711" s="25"/>
      <c r="D711" s="25"/>
    </row>
    <row r="712">
      <c r="A712" s="23"/>
      <c r="B712" s="24"/>
      <c r="C712" s="25"/>
      <c r="D712" s="25"/>
    </row>
    <row r="713">
      <c r="A713" s="23"/>
      <c r="B713" s="24"/>
      <c r="C713" s="25"/>
      <c r="D713" s="25"/>
    </row>
    <row r="714">
      <c r="A714" s="23"/>
      <c r="B714" s="24"/>
      <c r="C714" s="25"/>
      <c r="D714" s="25"/>
    </row>
    <row r="715">
      <c r="A715" s="23"/>
      <c r="B715" s="24"/>
      <c r="C715" s="25"/>
      <c r="D715" s="25"/>
    </row>
    <row r="716">
      <c r="A716" s="23"/>
      <c r="B716" s="24"/>
      <c r="C716" s="25"/>
      <c r="D716" s="25"/>
    </row>
    <row r="717">
      <c r="A717" s="23"/>
      <c r="B717" s="24"/>
      <c r="C717" s="25"/>
      <c r="D717" s="25"/>
    </row>
    <row r="718">
      <c r="A718" s="23"/>
      <c r="B718" s="24"/>
      <c r="C718" s="25"/>
      <c r="D718" s="25"/>
    </row>
    <row r="719">
      <c r="A719" s="23"/>
      <c r="B719" s="24"/>
      <c r="C719" s="25"/>
      <c r="D719" s="25"/>
    </row>
    <row r="720">
      <c r="A720" s="23"/>
      <c r="B720" s="24"/>
      <c r="C720" s="25"/>
      <c r="D720" s="25"/>
    </row>
    <row r="721">
      <c r="A721" s="23"/>
      <c r="B721" s="24"/>
      <c r="C721" s="25"/>
      <c r="D721" s="25"/>
    </row>
    <row r="722">
      <c r="A722" s="23"/>
      <c r="B722" s="24"/>
      <c r="C722" s="25"/>
      <c r="D722" s="25"/>
    </row>
    <row r="723">
      <c r="A723" s="23"/>
      <c r="B723" s="24"/>
      <c r="C723" s="25"/>
      <c r="D723" s="25"/>
    </row>
    <row r="724">
      <c r="A724" s="23"/>
      <c r="B724" s="24"/>
      <c r="C724" s="25"/>
      <c r="D724" s="25"/>
    </row>
    <row r="725">
      <c r="A725" s="23"/>
      <c r="B725" s="24"/>
      <c r="C725" s="25"/>
      <c r="D725" s="25"/>
    </row>
    <row r="726">
      <c r="A726" s="23"/>
      <c r="B726" s="24"/>
      <c r="C726" s="25"/>
      <c r="D726" s="25"/>
    </row>
    <row r="727">
      <c r="A727" s="23"/>
      <c r="B727" s="24"/>
      <c r="C727" s="25"/>
      <c r="D727" s="25"/>
    </row>
    <row r="728">
      <c r="A728" s="23"/>
      <c r="B728" s="24"/>
      <c r="C728" s="25"/>
      <c r="D728" s="25"/>
    </row>
    <row r="729">
      <c r="A729" s="23"/>
      <c r="B729" s="24"/>
      <c r="C729" s="25"/>
      <c r="D729" s="25"/>
    </row>
    <row r="730">
      <c r="A730" s="23"/>
      <c r="B730" s="24"/>
      <c r="C730" s="25"/>
      <c r="D730" s="25"/>
    </row>
    <row r="731">
      <c r="A731" s="23"/>
      <c r="B731" s="24"/>
      <c r="C731" s="25"/>
      <c r="D731" s="25"/>
    </row>
    <row r="732">
      <c r="A732" s="23"/>
      <c r="B732" s="24"/>
      <c r="C732" s="25"/>
      <c r="D732" s="25"/>
    </row>
    <row r="733">
      <c r="A733" s="23"/>
      <c r="B733" s="24"/>
      <c r="C733" s="25"/>
      <c r="D733" s="25"/>
    </row>
    <row r="734">
      <c r="A734" s="23"/>
      <c r="B734" s="24"/>
      <c r="C734" s="25"/>
      <c r="D734" s="25"/>
    </row>
    <row r="735">
      <c r="A735" s="23"/>
      <c r="B735" s="24"/>
      <c r="C735" s="25"/>
      <c r="D735" s="25"/>
    </row>
    <row r="736">
      <c r="A736" s="23"/>
      <c r="B736" s="24"/>
      <c r="C736" s="25"/>
      <c r="D736" s="25"/>
    </row>
    <row r="737">
      <c r="A737" s="23"/>
      <c r="B737" s="24"/>
      <c r="C737" s="25"/>
      <c r="D737" s="25"/>
    </row>
    <row r="738">
      <c r="A738" s="23"/>
      <c r="B738" s="24"/>
      <c r="C738" s="25"/>
      <c r="D738" s="25"/>
    </row>
    <row r="739">
      <c r="A739" s="23"/>
      <c r="B739" s="24"/>
      <c r="C739" s="25"/>
      <c r="D739" s="25"/>
    </row>
    <row r="740">
      <c r="A740" s="23"/>
      <c r="B740" s="24"/>
      <c r="C740" s="25"/>
      <c r="D740" s="25"/>
    </row>
    <row r="741">
      <c r="A741" s="23"/>
      <c r="B741" s="24"/>
      <c r="C741" s="25"/>
      <c r="D741" s="25"/>
    </row>
    <row r="742">
      <c r="A742" s="23"/>
      <c r="B742" s="24"/>
      <c r="C742" s="25"/>
      <c r="D742" s="25"/>
    </row>
    <row r="743">
      <c r="A743" s="23"/>
      <c r="B743" s="24"/>
      <c r="C743" s="25"/>
      <c r="D743" s="25"/>
    </row>
    <row r="744">
      <c r="A744" s="23"/>
      <c r="B744" s="24"/>
      <c r="C744" s="25"/>
      <c r="D744" s="25"/>
    </row>
    <row r="745">
      <c r="A745" s="23"/>
      <c r="B745" s="24"/>
      <c r="C745" s="25"/>
      <c r="D745" s="25"/>
    </row>
    <row r="746">
      <c r="A746" s="23"/>
      <c r="B746" s="24"/>
      <c r="C746" s="25"/>
      <c r="D746" s="25"/>
    </row>
    <row r="747">
      <c r="A747" s="23"/>
      <c r="B747" s="24"/>
      <c r="C747" s="25"/>
      <c r="D747" s="25"/>
    </row>
    <row r="748">
      <c r="A748" s="23"/>
      <c r="B748" s="24"/>
      <c r="C748" s="25"/>
      <c r="D748" s="25"/>
    </row>
    <row r="749">
      <c r="A749" s="23"/>
      <c r="B749" s="24"/>
      <c r="C749" s="25"/>
      <c r="D749" s="25"/>
    </row>
    <row r="750">
      <c r="A750" s="23"/>
      <c r="B750" s="24"/>
      <c r="C750" s="25"/>
      <c r="D750" s="25"/>
    </row>
    <row r="751">
      <c r="A751" s="23"/>
      <c r="B751" s="24"/>
      <c r="C751" s="25"/>
      <c r="D751" s="25"/>
    </row>
    <row r="752">
      <c r="A752" s="23"/>
      <c r="B752" s="24"/>
      <c r="C752" s="25"/>
      <c r="D752" s="25"/>
    </row>
    <row r="753">
      <c r="A753" s="23"/>
      <c r="B753" s="24"/>
      <c r="C753" s="25"/>
      <c r="D753" s="25"/>
    </row>
    <row r="754">
      <c r="A754" s="23"/>
      <c r="B754" s="24"/>
      <c r="C754" s="25"/>
      <c r="D754" s="25"/>
    </row>
    <row r="755">
      <c r="A755" s="23"/>
      <c r="B755" s="24"/>
      <c r="C755" s="25"/>
      <c r="D755" s="25"/>
    </row>
    <row r="756">
      <c r="A756" s="23"/>
      <c r="B756" s="24"/>
      <c r="C756" s="25"/>
      <c r="D756" s="25"/>
    </row>
    <row r="757">
      <c r="A757" s="23"/>
      <c r="B757" s="24"/>
      <c r="C757" s="25"/>
      <c r="D757" s="25"/>
    </row>
    <row r="758">
      <c r="A758" s="23"/>
      <c r="B758" s="24"/>
      <c r="C758" s="25"/>
      <c r="D758" s="25"/>
    </row>
    <row r="759">
      <c r="A759" s="23"/>
      <c r="B759" s="24"/>
      <c r="C759" s="25"/>
      <c r="D759" s="25"/>
    </row>
    <row r="760">
      <c r="A760" s="23"/>
      <c r="B760" s="24"/>
      <c r="C760" s="25"/>
      <c r="D760" s="25"/>
    </row>
    <row r="761">
      <c r="A761" s="23"/>
      <c r="B761" s="24"/>
      <c r="C761" s="25"/>
      <c r="D761" s="25"/>
    </row>
    <row r="762">
      <c r="A762" s="23"/>
      <c r="B762" s="24"/>
      <c r="C762" s="25"/>
      <c r="D762" s="25"/>
    </row>
    <row r="763">
      <c r="A763" s="23"/>
      <c r="B763" s="24"/>
      <c r="C763" s="25"/>
      <c r="D763" s="25"/>
    </row>
    <row r="764">
      <c r="A764" s="23"/>
      <c r="B764" s="24"/>
      <c r="C764" s="25"/>
      <c r="D764" s="25"/>
    </row>
    <row r="765">
      <c r="A765" s="23"/>
      <c r="B765" s="24"/>
      <c r="C765" s="25"/>
      <c r="D765" s="25"/>
    </row>
    <row r="766">
      <c r="A766" s="23"/>
      <c r="B766" s="24"/>
      <c r="C766" s="25"/>
      <c r="D766" s="25"/>
    </row>
    <row r="767">
      <c r="A767" s="23"/>
      <c r="B767" s="24"/>
      <c r="C767" s="25"/>
      <c r="D767" s="25"/>
    </row>
    <row r="768">
      <c r="A768" s="23"/>
      <c r="B768" s="24"/>
      <c r="C768" s="25"/>
      <c r="D768" s="25"/>
    </row>
    <row r="769">
      <c r="A769" s="23"/>
      <c r="B769" s="24"/>
      <c r="C769" s="25"/>
      <c r="D769" s="25"/>
    </row>
    <row r="770">
      <c r="A770" s="23"/>
      <c r="B770" s="24"/>
      <c r="C770" s="25"/>
      <c r="D770" s="25"/>
    </row>
    <row r="771">
      <c r="A771" s="23"/>
      <c r="B771" s="24"/>
      <c r="C771" s="25"/>
      <c r="D771" s="25"/>
    </row>
    <row r="772">
      <c r="A772" s="23"/>
      <c r="B772" s="24"/>
      <c r="C772" s="25"/>
      <c r="D772" s="25"/>
    </row>
    <row r="773">
      <c r="A773" s="23"/>
      <c r="B773" s="24"/>
      <c r="C773" s="25"/>
      <c r="D773" s="25"/>
    </row>
    <row r="774">
      <c r="A774" s="23"/>
      <c r="B774" s="24"/>
      <c r="C774" s="25"/>
      <c r="D774" s="25"/>
    </row>
    <row r="775">
      <c r="A775" s="23"/>
      <c r="B775" s="24"/>
      <c r="C775" s="25"/>
      <c r="D775" s="25"/>
    </row>
    <row r="776">
      <c r="A776" s="23"/>
      <c r="B776" s="24"/>
      <c r="C776" s="25"/>
      <c r="D776" s="25"/>
    </row>
    <row r="777">
      <c r="A777" s="23"/>
      <c r="B777" s="24"/>
      <c r="C777" s="25"/>
      <c r="D777" s="25"/>
    </row>
    <row r="778">
      <c r="A778" s="23"/>
      <c r="B778" s="24"/>
      <c r="C778" s="25"/>
      <c r="D778" s="25"/>
    </row>
    <row r="779">
      <c r="A779" s="23"/>
      <c r="B779" s="24"/>
      <c r="C779" s="25"/>
      <c r="D779" s="25"/>
    </row>
    <row r="780">
      <c r="A780" s="23"/>
      <c r="B780" s="24"/>
      <c r="C780" s="25"/>
      <c r="D780" s="25"/>
    </row>
    <row r="781">
      <c r="A781" s="23"/>
      <c r="B781" s="24"/>
      <c r="C781" s="25"/>
      <c r="D781" s="25"/>
    </row>
    <row r="782">
      <c r="A782" s="23"/>
      <c r="B782" s="24"/>
      <c r="C782" s="25"/>
      <c r="D782" s="25"/>
    </row>
    <row r="783">
      <c r="A783" s="23"/>
      <c r="B783" s="24"/>
      <c r="C783" s="25"/>
      <c r="D783" s="25"/>
    </row>
    <row r="784">
      <c r="A784" s="23"/>
      <c r="B784" s="24"/>
      <c r="C784" s="25"/>
      <c r="D784" s="25"/>
    </row>
    <row r="785">
      <c r="A785" s="23"/>
      <c r="B785" s="24"/>
      <c r="C785" s="25"/>
      <c r="D785" s="25"/>
    </row>
    <row r="786">
      <c r="A786" s="23"/>
      <c r="B786" s="24"/>
      <c r="C786" s="25"/>
      <c r="D786" s="25"/>
    </row>
    <row r="787">
      <c r="A787" s="23"/>
      <c r="B787" s="24"/>
      <c r="C787" s="25"/>
      <c r="D787" s="25"/>
    </row>
    <row r="788">
      <c r="A788" s="23"/>
      <c r="B788" s="24"/>
      <c r="C788" s="25"/>
      <c r="D788" s="25"/>
    </row>
    <row r="789">
      <c r="A789" s="23"/>
      <c r="B789" s="24"/>
      <c r="C789" s="25"/>
      <c r="D789" s="25"/>
    </row>
    <row r="790">
      <c r="A790" s="23"/>
      <c r="B790" s="24"/>
      <c r="C790" s="25"/>
      <c r="D790" s="25"/>
    </row>
    <row r="791">
      <c r="A791" s="23"/>
      <c r="B791" s="24"/>
      <c r="C791" s="25"/>
      <c r="D791" s="25"/>
    </row>
    <row r="792">
      <c r="A792" s="23"/>
      <c r="B792" s="24"/>
      <c r="C792" s="25"/>
      <c r="D792" s="25"/>
    </row>
    <row r="793">
      <c r="A793" s="23"/>
      <c r="B793" s="24"/>
      <c r="C793" s="25"/>
      <c r="D793" s="25"/>
    </row>
    <row r="794">
      <c r="A794" s="23"/>
      <c r="B794" s="24"/>
      <c r="C794" s="25"/>
      <c r="D794" s="25"/>
    </row>
    <row r="795">
      <c r="A795" s="23"/>
      <c r="B795" s="24"/>
      <c r="C795" s="25"/>
      <c r="D795" s="25"/>
    </row>
    <row r="796">
      <c r="A796" s="23"/>
      <c r="B796" s="24"/>
      <c r="C796" s="25"/>
      <c r="D796" s="25"/>
    </row>
    <row r="797">
      <c r="A797" s="23"/>
      <c r="B797" s="24"/>
      <c r="C797" s="25"/>
      <c r="D797" s="25"/>
    </row>
    <row r="798">
      <c r="A798" s="23"/>
      <c r="B798" s="24"/>
      <c r="C798" s="25"/>
      <c r="D798" s="25"/>
    </row>
    <row r="799">
      <c r="A799" s="23"/>
      <c r="B799" s="24"/>
      <c r="C799" s="25"/>
      <c r="D799" s="25"/>
    </row>
    <row r="800">
      <c r="A800" s="23"/>
      <c r="B800" s="24"/>
      <c r="C800" s="25"/>
      <c r="D800" s="25"/>
    </row>
    <row r="801">
      <c r="A801" s="23"/>
      <c r="B801" s="24"/>
      <c r="C801" s="25"/>
      <c r="D801" s="25"/>
    </row>
    <row r="802">
      <c r="A802" s="23"/>
      <c r="B802" s="24"/>
      <c r="C802" s="25"/>
      <c r="D802" s="25"/>
    </row>
    <row r="803">
      <c r="A803" s="23"/>
      <c r="B803" s="24"/>
      <c r="C803" s="25"/>
      <c r="D803" s="25"/>
    </row>
    <row r="804">
      <c r="A804" s="23"/>
      <c r="B804" s="24"/>
      <c r="C804" s="25"/>
      <c r="D804" s="25"/>
    </row>
    <row r="805">
      <c r="A805" s="23"/>
      <c r="B805" s="24"/>
      <c r="C805" s="25"/>
      <c r="D805" s="25"/>
    </row>
    <row r="806">
      <c r="A806" s="23"/>
      <c r="B806" s="24"/>
      <c r="C806" s="25"/>
      <c r="D806" s="25"/>
    </row>
    <row r="807">
      <c r="A807" s="23"/>
      <c r="B807" s="24"/>
      <c r="C807" s="25"/>
      <c r="D807" s="25"/>
    </row>
    <row r="808">
      <c r="A808" s="23"/>
      <c r="B808" s="24"/>
      <c r="C808" s="25"/>
      <c r="D808" s="25"/>
    </row>
    <row r="809">
      <c r="A809" s="23"/>
      <c r="B809" s="24"/>
      <c r="C809" s="25"/>
      <c r="D809" s="25"/>
    </row>
    <row r="810">
      <c r="A810" s="23"/>
      <c r="B810" s="24"/>
      <c r="C810" s="25"/>
      <c r="D810" s="25"/>
    </row>
    <row r="811">
      <c r="A811" s="23"/>
      <c r="B811" s="24"/>
      <c r="C811" s="25"/>
      <c r="D811" s="25"/>
    </row>
    <row r="812">
      <c r="A812" s="23"/>
      <c r="B812" s="24"/>
      <c r="C812" s="25"/>
      <c r="D812" s="25"/>
    </row>
    <row r="813">
      <c r="A813" s="23"/>
      <c r="B813" s="24"/>
      <c r="C813" s="25"/>
      <c r="D813" s="25"/>
    </row>
    <row r="814">
      <c r="A814" s="23"/>
      <c r="B814" s="24"/>
      <c r="C814" s="25"/>
      <c r="D814" s="25"/>
    </row>
    <row r="815">
      <c r="A815" s="23"/>
      <c r="B815" s="24"/>
      <c r="C815" s="25"/>
      <c r="D815" s="25"/>
    </row>
    <row r="816">
      <c r="A816" s="23"/>
      <c r="B816" s="24"/>
      <c r="C816" s="25"/>
      <c r="D816" s="25"/>
    </row>
    <row r="817">
      <c r="A817" s="23"/>
      <c r="B817" s="24"/>
      <c r="C817" s="25"/>
      <c r="D817" s="25"/>
    </row>
    <row r="818">
      <c r="A818" s="23"/>
      <c r="B818" s="24"/>
      <c r="C818" s="25"/>
      <c r="D818" s="25"/>
    </row>
    <row r="819">
      <c r="A819" s="23"/>
      <c r="B819" s="24"/>
      <c r="C819" s="25"/>
      <c r="D819" s="25"/>
    </row>
    <row r="820">
      <c r="A820" s="23"/>
      <c r="B820" s="24"/>
      <c r="C820" s="25"/>
      <c r="D820" s="25"/>
    </row>
    <row r="821">
      <c r="A821" s="23"/>
      <c r="B821" s="24"/>
      <c r="C821" s="25"/>
      <c r="D821" s="25"/>
    </row>
    <row r="822">
      <c r="A822" s="23"/>
      <c r="B822" s="24"/>
      <c r="C822" s="25"/>
      <c r="D822" s="25"/>
    </row>
    <row r="823">
      <c r="A823" s="23"/>
      <c r="B823" s="24"/>
      <c r="C823" s="25"/>
      <c r="D823" s="25"/>
    </row>
    <row r="824">
      <c r="A824" s="23"/>
      <c r="B824" s="24"/>
      <c r="C824" s="25"/>
      <c r="D824" s="25"/>
    </row>
    <row r="825">
      <c r="A825" s="23"/>
      <c r="B825" s="24"/>
      <c r="C825" s="25"/>
      <c r="D825" s="25"/>
    </row>
    <row r="826">
      <c r="A826" s="23"/>
      <c r="B826" s="24"/>
      <c r="C826" s="25"/>
      <c r="D826" s="25"/>
    </row>
    <row r="827">
      <c r="A827" s="23"/>
      <c r="B827" s="24"/>
      <c r="C827" s="25"/>
      <c r="D827" s="25"/>
    </row>
    <row r="828">
      <c r="A828" s="23"/>
      <c r="B828" s="24"/>
      <c r="C828" s="25"/>
      <c r="D828" s="25"/>
    </row>
    <row r="829">
      <c r="A829" s="23"/>
      <c r="B829" s="24"/>
      <c r="C829" s="25"/>
      <c r="D829" s="25"/>
    </row>
    <row r="830">
      <c r="A830" s="23"/>
      <c r="B830" s="24"/>
      <c r="C830" s="25"/>
      <c r="D830" s="25"/>
    </row>
    <row r="831">
      <c r="A831" s="23"/>
      <c r="B831" s="24"/>
      <c r="C831" s="25"/>
      <c r="D831" s="25"/>
    </row>
    <row r="832">
      <c r="A832" s="23"/>
      <c r="B832" s="24"/>
      <c r="C832" s="25"/>
      <c r="D832" s="25"/>
    </row>
    <row r="833">
      <c r="A833" s="23"/>
      <c r="B833" s="24"/>
      <c r="C833" s="25"/>
      <c r="D833" s="25"/>
    </row>
    <row r="834">
      <c r="A834" s="23"/>
      <c r="B834" s="24"/>
      <c r="C834" s="25"/>
      <c r="D834" s="25"/>
    </row>
    <row r="835">
      <c r="A835" s="23"/>
      <c r="B835" s="24"/>
      <c r="C835" s="25"/>
      <c r="D835" s="25"/>
    </row>
    <row r="836">
      <c r="A836" s="23"/>
      <c r="B836" s="24"/>
      <c r="C836" s="25"/>
      <c r="D836" s="25"/>
    </row>
    <row r="837">
      <c r="A837" s="23"/>
      <c r="B837" s="24"/>
      <c r="C837" s="25"/>
      <c r="D837" s="25"/>
    </row>
    <row r="838">
      <c r="A838" s="23"/>
      <c r="B838" s="24"/>
      <c r="C838" s="25"/>
      <c r="D838" s="25"/>
    </row>
    <row r="839">
      <c r="A839" s="23"/>
      <c r="B839" s="24"/>
      <c r="C839" s="25"/>
      <c r="D839" s="25"/>
    </row>
    <row r="840">
      <c r="A840" s="23"/>
      <c r="B840" s="24"/>
      <c r="C840" s="25"/>
      <c r="D840" s="25"/>
    </row>
    <row r="841">
      <c r="A841" s="23"/>
      <c r="B841" s="24"/>
      <c r="C841" s="25"/>
      <c r="D841" s="25"/>
    </row>
    <row r="842">
      <c r="A842" s="23"/>
      <c r="B842" s="24"/>
      <c r="C842" s="25"/>
      <c r="D842" s="25"/>
    </row>
    <row r="843">
      <c r="A843" s="23"/>
      <c r="B843" s="24"/>
      <c r="C843" s="25"/>
      <c r="D843" s="25"/>
    </row>
    <row r="844">
      <c r="A844" s="23"/>
      <c r="B844" s="24"/>
      <c r="C844" s="25"/>
      <c r="D844" s="25"/>
    </row>
    <row r="845">
      <c r="A845" s="23"/>
      <c r="B845" s="24"/>
      <c r="C845" s="25"/>
      <c r="D845" s="25"/>
    </row>
    <row r="846">
      <c r="A846" s="23"/>
      <c r="B846" s="24"/>
      <c r="C846" s="25"/>
      <c r="D846" s="25"/>
    </row>
    <row r="847">
      <c r="A847" s="23"/>
      <c r="B847" s="24"/>
      <c r="C847" s="25"/>
      <c r="D847" s="25"/>
    </row>
    <row r="848">
      <c r="A848" s="23"/>
      <c r="B848" s="24"/>
      <c r="C848" s="25"/>
      <c r="D848" s="25"/>
    </row>
    <row r="849">
      <c r="A849" s="23"/>
      <c r="B849" s="24"/>
      <c r="C849" s="25"/>
      <c r="D849" s="25"/>
    </row>
    <row r="850">
      <c r="A850" s="23"/>
      <c r="B850" s="24"/>
      <c r="C850" s="25"/>
      <c r="D850" s="25"/>
    </row>
    <row r="851">
      <c r="A851" s="23"/>
      <c r="B851" s="24"/>
      <c r="C851" s="25"/>
      <c r="D851" s="25"/>
    </row>
    <row r="852">
      <c r="A852" s="23"/>
      <c r="B852" s="24"/>
      <c r="C852" s="25"/>
      <c r="D852" s="25"/>
    </row>
    <row r="853">
      <c r="A853" s="23"/>
      <c r="B853" s="24"/>
      <c r="C853" s="25"/>
      <c r="D853" s="25"/>
    </row>
    <row r="854">
      <c r="A854" s="23"/>
      <c r="B854" s="24"/>
      <c r="C854" s="25"/>
      <c r="D854" s="25"/>
    </row>
    <row r="855">
      <c r="A855" s="23"/>
      <c r="B855" s="24"/>
      <c r="C855" s="25"/>
      <c r="D855" s="25"/>
    </row>
    <row r="856">
      <c r="A856" s="23"/>
      <c r="B856" s="24"/>
      <c r="C856" s="25"/>
      <c r="D856" s="25"/>
    </row>
    <row r="857">
      <c r="A857" s="23"/>
      <c r="B857" s="24"/>
      <c r="C857" s="25"/>
      <c r="D857" s="25"/>
    </row>
    <row r="858">
      <c r="A858" s="23"/>
      <c r="B858" s="24"/>
      <c r="C858" s="25"/>
      <c r="D858" s="25"/>
    </row>
    <row r="859">
      <c r="A859" s="23"/>
      <c r="B859" s="24"/>
      <c r="C859" s="25"/>
      <c r="D859" s="25"/>
    </row>
    <row r="860">
      <c r="A860" s="23"/>
      <c r="B860" s="24"/>
      <c r="C860" s="25"/>
      <c r="D860" s="25"/>
    </row>
    <row r="861">
      <c r="A861" s="23"/>
      <c r="B861" s="24"/>
      <c r="C861" s="25"/>
      <c r="D861" s="25"/>
    </row>
    <row r="862">
      <c r="A862" s="23"/>
      <c r="B862" s="24"/>
      <c r="C862" s="25"/>
      <c r="D862" s="25"/>
    </row>
    <row r="863">
      <c r="A863" s="23"/>
      <c r="B863" s="24"/>
      <c r="C863" s="25"/>
      <c r="D863" s="25"/>
    </row>
    <row r="864">
      <c r="A864" s="23"/>
      <c r="B864" s="24"/>
      <c r="C864" s="25"/>
      <c r="D864" s="25"/>
    </row>
    <row r="865">
      <c r="A865" s="23"/>
      <c r="B865" s="24"/>
      <c r="C865" s="25"/>
      <c r="D865" s="25"/>
    </row>
    <row r="866">
      <c r="A866" s="23"/>
      <c r="B866" s="24"/>
      <c r="C866" s="25"/>
      <c r="D866" s="25"/>
    </row>
    <row r="867">
      <c r="A867" s="23"/>
      <c r="B867" s="24"/>
      <c r="C867" s="25"/>
      <c r="D867" s="25"/>
    </row>
    <row r="868">
      <c r="A868" s="23"/>
      <c r="B868" s="24"/>
      <c r="C868" s="25"/>
      <c r="D868" s="25"/>
    </row>
    <row r="869">
      <c r="A869" s="23"/>
      <c r="B869" s="24"/>
      <c r="C869" s="25"/>
      <c r="D869" s="25"/>
    </row>
    <row r="870">
      <c r="A870" s="23"/>
      <c r="B870" s="24"/>
      <c r="C870" s="25"/>
      <c r="D870" s="25"/>
    </row>
    <row r="871">
      <c r="A871" s="23"/>
      <c r="B871" s="24"/>
      <c r="C871" s="25"/>
      <c r="D871" s="25"/>
    </row>
    <row r="872">
      <c r="A872" s="23"/>
      <c r="B872" s="24"/>
      <c r="C872" s="25"/>
      <c r="D872" s="25"/>
    </row>
    <row r="873">
      <c r="A873" s="23"/>
      <c r="B873" s="24"/>
      <c r="C873" s="25"/>
      <c r="D873" s="25"/>
    </row>
    <row r="874">
      <c r="A874" s="23"/>
      <c r="B874" s="24"/>
      <c r="C874" s="25"/>
      <c r="D874" s="25"/>
    </row>
    <row r="875">
      <c r="A875" s="23"/>
      <c r="B875" s="24"/>
      <c r="C875" s="25"/>
      <c r="D875" s="25"/>
    </row>
    <row r="876">
      <c r="A876" s="23"/>
      <c r="B876" s="24"/>
      <c r="C876" s="25"/>
      <c r="D876" s="25"/>
    </row>
    <row r="877">
      <c r="A877" s="23"/>
      <c r="B877" s="24"/>
      <c r="C877" s="25"/>
      <c r="D877" s="25"/>
    </row>
    <row r="878">
      <c r="A878" s="23"/>
      <c r="B878" s="24"/>
      <c r="C878" s="25"/>
      <c r="D878" s="25"/>
    </row>
    <row r="879">
      <c r="A879" s="23"/>
      <c r="B879" s="24"/>
      <c r="C879" s="25"/>
      <c r="D879" s="25"/>
    </row>
    <row r="880">
      <c r="A880" s="23"/>
      <c r="B880" s="24"/>
      <c r="C880" s="25"/>
      <c r="D880" s="25"/>
    </row>
    <row r="881">
      <c r="A881" s="23"/>
      <c r="B881" s="24"/>
      <c r="C881" s="25"/>
      <c r="D881" s="25"/>
    </row>
    <row r="882">
      <c r="A882" s="23"/>
      <c r="B882" s="24"/>
      <c r="C882" s="25"/>
      <c r="D882" s="25"/>
    </row>
    <row r="883">
      <c r="A883" s="23"/>
      <c r="B883" s="24"/>
      <c r="C883" s="25"/>
      <c r="D883" s="25"/>
    </row>
    <row r="884">
      <c r="A884" s="23"/>
      <c r="B884" s="24"/>
      <c r="C884" s="25"/>
      <c r="D884" s="25"/>
    </row>
    <row r="885">
      <c r="A885" s="23"/>
      <c r="B885" s="24"/>
      <c r="C885" s="25"/>
      <c r="D885" s="25"/>
    </row>
    <row r="886">
      <c r="A886" s="23"/>
      <c r="B886" s="24"/>
      <c r="C886" s="25"/>
      <c r="D886" s="25"/>
    </row>
    <row r="887">
      <c r="A887" s="23"/>
      <c r="B887" s="24"/>
      <c r="C887" s="25"/>
      <c r="D887" s="25"/>
    </row>
    <row r="888">
      <c r="A888" s="23"/>
      <c r="B888" s="24"/>
      <c r="C888" s="25"/>
      <c r="D888" s="25"/>
    </row>
    <row r="889">
      <c r="A889" s="23"/>
      <c r="B889" s="24"/>
      <c r="C889" s="25"/>
      <c r="D889" s="25"/>
    </row>
    <row r="890">
      <c r="A890" s="23"/>
      <c r="B890" s="24"/>
      <c r="C890" s="25"/>
      <c r="D890" s="25"/>
    </row>
    <row r="891">
      <c r="A891" s="23"/>
      <c r="B891" s="24"/>
      <c r="C891" s="25"/>
      <c r="D891" s="25"/>
    </row>
    <row r="892">
      <c r="A892" s="23"/>
      <c r="B892" s="24"/>
      <c r="C892" s="25"/>
      <c r="D892" s="25"/>
    </row>
    <row r="893">
      <c r="A893" s="23"/>
      <c r="B893" s="24"/>
      <c r="C893" s="25"/>
      <c r="D893" s="25"/>
    </row>
    <row r="894">
      <c r="A894" s="23"/>
      <c r="B894" s="24"/>
      <c r="C894" s="25"/>
      <c r="D894" s="25"/>
    </row>
    <row r="895">
      <c r="A895" s="23"/>
      <c r="B895" s="24"/>
      <c r="C895" s="25"/>
      <c r="D895" s="25"/>
    </row>
    <row r="896">
      <c r="A896" s="23"/>
      <c r="B896" s="24"/>
      <c r="C896" s="25"/>
      <c r="D896" s="25"/>
    </row>
    <row r="897">
      <c r="A897" s="23"/>
      <c r="B897" s="24"/>
      <c r="C897" s="25"/>
      <c r="D897" s="25"/>
    </row>
    <row r="898">
      <c r="A898" s="23"/>
      <c r="B898" s="24"/>
      <c r="C898" s="25"/>
      <c r="D898" s="25"/>
    </row>
    <row r="899">
      <c r="A899" s="23"/>
      <c r="B899" s="24"/>
      <c r="C899" s="25"/>
      <c r="D899" s="25"/>
    </row>
    <row r="900">
      <c r="A900" s="23"/>
      <c r="B900" s="24"/>
      <c r="C900" s="25"/>
      <c r="D900" s="25"/>
    </row>
    <row r="901">
      <c r="A901" s="23"/>
      <c r="B901" s="24"/>
      <c r="C901" s="25"/>
      <c r="D901" s="25"/>
    </row>
    <row r="902">
      <c r="A902" s="23"/>
      <c r="B902" s="24"/>
      <c r="C902" s="25"/>
      <c r="D902" s="25"/>
    </row>
    <row r="903">
      <c r="A903" s="23"/>
      <c r="B903" s="24"/>
      <c r="C903" s="25"/>
      <c r="D903" s="25"/>
    </row>
    <row r="904">
      <c r="A904" s="23"/>
      <c r="B904" s="24"/>
      <c r="C904" s="25"/>
      <c r="D904" s="25"/>
    </row>
    <row r="905">
      <c r="A905" s="23"/>
      <c r="B905" s="24"/>
      <c r="C905" s="25"/>
      <c r="D905" s="25"/>
    </row>
    <row r="906">
      <c r="A906" s="23"/>
      <c r="B906" s="24"/>
      <c r="C906" s="25"/>
      <c r="D906" s="25"/>
    </row>
    <row r="907">
      <c r="A907" s="23"/>
      <c r="B907" s="24"/>
      <c r="C907" s="25"/>
      <c r="D907" s="25"/>
    </row>
    <row r="908">
      <c r="A908" s="23"/>
      <c r="B908" s="24"/>
      <c r="C908" s="25"/>
      <c r="D908" s="25"/>
    </row>
    <row r="909">
      <c r="A909" s="23"/>
      <c r="B909" s="24"/>
      <c r="C909" s="25"/>
      <c r="D909" s="25"/>
    </row>
    <row r="910">
      <c r="A910" s="23"/>
      <c r="B910" s="24"/>
      <c r="C910" s="25"/>
      <c r="D910" s="25"/>
    </row>
    <row r="911">
      <c r="A911" s="23"/>
      <c r="B911" s="24"/>
      <c r="C911" s="25"/>
      <c r="D911" s="25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1"/>
    </row>
    <row r="991">
      <c r="A991" s="30"/>
    </row>
    <row r="992">
      <c r="A992" s="30"/>
    </row>
  </sheetData>
  <mergeCells count="1">
    <mergeCell ref="A1:D1"/>
  </mergeCells>
  <hyperlinks>
    <hyperlink r:id="rId1" ref="C31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71"/>
  </cols>
  <sheetData>
    <row r="1">
      <c r="A1" s="32" t="s">
        <v>134</v>
      </c>
    </row>
    <row r="2">
      <c r="A2" s="20" t="s">
        <v>23</v>
      </c>
      <c r="B2" s="21" t="s">
        <v>24</v>
      </c>
      <c r="C2" s="22" t="s">
        <v>25</v>
      </c>
      <c r="D2" s="22" t="s">
        <v>26</v>
      </c>
    </row>
    <row r="3">
      <c r="A3" s="23">
        <v>43836.0</v>
      </c>
      <c r="B3" s="24">
        <v>0.39</v>
      </c>
      <c r="C3" s="25" t="s">
        <v>135</v>
      </c>
      <c r="D3" s="25" t="s">
        <v>28</v>
      </c>
    </row>
    <row r="4">
      <c r="A4" s="23">
        <v>43836.0</v>
      </c>
      <c r="B4" s="24">
        <v>0.01</v>
      </c>
      <c r="C4" s="25" t="s">
        <v>135</v>
      </c>
      <c r="D4" s="25" t="s">
        <v>28</v>
      </c>
    </row>
    <row r="5">
      <c r="A5" s="23">
        <v>43844.0</v>
      </c>
      <c r="B5" s="24">
        <v>2266.56</v>
      </c>
      <c r="C5" s="25" t="s">
        <v>136</v>
      </c>
      <c r="D5" s="25" t="s">
        <v>137</v>
      </c>
    </row>
    <row r="6">
      <c r="A6" s="23">
        <v>43859.0</v>
      </c>
      <c r="B6" s="24">
        <v>0.03</v>
      </c>
      <c r="C6" s="25" t="s">
        <v>138</v>
      </c>
      <c r="D6" s="25" t="s">
        <v>28</v>
      </c>
    </row>
    <row r="7">
      <c r="A7" s="23">
        <v>43859.0</v>
      </c>
      <c r="B7" s="24">
        <v>2.5</v>
      </c>
      <c r="C7" s="25" t="s">
        <v>139</v>
      </c>
      <c r="D7" s="25" t="s">
        <v>28</v>
      </c>
    </row>
    <row r="8">
      <c r="A8" s="23">
        <v>43860.0</v>
      </c>
      <c r="B8" s="24">
        <v>2061.11</v>
      </c>
      <c r="C8" s="25" t="s">
        <v>136</v>
      </c>
      <c r="D8" s="25" t="s">
        <v>137</v>
      </c>
    </row>
    <row r="9">
      <c r="A9" s="23">
        <v>43874.0</v>
      </c>
      <c r="B9" s="24">
        <v>2093.92</v>
      </c>
      <c r="C9" s="25" t="s">
        <v>136</v>
      </c>
      <c r="D9" s="25" t="s">
        <v>137</v>
      </c>
    </row>
    <row r="10">
      <c r="A10" s="23">
        <v>43882.0</v>
      </c>
      <c r="B10" s="24">
        <v>32.0</v>
      </c>
      <c r="C10" s="25" t="s">
        <v>140</v>
      </c>
      <c r="D10" s="25" t="s">
        <v>137</v>
      </c>
    </row>
    <row r="11">
      <c r="A11" s="23">
        <v>43885.0</v>
      </c>
      <c r="B11" s="24">
        <v>6.66</v>
      </c>
      <c r="C11" s="25" t="s">
        <v>141</v>
      </c>
      <c r="D11" s="25" t="s">
        <v>142</v>
      </c>
    </row>
    <row r="12">
      <c r="A12" s="23">
        <v>43887.0</v>
      </c>
      <c r="B12" s="24">
        <v>0.02</v>
      </c>
      <c r="C12" s="25" t="s">
        <v>138</v>
      </c>
      <c r="D12" s="25" t="s">
        <v>28</v>
      </c>
    </row>
    <row r="13">
      <c r="A13" s="23">
        <v>43887.0</v>
      </c>
      <c r="B13" s="24">
        <v>3.0</v>
      </c>
      <c r="C13" s="25" t="s">
        <v>139</v>
      </c>
      <c r="D13" s="25" t="s">
        <v>28</v>
      </c>
    </row>
    <row r="14">
      <c r="A14" s="23">
        <v>43888.0</v>
      </c>
      <c r="B14" s="24">
        <v>2184.94</v>
      </c>
      <c r="C14" s="25" t="s">
        <v>136</v>
      </c>
      <c r="D14" s="25" t="s">
        <v>137</v>
      </c>
    </row>
    <row r="15">
      <c r="A15" s="23">
        <v>43902.0</v>
      </c>
      <c r="B15" s="24">
        <v>2184.94</v>
      </c>
      <c r="C15" s="25" t="s">
        <v>136</v>
      </c>
      <c r="D15" s="25" t="s">
        <v>137</v>
      </c>
    </row>
    <row r="16">
      <c r="A16" s="23">
        <v>43917.0</v>
      </c>
      <c r="B16" s="24">
        <v>0.03</v>
      </c>
      <c r="C16" s="25" t="s">
        <v>138</v>
      </c>
      <c r="D16" s="25" t="s">
        <v>28</v>
      </c>
    </row>
    <row r="17">
      <c r="A17" s="23">
        <v>43920.0</v>
      </c>
      <c r="B17" s="24">
        <v>2184.97</v>
      </c>
      <c r="C17" s="25" t="s">
        <v>136</v>
      </c>
      <c r="D17" s="25" t="s">
        <v>137</v>
      </c>
    </row>
    <row r="18">
      <c r="A18" s="23">
        <v>43935.0</v>
      </c>
      <c r="B18" s="24">
        <v>2039.89</v>
      </c>
      <c r="C18" s="25" t="s">
        <v>136</v>
      </c>
      <c r="D18" s="25" t="s">
        <v>137</v>
      </c>
    </row>
    <row r="19">
      <c r="A19" s="23">
        <v>43945.0</v>
      </c>
      <c r="B19" s="24">
        <v>115.84</v>
      </c>
      <c r="C19" s="25" t="s">
        <v>140</v>
      </c>
      <c r="D19" s="25" t="s">
        <v>137</v>
      </c>
    </row>
    <row r="20">
      <c r="A20" s="23">
        <v>43949.0</v>
      </c>
      <c r="B20" s="24">
        <v>0.01</v>
      </c>
      <c r="C20" s="25" t="s">
        <v>138</v>
      </c>
      <c r="D20" s="25" t="s">
        <v>28</v>
      </c>
    </row>
    <row r="21">
      <c r="A21" s="23">
        <v>43950.0</v>
      </c>
      <c r="B21" s="24">
        <v>2059.91</v>
      </c>
      <c r="C21" s="25" t="s">
        <v>136</v>
      </c>
      <c r="D21" s="25" t="s">
        <v>137</v>
      </c>
    </row>
    <row r="22">
      <c r="A22" s="23">
        <v>43957.0</v>
      </c>
      <c r="B22" s="24">
        <v>590.0</v>
      </c>
      <c r="C22" s="25" t="s">
        <v>143</v>
      </c>
      <c r="D22" s="25" t="s">
        <v>28</v>
      </c>
    </row>
    <row r="23">
      <c r="A23" s="23">
        <v>43965.0</v>
      </c>
      <c r="B23" s="24">
        <v>2059.89</v>
      </c>
      <c r="C23" s="25" t="s">
        <v>136</v>
      </c>
      <c r="D23" s="25" t="s">
        <v>137</v>
      </c>
    </row>
    <row r="24">
      <c r="A24" s="23">
        <v>43978.0</v>
      </c>
      <c r="B24" s="24">
        <v>0.02</v>
      </c>
      <c r="C24" s="25" t="s">
        <v>138</v>
      </c>
      <c r="D24" s="25" t="s">
        <v>28</v>
      </c>
    </row>
    <row r="25">
      <c r="A25" s="23">
        <v>43979.0</v>
      </c>
      <c r="B25" s="24">
        <v>2059.91</v>
      </c>
      <c r="C25" s="25" t="s">
        <v>136</v>
      </c>
      <c r="D25" s="25" t="s">
        <v>137</v>
      </c>
    </row>
    <row r="26">
      <c r="A26" s="23">
        <v>43994.0</v>
      </c>
      <c r="B26" s="24">
        <v>8009.93</v>
      </c>
      <c r="C26" s="25" t="s">
        <v>136</v>
      </c>
      <c r="D26" s="25" t="s">
        <v>137</v>
      </c>
    </row>
    <row r="27">
      <c r="A27" s="23">
        <v>43994.0</v>
      </c>
      <c r="B27" s="24">
        <v>2059.91</v>
      </c>
      <c r="C27" s="25" t="s">
        <v>136</v>
      </c>
      <c r="D27" s="25" t="s">
        <v>137</v>
      </c>
    </row>
    <row r="28">
      <c r="A28" s="23">
        <v>44004.0</v>
      </c>
      <c r="B28" s="24">
        <v>6.66</v>
      </c>
      <c r="C28" s="25" t="s">
        <v>141</v>
      </c>
      <c r="D28" s="25" t="s">
        <v>142</v>
      </c>
    </row>
    <row r="29">
      <c r="A29" s="23">
        <v>44004.0</v>
      </c>
      <c r="B29" s="24">
        <v>0.46</v>
      </c>
      <c r="C29" s="25" t="s">
        <v>141</v>
      </c>
      <c r="D29" s="25" t="s">
        <v>142</v>
      </c>
    </row>
    <row r="30">
      <c r="A30" s="23">
        <v>44008.0</v>
      </c>
      <c r="B30" s="24">
        <v>0.04</v>
      </c>
      <c r="C30" s="25" t="s">
        <v>138</v>
      </c>
      <c r="D30" s="25" t="s">
        <v>28</v>
      </c>
    </row>
    <row r="31">
      <c r="A31" s="23">
        <v>44011.0</v>
      </c>
      <c r="B31" s="24">
        <v>2059.92</v>
      </c>
      <c r="C31" s="25" t="s">
        <v>136</v>
      </c>
      <c r="D31" s="25" t="s">
        <v>137</v>
      </c>
    </row>
    <row r="32">
      <c r="A32" s="27"/>
      <c r="B32" s="28"/>
      <c r="C32" s="29"/>
      <c r="D32" s="29"/>
    </row>
    <row r="33">
      <c r="A33" s="27"/>
      <c r="B33" s="28"/>
      <c r="C33" s="29"/>
      <c r="D33" s="29"/>
    </row>
    <row r="34">
      <c r="A34" s="27"/>
      <c r="B34" s="28"/>
      <c r="C34" s="29"/>
      <c r="D34" s="29"/>
    </row>
    <row r="35">
      <c r="A35" s="27"/>
      <c r="B35" s="28"/>
      <c r="C35" s="29"/>
      <c r="D35" s="29"/>
    </row>
    <row r="36">
      <c r="A36" s="27"/>
      <c r="B36" s="28"/>
      <c r="C36" s="29"/>
      <c r="D36" s="29"/>
    </row>
    <row r="37">
      <c r="A37" s="27"/>
      <c r="B37" s="28"/>
      <c r="C37" s="29"/>
      <c r="D37" s="29"/>
    </row>
    <row r="38">
      <c r="A38" s="27"/>
      <c r="B38" s="28"/>
      <c r="C38" s="29"/>
      <c r="D38" s="29"/>
    </row>
    <row r="39">
      <c r="A39" s="27"/>
      <c r="B39" s="28"/>
      <c r="C39" s="29"/>
      <c r="D39" s="29"/>
    </row>
    <row r="40">
      <c r="A40" s="27"/>
      <c r="B40" s="28"/>
      <c r="C40" s="29"/>
      <c r="D40" s="29"/>
    </row>
    <row r="41">
      <c r="A41" s="27"/>
      <c r="B41" s="28"/>
      <c r="C41" s="29"/>
      <c r="D41" s="29"/>
    </row>
    <row r="42">
      <c r="A42" s="27"/>
      <c r="B42" s="28"/>
      <c r="C42" s="29"/>
      <c r="D42" s="29"/>
    </row>
    <row r="43">
      <c r="A43" s="27"/>
      <c r="B43" s="28"/>
      <c r="C43" s="29"/>
      <c r="D43" s="29"/>
    </row>
    <row r="44">
      <c r="A44" s="27"/>
      <c r="B44" s="28"/>
      <c r="C44" s="29"/>
      <c r="D44" s="29"/>
    </row>
    <row r="45">
      <c r="A45" s="27"/>
      <c r="B45" s="28"/>
      <c r="C45" s="29"/>
      <c r="D45" s="29"/>
    </row>
    <row r="46">
      <c r="A46" s="27"/>
      <c r="B46" s="28"/>
      <c r="C46" s="29"/>
      <c r="D46" s="29"/>
    </row>
    <row r="47">
      <c r="A47" s="23"/>
      <c r="B47" s="24"/>
      <c r="C47" s="25"/>
      <c r="D47" s="25"/>
    </row>
    <row r="48">
      <c r="A48" s="23"/>
      <c r="B48" s="24"/>
      <c r="C48" s="25"/>
      <c r="D48" s="25"/>
    </row>
    <row r="49">
      <c r="A49" s="23"/>
      <c r="B49" s="24"/>
      <c r="C49" s="25"/>
      <c r="D49" s="25"/>
    </row>
    <row r="50">
      <c r="A50" s="23"/>
      <c r="B50" s="24"/>
      <c r="C50" s="25"/>
      <c r="D50" s="25"/>
    </row>
    <row r="51">
      <c r="A51" s="23"/>
      <c r="B51" s="24"/>
      <c r="C51" s="25"/>
      <c r="D51" s="25"/>
    </row>
    <row r="52">
      <c r="A52" s="23"/>
      <c r="B52" s="24"/>
      <c r="C52" s="25"/>
      <c r="D52" s="25"/>
    </row>
    <row r="53">
      <c r="A53" s="23"/>
      <c r="B53" s="24"/>
      <c r="C53" s="25"/>
      <c r="D53" s="25"/>
    </row>
    <row r="54">
      <c r="A54" s="23"/>
      <c r="B54" s="24"/>
      <c r="C54" s="25"/>
      <c r="D54" s="25"/>
    </row>
    <row r="55">
      <c r="A55" s="23"/>
      <c r="B55" s="24"/>
      <c r="C55" s="25"/>
      <c r="D55" s="25"/>
    </row>
    <row r="56">
      <c r="A56" s="23"/>
      <c r="B56" s="24"/>
      <c r="C56" s="25"/>
      <c r="D56" s="25"/>
    </row>
    <row r="57">
      <c r="A57" s="23"/>
      <c r="B57" s="24"/>
      <c r="C57" s="25"/>
      <c r="D57" s="25"/>
    </row>
    <row r="58">
      <c r="A58" s="23"/>
      <c r="B58" s="24"/>
      <c r="C58" s="25"/>
      <c r="D58" s="25"/>
    </row>
    <row r="59">
      <c r="A59" s="23"/>
      <c r="B59" s="24"/>
      <c r="C59" s="25"/>
      <c r="D59" s="25"/>
    </row>
    <row r="60">
      <c r="A60" s="23"/>
      <c r="B60" s="24"/>
      <c r="C60" s="25"/>
      <c r="D60" s="25"/>
    </row>
    <row r="61">
      <c r="A61" s="23"/>
      <c r="B61" s="24"/>
      <c r="C61" s="25"/>
      <c r="D61" s="25"/>
    </row>
    <row r="62">
      <c r="A62" s="23"/>
      <c r="B62" s="24"/>
      <c r="C62" s="25"/>
      <c r="D62" s="25"/>
    </row>
    <row r="63">
      <c r="A63" s="23"/>
      <c r="B63" s="24"/>
      <c r="C63" s="25"/>
      <c r="D63" s="25"/>
    </row>
    <row r="64">
      <c r="A64" s="23"/>
      <c r="B64" s="24"/>
      <c r="C64" s="25"/>
      <c r="D64" s="25"/>
    </row>
    <row r="65">
      <c r="A65" s="23"/>
      <c r="B65" s="24"/>
      <c r="C65" s="25"/>
      <c r="D65" s="25"/>
    </row>
    <row r="66">
      <c r="A66" s="23"/>
      <c r="B66" s="24"/>
      <c r="C66" s="25"/>
      <c r="D66" s="25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</cols>
  <sheetData>
    <row r="1">
      <c r="A1" s="32" t="s">
        <v>144</v>
      </c>
    </row>
    <row r="2">
      <c r="A2" s="20" t="s">
        <v>23</v>
      </c>
      <c r="B2" s="21" t="s">
        <v>24</v>
      </c>
      <c r="C2" s="22" t="s">
        <v>25</v>
      </c>
      <c r="D2" s="22" t="s">
        <v>26</v>
      </c>
    </row>
    <row r="3">
      <c r="A3" s="23">
        <v>43836.0</v>
      </c>
      <c r="B3" s="24">
        <v>800.0</v>
      </c>
      <c r="C3" s="25" t="s">
        <v>145</v>
      </c>
      <c r="D3" s="25" t="s">
        <v>28</v>
      </c>
    </row>
    <row r="4">
      <c r="A4" s="23">
        <v>43843.0</v>
      </c>
      <c r="B4" s="24">
        <v>6000.0</v>
      </c>
      <c r="C4" s="25" t="s">
        <v>146</v>
      </c>
      <c r="D4" s="25" t="s">
        <v>28</v>
      </c>
    </row>
    <row r="5">
      <c r="A5" s="23">
        <v>43843.0</v>
      </c>
      <c r="B5" s="24">
        <v>4000.0</v>
      </c>
      <c r="C5" s="25" t="s">
        <v>145</v>
      </c>
      <c r="D5" s="25" t="s">
        <v>28</v>
      </c>
    </row>
    <row r="6">
      <c r="A6" s="23">
        <v>43852.0</v>
      </c>
      <c r="B6" s="24">
        <v>6000.0</v>
      </c>
      <c r="C6" s="25" t="s">
        <v>145</v>
      </c>
      <c r="D6" s="25" t="s">
        <v>28</v>
      </c>
    </row>
    <row r="7">
      <c r="A7" s="23">
        <v>43865.0</v>
      </c>
      <c r="B7" s="24">
        <v>800.0</v>
      </c>
      <c r="C7" s="25" t="s">
        <v>145</v>
      </c>
      <c r="D7" s="25" t="s">
        <v>28</v>
      </c>
    </row>
    <row r="8">
      <c r="A8" s="23">
        <v>43894.0</v>
      </c>
      <c r="B8" s="24">
        <v>800.0</v>
      </c>
      <c r="C8" s="25" t="s">
        <v>145</v>
      </c>
      <c r="D8" s="25" t="s">
        <v>28</v>
      </c>
    </row>
    <row r="9">
      <c r="A9" s="23">
        <v>43913.0</v>
      </c>
      <c r="B9" s="24">
        <v>6000.0</v>
      </c>
      <c r="C9" s="25" t="s">
        <v>145</v>
      </c>
      <c r="D9" s="25" t="s">
        <v>28</v>
      </c>
    </row>
    <row r="10">
      <c r="A10" s="23">
        <v>43927.0</v>
      </c>
      <c r="B10" s="24">
        <v>800.0</v>
      </c>
      <c r="C10" s="25" t="s">
        <v>145</v>
      </c>
      <c r="D10" s="25" t="s">
        <v>28</v>
      </c>
    </row>
    <row r="11">
      <c r="A11" s="23">
        <v>43955.0</v>
      </c>
      <c r="B11" s="24">
        <v>800.0</v>
      </c>
      <c r="C11" s="25" t="s">
        <v>145</v>
      </c>
      <c r="D11" s="25" t="s">
        <v>28</v>
      </c>
    </row>
    <row r="12">
      <c r="A12" s="23">
        <v>43986.0</v>
      </c>
      <c r="B12" s="24">
        <v>800.0</v>
      </c>
      <c r="C12" s="25" t="s">
        <v>145</v>
      </c>
      <c r="D12" s="25" t="s">
        <v>28</v>
      </c>
    </row>
    <row r="13">
      <c r="A13" s="23">
        <v>44012.0</v>
      </c>
      <c r="B13" s="24">
        <v>6000.0</v>
      </c>
      <c r="C13" s="25" t="s">
        <v>145</v>
      </c>
      <c r="D13" s="25" t="s">
        <v>28</v>
      </c>
    </row>
    <row r="14">
      <c r="A14" s="23"/>
      <c r="B14" s="24"/>
      <c r="C14" s="25"/>
      <c r="D14" s="25"/>
    </row>
    <row r="15">
      <c r="A15" s="23"/>
      <c r="B15" s="24"/>
      <c r="C15" s="25"/>
      <c r="D15" s="25"/>
    </row>
    <row r="16">
      <c r="A16" s="27"/>
      <c r="B16" s="28"/>
      <c r="C16" s="29"/>
      <c r="D16" s="29"/>
    </row>
    <row r="17">
      <c r="A17" s="27"/>
      <c r="B17" s="28"/>
      <c r="C17" s="29"/>
      <c r="D17" s="29"/>
    </row>
    <row r="18">
      <c r="A18" s="23"/>
      <c r="B18" s="24"/>
      <c r="C18" s="25"/>
      <c r="D18" s="25"/>
    </row>
    <row r="19">
      <c r="A19" s="33"/>
      <c r="B19" s="24"/>
      <c r="C19" s="25"/>
      <c r="D19" s="25"/>
    </row>
  </sheetData>
  <mergeCells count="1">
    <mergeCell ref="A1:D1"/>
  </mergeCells>
  <drawing r:id="rId1"/>
</worksheet>
</file>