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Dropbox\Dropbox\Mestrado\Arquivos Excel\"/>
    </mc:Choice>
  </mc:AlternateContent>
  <bookViews>
    <workbookView xWindow="0" yWindow="0" windowWidth="20490" windowHeight="8445"/>
  </bookViews>
  <sheets>
    <sheet name="Plan1" sheetId="1" r:id="rId1"/>
    <sheet name="W99" sheetId="2" r:id="rId2"/>
    <sheet name="W74" sheetId="3" r:id="rId3"/>
    <sheet name="IncAcc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V35" i="1" l="1"/>
  <c r="FV34" i="1"/>
  <c r="FG33" i="1"/>
  <c r="EY33" i="1"/>
  <c r="ER35" i="1"/>
  <c r="ER34" i="1"/>
  <c r="EJ35" i="1"/>
  <c r="EJ34" i="1"/>
  <c r="EC35" i="1"/>
  <c r="EC34" i="1"/>
  <c r="DU35" i="1"/>
  <c r="DU34" i="1"/>
  <c r="CY35" i="1"/>
  <c r="CY34" i="1"/>
  <c r="DF35" i="1"/>
  <c r="DF34" i="1"/>
  <c r="DN35" i="1"/>
  <c r="DN34" i="1"/>
  <c r="M52" i="1" l="1"/>
  <c r="CY33" i="1" l="1"/>
  <c r="EJ33" i="1" l="1"/>
  <c r="DU33" i="1"/>
  <c r="D38" i="4"/>
  <c r="ES33" i="1"/>
  <c r="EQ33" i="1"/>
  <c r="ED33" i="1"/>
  <c r="EC33" i="1"/>
  <c r="D37" i="4" s="1"/>
  <c r="EB33" i="1"/>
  <c r="D39" i="4"/>
  <c r="DJ33" i="1"/>
  <c r="DK33" i="1"/>
  <c r="DL33" i="1"/>
  <c r="DM33" i="1"/>
  <c r="DN33" i="1"/>
  <c r="D36" i="4" s="1"/>
  <c r="DO33" i="1"/>
  <c r="DP33" i="1"/>
  <c r="DF33" i="1"/>
  <c r="DG33" i="1"/>
  <c r="DE33" i="1"/>
  <c r="CR35" i="1"/>
  <c r="CQ35" i="1"/>
  <c r="CN33" i="1"/>
  <c r="CO33" i="1"/>
  <c r="CP33" i="1"/>
  <c r="CQ33" i="1"/>
  <c r="CR33" i="1"/>
  <c r="CU33" i="1"/>
  <c r="CW33" i="1"/>
  <c r="CX33" i="1"/>
  <c r="D35" i="4"/>
  <c r="CZ33" i="1"/>
  <c r="CM33" i="1"/>
  <c r="CN34" i="1"/>
  <c r="CO34" i="1"/>
  <c r="CP34" i="1"/>
  <c r="CQ34" i="1"/>
  <c r="CR34" i="1"/>
  <c r="CU34" i="1"/>
  <c r="CV34" i="1"/>
  <c r="CW34" i="1"/>
  <c r="CX34" i="1"/>
  <c r="CZ34" i="1"/>
  <c r="CM34" i="1"/>
  <c r="M51" i="1" l="1"/>
  <c r="C38" i="4"/>
  <c r="C37" i="4"/>
  <c r="M50" i="1"/>
  <c r="C35" i="4"/>
  <c r="M48" i="1"/>
  <c r="C36" i="4"/>
  <c r="M49" i="1"/>
  <c r="FR33" i="1"/>
  <c r="FT33" i="1"/>
  <c r="FU33" i="1"/>
  <c r="FV33" i="1"/>
  <c r="D40" i="4" s="1"/>
  <c r="FW33" i="1"/>
  <c r="CK35" i="1" l="1"/>
  <c r="EU35" i="1"/>
  <c r="EY35" i="1"/>
  <c r="FF35" i="1"/>
  <c r="FG35" i="1"/>
  <c r="FH35" i="1"/>
  <c r="FJ35" i="1"/>
  <c r="FL35" i="1"/>
  <c r="FM35" i="1"/>
  <c r="FN35" i="1"/>
  <c r="FO35" i="1"/>
  <c r="CC34" i="1"/>
  <c r="CD34" i="1"/>
  <c r="CE34" i="1"/>
  <c r="CF34" i="1"/>
  <c r="CG34" i="1"/>
  <c r="CH34" i="1"/>
  <c r="CI34" i="1"/>
  <c r="CJ34" i="1"/>
  <c r="CK34" i="1"/>
  <c r="EU34" i="1"/>
  <c r="EY34" i="1"/>
  <c r="FF34" i="1"/>
  <c r="FG34" i="1"/>
  <c r="FH34" i="1"/>
  <c r="FJ34" i="1"/>
  <c r="FL34" i="1"/>
  <c r="FM34" i="1"/>
  <c r="FN34" i="1"/>
  <c r="FO34" i="1"/>
  <c r="FF33" i="1"/>
  <c r="FH33" i="1"/>
  <c r="FJ33" i="1"/>
  <c r="FL33" i="1"/>
  <c r="FM33" i="1"/>
  <c r="FN33" i="1"/>
  <c r="FO33" i="1"/>
  <c r="EU33" i="1"/>
  <c r="C39" i="4"/>
  <c r="M53" i="1" l="1"/>
  <c r="C40" i="4"/>
  <c r="AX33" i="1"/>
  <c r="C32" i="4" s="1"/>
  <c r="AJ33" i="1"/>
  <c r="V32" i="3" s="1"/>
  <c r="D29" i="4"/>
  <c r="C29" i="4"/>
  <c r="BE33" i="1"/>
  <c r="AG33" i="2" s="1"/>
  <c r="AQ33" i="1"/>
  <c r="Y33" i="2" s="1"/>
  <c r="CJ33" i="1"/>
  <c r="BU33" i="1"/>
  <c r="AP33" i="2" s="1"/>
  <c r="CB33" i="1"/>
  <c r="AT32" i="3" s="1"/>
  <c r="BM33" i="1"/>
  <c r="AL32" i="3" s="1"/>
  <c r="AD32" i="3"/>
  <c r="F32" i="3"/>
  <c r="F33" i="2"/>
  <c r="F40" i="2" l="1"/>
  <c r="F41" i="2"/>
  <c r="G41" i="2" s="1"/>
  <c r="F43" i="2"/>
  <c r="G43" i="2" s="1"/>
  <c r="F42" i="2"/>
  <c r="G42" i="2" s="1"/>
  <c r="E41" i="3"/>
  <c r="F41" i="3" s="1"/>
  <c r="E40" i="3"/>
  <c r="F40" i="3" s="1"/>
  <c r="AY33" i="2"/>
  <c r="CJ36" i="1"/>
  <c r="E42" i="3"/>
  <c r="F42" i="3" s="1"/>
  <c r="C34" i="4"/>
  <c r="D32" i="4"/>
  <c r="D34" i="4"/>
  <c r="C33" i="4"/>
  <c r="D31" i="4"/>
  <c r="D33" i="4"/>
  <c r="F39" i="2"/>
  <c r="C31" i="4"/>
  <c r="AT33" i="4" l="1"/>
  <c r="AS41" i="4" s="1"/>
  <c r="AS33" i="4"/>
  <c r="AR41" i="4" s="1"/>
  <c r="AR33" i="4"/>
  <c r="AQ41" i="4" s="1"/>
  <c r="AQ33" i="4"/>
  <c r="AP41" i="4" s="1"/>
  <c r="AP33" i="4"/>
  <c r="AO41" i="4" s="1"/>
  <c r="AO33" i="4"/>
  <c r="AM33" i="4"/>
  <c r="AL33" i="4"/>
  <c r="AK41" i="4" s="1"/>
  <c r="AK33" i="4"/>
  <c r="AJ33" i="4"/>
  <c r="AI41" i="4" s="1"/>
  <c r="AI33" i="4"/>
  <c r="AH33" i="4"/>
  <c r="AL41" i="4" s="1"/>
  <c r="AF33" i="4"/>
  <c r="AE41" i="4" s="1"/>
  <c r="AE33" i="4"/>
  <c r="AD41" i="4" s="1"/>
  <c r="AD33" i="4"/>
  <c r="AC41" i="4" s="1"/>
  <c r="AC33" i="4"/>
  <c r="AB41" i="4" s="1"/>
  <c r="AB33" i="4"/>
  <c r="AA41" i="4" s="1"/>
  <c r="AA33" i="4"/>
  <c r="Y33" i="4"/>
  <c r="X33" i="4"/>
  <c r="W41" i="4" s="1"/>
  <c r="W33" i="4"/>
  <c r="V33" i="4"/>
  <c r="U41" i="4" s="1"/>
  <c r="U33" i="4"/>
  <c r="T33" i="4"/>
  <c r="V41" i="4" s="1"/>
  <c r="T41" i="4" l="1"/>
  <c r="X41" i="4"/>
  <c r="AJ41" i="4"/>
  <c r="AH41" i="4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" i="2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" i="2"/>
  <c r="M3" i="2"/>
  <c r="N3" i="2"/>
  <c r="O3" i="2"/>
  <c r="P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" i="2"/>
  <c r="G33" i="2" l="1"/>
  <c r="E33" i="2"/>
  <c r="AI33" i="1" l="1"/>
  <c r="AK33" i="1"/>
  <c r="AP33" i="1"/>
  <c r="AJ34" i="1"/>
  <c r="AJ35" i="1"/>
  <c r="AP36" i="1" l="1"/>
  <c r="AP37" i="1" s="1"/>
  <c r="CB34" i="1"/>
  <c r="BU34" i="1"/>
  <c r="BM34" i="1"/>
  <c r="BE34" i="1"/>
  <c r="AX34" i="1"/>
  <c r="AQ34" i="1"/>
  <c r="AB34" i="1"/>
  <c r="U34" i="1"/>
  <c r="M34" i="1"/>
  <c r="F34" i="1"/>
  <c r="CJ35" i="1"/>
  <c r="CB35" i="1"/>
  <c r="BU35" i="1"/>
  <c r="BM35" i="1"/>
  <c r="BE35" i="1"/>
  <c r="AX35" i="1"/>
  <c r="AQ35" i="1"/>
  <c r="AB35" i="1"/>
  <c r="U35" i="1"/>
  <c r="M35" i="1"/>
  <c r="F35" i="1"/>
  <c r="P41" i="1" l="1"/>
  <c r="U36" i="1"/>
  <c r="AX36" i="1"/>
  <c r="AW33" i="1" l="1"/>
  <c r="AY33" i="1"/>
  <c r="BD33" i="1"/>
  <c r="BD36" i="1" l="1"/>
  <c r="BD37" i="1" s="1"/>
  <c r="E33" i="1"/>
  <c r="G33" i="1"/>
  <c r="L33" i="1"/>
  <c r="L36" i="1" l="1"/>
  <c r="L37" i="1" s="1"/>
  <c r="AQ3" i="3"/>
  <c r="AR3" i="3"/>
  <c r="AS3" i="3"/>
  <c r="AT3" i="3"/>
  <c r="AU3" i="3"/>
  <c r="AQ4" i="3"/>
  <c r="AR4" i="3"/>
  <c r="AS4" i="3"/>
  <c r="AT4" i="3"/>
  <c r="AU4" i="3"/>
  <c r="AQ5" i="3"/>
  <c r="AR5" i="3"/>
  <c r="AS5" i="3"/>
  <c r="AT5" i="3"/>
  <c r="AU5" i="3"/>
  <c r="AQ6" i="3"/>
  <c r="AR6" i="3"/>
  <c r="AS6" i="3"/>
  <c r="AT6" i="3"/>
  <c r="AU6" i="3"/>
  <c r="AQ7" i="3"/>
  <c r="AR7" i="3"/>
  <c r="AS7" i="3"/>
  <c r="AT7" i="3"/>
  <c r="AU7" i="3"/>
  <c r="AQ8" i="3"/>
  <c r="AR8" i="3"/>
  <c r="AS8" i="3"/>
  <c r="AT8" i="3"/>
  <c r="AU8" i="3"/>
  <c r="AQ9" i="3"/>
  <c r="AR9" i="3"/>
  <c r="AS9" i="3"/>
  <c r="AT9" i="3"/>
  <c r="AU9" i="3"/>
  <c r="AQ10" i="3"/>
  <c r="AR10" i="3"/>
  <c r="AS10" i="3"/>
  <c r="AT10" i="3"/>
  <c r="AU10" i="3"/>
  <c r="AQ11" i="3"/>
  <c r="AR11" i="3"/>
  <c r="AS11" i="3"/>
  <c r="AT11" i="3"/>
  <c r="AU11" i="3"/>
  <c r="AQ12" i="3"/>
  <c r="AR12" i="3"/>
  <c r="AS12" i="3"/>
  <c r="AT12" i="3"/>
  <c r="AU12" i="3"/>
  <c r="AQ13" i="3"/>
  <c r="AR13" i="3"/>
  <c r="AS13" i="3"/>
  <c r="AT13" i="3"/>
  <c r="AU13" i="3"/>
  <c r="AQ14" i="3"/>
  <c r="AR14" i="3"/>
  <c r="AS14" i="3"/>
  <c r="AT14" i="3"/>
  <c r="AU14" i="3"/>
  <c r="AQ15" i="3"/>
  <c r="AR15" i="3"/>
  <c r="AS15" i="3"/>
  <c r="AT15" i="3"/>
  <c r="AU15" i="3"/>
  <c r="AQ16" i="3"/>
  <c r="AR16" i="3"/>
  <c r="AS16" i="3"/>
  <c r="AT16" i="3"/>
  <c r="AU16" i="3"/>
  <c r="AQ17" i="3"/>
  <c r="AR17" i="3"/>
  <c r="AS17" i="3"/>
  <c r="AT17" i="3"/>
  <c r="AU17" i="3"/>
  <c r="AQ18" i="3"/>
  <c r="AR18" i="3"/>
  <c r="AS18" i="3"/>
  <c r="AT18" i="3"/>
  <c r="AU18" i="3"/>
  <c r="AQ19" i="3"/>
  <c r="AR19" i="3"/>
  <c r="AS19" i="3"/>
  <c r="AT19" i="3"/>
  <c r="AU19" i="3"/>
  <c r="AQ20" i="3"/>
  <c r="AR20" i="3"/>
  <c r="AS20" i="3"/>
  <c r="AT20" i="3"/>
  <c r="AU20" i="3"/>
  <c r="AQ21" i="3"/>
  <c r="AR21" i="3"/>
  <c r="AS21" i="3"/>
  <c r="AT21" i="3"/>
  <c r="AU21" i="3"/>
  <c r="AQ22" i="3"/>
  <c r="AR22" i="3"/>
  <c r="AS22" i="3"/>
  <c r="AT22" i="3"/>
  <c r="AU22" i="3"/>
  <c r="AQ23" i="3"/>
  <c r="AR23" i="3"/>
  <c r="AS23" i="3"/>
  <c r="AT23" i="3"/>
  <c r="AU23" i="3"/>
  <c r="AQ24" i="3"/>
  <c r="AR24" i="3"/>
  <c r="AS24" i="3"/>
  <c r="AT24" i="3"/>
  <c r="AU24" i="3"/>
  <c r="AQ25" i="3"/>
  <c r="AR25" i="3"/>
  <c r="AS25" i="3"/>
  <c r="AT25" i="3"/>
  <c r="AU25" i="3"/>
  <c r="AQ26" i="3"/>
  <c r="AR26" i="3"/>
  <c r="AS26" i="3"/>
  <c r="AT26" i="3"/>
  <c r="AU26" i="3"/>
  <c r="AQ27" i="3"/>
  <c r="AR27" i="3"/>
  <c r="AS27" i="3"/>
  <c r="AT27" i="3"/>
  <c r="AU27" i="3"/>
  <c r="AQ28" i="3"/>
  <c r="AR28" i="3"/>
  <c r="AS28" i="3"/>
  <c r="AT28" i="3"/>
  <c r="AU28" i="3"/>
  <c r="AQ29" i="3"/>
  <c r="AR29" i="3"/>
  <c r="AS29" i="3"/>
  <c r="AT29" i="3"/>
  <c r="AU29" i="3"/>
  <c r="AQ30" i="3"/>
  <c r="AR30" i="3"/>
  <c r="AS30" i="3"/>
  <c r="AT30" i="3"/>
  <c r="AU30" i="3"/>
  <c r="AQ31" i="3"/>
  <c r="AR31" i="3"/>
  <c r="AS31" i="3"/>
  <c r="AT31" i="3"/>
  <c r="AU31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" i="3"/>
  <c r="AI3" i="3"/>
  <c r="AJ3" i="3"/>
  <c r="AK3" i="3"/>
  <c r="AL3" i="3"/>
  <c r="AM3" i="3"/>
  <c r="AI4" i="3"/>
  <c r="AJ4" i="3"/>
  <c r="AK4" i="3"/>
  <c r="AL4" i="3"/>
  <c r="AM4" i="3"/>
  <c r="AI5" i="3"/>
  <c r="AJ5" i="3"/>
  <c r="AK5" i="3"/>
  <c r="AL5" i="3"/>
  <c r="AM5" i="3"/>
  <c r="AI6" i="3"/>
  <c r="AJ6" i="3"/>
  <c r="AK6" i="3"/>
  <c r="AL6" i="3"/>
  <c r="AM6" i="3"/>
  <c r="AI7" i="3"/>
  <c r="AJ7" i="3"/>
  <c r="AK7" i="3"/>
  <c r="AL7" i="3"/>
  <c r="AM7" i="3"/>
  <c r="AI8" i="3"/>
  <c r="AJ8" i="3"/>
  <c r="AK8" i="3"/>
  <c r="AL8" i="3"/>
  <c r="AM8" i="3"/>
  <c r="AI9" i="3"/>
  <c r="AJ9" i="3"/>
  <c r="AK9" i="3"/>
  <c r="AL9" i="3"/>
  <c r="AM9" i="3"/>
  <c r="AI10" i="3"/>
  <c r="AJ10" i="3"/>
  <c r="AK10" i="3"/>
  <c r="AL10" i="3"/>
  <c r="AM10" i="3"/>
  <c r="AI11" i="3"/>
  <c r="AJ11" i="3"/>
  <c r="AK11" i="3"/>
  <c r="AL11" i="3"/>
  <c r="AM11" i="3"/>
  <c r="AI12" i="3"/>
  <c r="AJ12" i="3"/>
  <c r="AK12" i="3"/>
  <c r="AL12" i="3"/>
  <c r="AM12" i="3"/>
  <c r="AI13" i="3"/>
  <c r="AJ13" i="3"/>
  <c r="AK13" i="3"/>
  <c r="AL13" i="3"/>
  <c r="AM13" i="3"/>
  <c r="AI14" i="3"/>
  <c r="AJ14" i="3"/>
  <c r="AK14" i="3"/>
  <c r="AL14" i="3"/>
  <c r="AM14" i="3"/>
  <c r="AI15" i="3"/>
  <c r="AJ15" i="3"/>
  <c r="AK15" i="3"/>
  <c r="AL15" i="3"/>
  <c r="AM15" i="3"/>
  <c r="AI16" i="3"/>
  <c r="AJ16" i="3"/>
  <c r="AK16" i="3"/>
  <c r="AL16" i="3"/>
  <c r="AM16" i="3"/>
  <c r="AI17" i="3"/>
  <c r="AJ17" i="3"/>
  <c r="AK17" i="3"/>
  <c r="AL17" i="3"/>
  <c r="AM17" i="3"/>
  <c r="AI18" i="3"/>
  <c r="AJ18" i="3"/>
  <c r="AK18" i="3"/>
  <c r="AL18" i="3"/>
  <c r="AM18" i="3"/>
  <c r="AI19" i="3"/>
  <c r="AJ19" i="3"/>
  <c r="AK19" i="3"/>
  <c r="AL19" i="3"/>
  <c r="AM19" i="3"/>
  <c r="AI20" i="3"/>
  <c r="AJ20" i="3"/>
  <c r="AK20" i="3"/>
  <c r="AL20" i="3"/>
  <c r="AM20" i="3"/>
  <c r="AI21" i="3"/>
  <c r="AJ21" i="3"/>
  <c r="AK21" i="3"/>
  <c r="AL21" i="3"/>
  <c r="AM21" i="3"/>
  <c r="AI22" i="3"/>
  <c r="AJ22" i="3"/>
  <c r="AK22" i="3"/>
  <c r="AL22" i="3"/>
  <c r="AM22" i="3"/>
  <c r="AI23" i="3"/>
  <c r="AJ23" i="3"/>
  <c r="AK23" i="3"/>
  <c r="AL23" i="3"/>
  <c r="AM23" i="3"/>
  <c r="AI24" i="3"/>
  <c r="AJ24" i="3"/>
  <c r="AK24" i="3"/>
  <c r="AL24" i="3"/>
  <c r="AM24" i="3"/>
  <c r="AI25" i="3"/>
  <c r="AJ25" i="3"/>
  <c r="AK25" i="3"/>
  <c r="AL25" i="3"/>
  <c r="AM25" i="3"/>
  <c r="AI26" i="3"/>
  <c r="AJ26" i="3"/>
  <c r="AK26" i="3"/>
  <c r="AL26" i="3"/>
  <c r="AM26" i="3"/>
  <c r="AI27" i="3"/>
  <c r="AJ27" i="3"/>
  <c r="AK27" i="3"/>
  <c r="AL27" i="3"/>
  <c r="AM27" i="3"/>
  <c r="AI28" i="3"/>
  <c r="AJ28" i="3"/>
  <c r="AK28" i="3"/>
  <c r="AL28" i="3"/>
  <c r="AM28" i="3"/>
  <c r="AI29" i="3"/>
  <c r="AJ29" i="3"/>
  <c r="AK29" i="3"/>
  <c r="AL29" i="3"/>
  <c r="AM29" i="3"/>
  <c r="AI30" i="3"/>
  <c r="AJ30" i="3"/>
  <c r="AK30" i="3"/>
  <c r="AL30" i="3"/>
  <c r="AM30" i="3"/>
  <c r="AI31" i="3"/>
  <c r="AJ31" i="3"/>
  <c r="AK31" i="3"/>
  <c r="AL31" i="3"/>
  <c r="AM31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" i="3"/>
  <c r="Z6" i="3"/>
  <c r="AA6" i="3"/>
  <c r="AB6" i="3"/>
  <c r="AC6" i="3"/>
  <c r="AD6" i="3"/>
  <c r="AE6" i="3"/>
  <c r="Z7" i="3"/>
  <c r="AA7" i="3"/>
  <c r="AB7" i="3"/>
  <c r="AC7" i="3"/>
  <c r="AD7" i="3"/>
  <c r="AE7" i="3"/>
  <c r="Z8" i="3"/>
  <c r="AA8" i="3"/>
  <c r="AB8" i="3"/>
  <c r="AC8" i="3"/>
  <c r="AD8" i="3"/>
  <c r="AE8" i="3"/>
  <c r="Z9" i="3"/>
  <c r="AA9" i="3"/>
  <c r="AB9" i="3"/>
  <c r="AC9" i="3"/>
  <c r="AD9" i="3"/>
  <c r="AE9" i="3"/>
  <c r="Z10" i="3"/>
  <c r="AA10" i="3"/>
  <c r="AB10" i="3"/>
  <c r="AC10" i="3"/>
  <c r="AD10" i="3"/>
  <c r="AE10" i="3"/>
  <c r="Z11" i="3"/>
  <c r="AA11" i="3"/>
  <c r="AB11" i="3"/>
  <c r="AC11" i="3"/>
  <c r="AD11" i="3"/>
  <c r="AE11" i="3"/>
  <c r="Z12" i="3"/>
  <c r="AA12" i="3"/>
  <c r="AB12" i="3"/>
  <c r="AC12" i="3"/>
  <c r="AD12" i="3"/>
  <c r="AE12" i="3"/>
  <c r="Z13" i="3"/>
  <c r="AA13" i="3"/>
  <c r="AB13" i="3"/>
  <c r="AC13" i="3"/>
  <c r="AD13" i="3"/>
  <c r="AE13" i="3"/>
  <c r="Z14" i="3"/>
  <c r="AA14" i="3"/>
  <c r="AB14" i="3"/>
  <c r="AC14" i="3"/>
  <c r="AD14" i="3"/>
  <c r="AE14" i="3"/>
  <c r="Z15" i="3"/>
  <c r="AA15" i="3"/>
  <c r="AB15" i="3"/>
  <c r="AC15" i="3"/>
  <c r="AD15" i="3"/>
  <c r="AE15" i="3"/>
  <c r="Z16" i="3"/>
  <c r="AA16" i="3"/>
  <c r="AB16" i="3"/>
  <c r="AC16" i="3"/>
  <c r="AD16" i="3"/>
  <c r="AE16" i="3"/>
  <c r="Z17" i="3"/>
  <c r="AA17" i="3"/>
  <c r="AB17" i="3"/>
  <c r="AC17" i="3"/>
  <c r="AD17" i="3"/>
  <c r="AE17" i="3"/>
  <c r="Z18" i="3"/>
  <c r="AA18" i="3"/>
  <c r="AB18" i="3"/>
  <c r="AC18" i="3"/>
  <c r="AD18" i="3"/>
  <c r="AE18" i="3"/>
  <c r="Z19" i="3"/>
  <c r="AA19" i="3"/>
  <c r="AB19" i="3"/>
  <c r="AC19" i="3"/>
  <c r="AD19" i="3"/>
  <c r="AE19" i="3"/>
  <c r="Z20" i="3"/>
  <c r="AA20" i="3"/>
  <c r="AB20" i="3"/>
  <c r="AC20" i="3"/>
  <c r="AD20" i="3"/>
  <c r="AE20" i="3"/>
  <c r="Z21" i="3"/>
  <c r="AA21" i="3"/>
  <c r="AB21" i="3"/>
  <c r="AC21" i="3"/>
  <c r="AD21" i="3"/>
  <c r="AE21" i="3"/>
  <c r="Z22" i="3"/>
  <c r="AA22" i="3"/>
  <c r="AB22" i="3"/>
  <c r="AC22" i="3"/>
  <c r="AD22" i="3"/>
  <c r="AE22" i="3"/>
  <c r="Z23" i="3"/>
  <c r="AA23" i="3"/>
  <c r="AB23" i="3"/>
  <c r="AC23" i="3"/>
  <c r="AD23" i="3"/>
  <c r="AE23" i="3"/>
  <c r="Z24" i="3"/>
  <c r="AA24" i="3"/>
  <c r="AB24" i="3"/>
  <c r="AC24" i="3"/>
  <c r="AD24" i="3"/>
  <c r="AE24" i="3"/>
  <c r="Z25" i="3"/>
  <c r="AA25" i="3"/>
  <c r="AB25" i="3"/>
  <c r="AC25" i="3"/>
  <c r="AD25" i="3"/>
  <c r="AE25" i="3"/>
  <c r="Z26" i="3"/>
  <c r="AA26" i="3"/>
  <c r="AB26" i="3"/>
  <c r="AC26" i="3"/>
  <c r="AD26" i="3"/>
  <c r="AE26" i="3"/>
  <c r="Z27" i="3"/>
  <c r="AA27" i="3"/>
  <c r="AB27" i="3"/>
  <c r="AC27" i="3"/>
  <c r="AD27" i="3"/>
  <c r="AE27" i="3"/>
  <c r="Z28" i="3"/>
  <c r="AA28" i="3"/>
  <c r="AB28" i="3"/>
  <c r="AC28" i="3"/>
  <c r="AD28" i="3"/>
  <c r="AE28" i="3"/>
  <c r="Z29" i="3"/>
  <c r="AA29" i="3"/>
  <c r="AB29" i="3"/>
  <c r="AC29" i="3"/>
  <c r="AD29" i="3"/>
  <c r="AE29" i="3"/>
  <c r="Z30" i="3"/>
  <c r="AA30" i="3"/>
  <c r="AB30" i="3"/>
  <c r="AC30" i="3"/>
  <c r="AD30" i="3"/>
  <c r="AE30" i="3"/>
  <c r="Z31" i="3"/>
  <c r="AA31" i="3"/>
  <c r="AB31" i="3"/>
  <c r="AC31" i="3"/>
  <c r="AD31" i="3"/>
  <c r="AE31" i="3"/>
  <c r="AA5" i="3"/>
  <c r="AB5" i="3"/>
  <c r="AC5" i="3"/>
  <c r="AD5" i="3"/>
  <c r="AE5" i="3"/>
  <c r="Z5" i="3"/>
  <c r="R6" i="3"/>
  <c r="S6" i="3"/>
  <c r="T6" i="3"/>
  <c r="U6" i="3"/>
  <c r="V6" i="3"/>
  <c r="W6" i="3"/>
  <c r="R7" i="3"/>
  <c r="S7" i="3"/>
  <c r="T7" i="3"/>
  <c r="U7" i="3"/>
  <c r="V7" i="3"/>
  <c r="W7" i="3"/>
  <c r="R8" i="3"/>
  <c r="S8" i="3"/>
  <c r="T8" i="3"/>
  <c r="U8" i="3"/>
  <c r="V8" i="3"/>
  <c r="W8" i="3"/>
  <c r="R9" i="3"/>
  <c r="S9" i="3"/>
  <c r="T9" i="3"/>
  <c r="U9" i="3"/>
  <c r="V9" i="3"/>
  <c r="W9" i="3"/>
  <c r="R10" i="3"/>
  <c r="S10" i="3"/>
  <c r="T10" i="3"/>
  <c r="U10" i="3"/>
  <c r="V10" i="3"/>
  <c r="W10" i="3"/>
  <c r="R11" i="3"/>
  <c r="S11" i="3"/>
  <c r="T11" i="3"/>
  <c r="U11" i="3"/>
  <c r="V11" i="3"/>
  <c r="W11" i="3"/>
  <c r="R12" i="3"/>
  <c r="S12" i="3"/>
  <c r="T12" i="3"/>
  <c r="U12" i="3"/>
  <c r="V12" i="3"/>
  <c r="W12" i="3"/>
  <c r="R13" i="3"/>
  <c r="S13" i="3"/>
  <c r="T13" i="3"/>
  <c r="U13" i="3"/>
  <c r="V13" i="3"/>
  <c r="W13" i="3"/>
  <c r="R14" i="3"/>
  <c r="S14" i="3"/>
  <c r="T14" i="3"/>
  <c r="U14" i="3"/>
  <c r="V14" i="3"/>
  <c r="W14" i="3"/>
  <c r="R15" i="3"/>
  <c r="S15" i="3"/>
  <c r="T15" i="3"/>
  <c r="U15" i="3"/>
  <c r="V15" i="3"/>
  <c r="W15" i="3"/>
  <c r="R16" i="3"/>
  <c r="S16" i="3"/>
  <c r="T16" i="3"/>
  <c r="U16" i="3"/>
  <c r="V16" i="3"/>
  <c r="W16" i="3"/>
  <c r="R17" i="3"/>
  <c r="S17" i="3"/>
  <c r="T17" i="3"/>
  <c r="U17" i="3"/>
  <c r="V17" i="3"/>
  <c r="W17" i="3"/>
  <c r="R18" i="3"/>
  <c r="S18" i="3"/>
  <c r="T18" i="3"/>
  <c r="U18" i="3"/>
  <c r="V18" i="3"/>
  <c r="W18" i="3"/>
  <c r="R19" i="3"/>
  <c r="S19" i="3"/>
  <c r="T19" i="3"/>
  <c r="U19" i="3"/>
  <c r="V19" i="3"/>
  <c r="W19" i="3"/>
  <c r="R20" i="3"/>
  <c r="S20" i="3"/>
  <c r="T20" i="3"/>
  <c r="U20" i="3"/>
  <c r="V20" i="3"/>
  <c r="W20" i="3"/>
  <c r="R21" i="3"/>
  <c r="S21" i="3"/>
  <c r="T21" i="3"/>
  <c r="U21" i="3"/>
  <c r="V21" i="3"/>
  <c r="W21" i="3"/>
  <c r="R22" i="3"/>
  <c r="S22" i="3"/>
  <c r="T22" i="3"/>
  <c r="U22" i="3"/>
  <c r="V22" i="3"/>
  <c r="W22" i="3"/>
  <c r="R23" i="3"/>
  <c r="S23" i="3"/>
  <c r="T23" i="3"/>
  <c r="U23" i="3"/>
  <c r="V23" i="3"/>
  <c r="W23" i="3"/>
  <c r="R24" i="3"/>
  <c r="S24" i="3"/>
  <c r="T24" i="3"/>
  <c r="U24" i="3"/>
  <c r="V24" i="3"/>
  <c r="W24" i="3"/>
  <c r="R25" i="3"/>
  <c r="S25" i="3"/>
  <c r="T25" i="3"/>
  <c r="U25" i="3"/>
  <c r="V25" i="3"/>
  <c r="W25" i="3"/>
  <c r="R26" i="3"/>
  <c r="S26" i="3"/>
  <c r="T26" i="3"/>
  <c r="U26" i="3"/>
  <c r="V26" i="3"/>
  <c r="W26" i="3"/>
  <c r="R27" i="3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R30" i="3"/>
  <c r="S30" i="3"/>
  <c r="T30" i="3"/>
  <c r="U30" i="3"/>
  <c r="V30" i="3"/>
  <c r="W30" i="3"/>
  <c r="R31" i="3"/>
  <c r="S31" i="3"/>
  <c r="T31" i="3"/>
  <c r="U31" i="3"/>
  <c r="V31" i="3"/>
  <c r="W31" i="3"/>
  <c r="S5" i="3"/>
  <c r="T5" i="3"/>
  <c r="U5" i="3"/>
  <c r="V5" i="3"/>
  <c r="W5" i="3"/>
  <c r="R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K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K5" i="3"/>
  <c r="L5" i="3"/>
  <c r="M5" i="3"/>
  <c r="N5" i="3"/>
  <c r="O5" i="3"/>
  <c r="J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C5" i="3"/>
  <c r="D5" i="3"/>
  <c r="E5" i="3"/>
  <c r="F5" i="3"/>
  <c r="G5" i="3"/>
  <c r="B5" i="3"/>
  <c r="AV3" i="2"/>
  <c r="AW3" i="2"/>
  <c r="AX3" i="2"/>
  <c r="AY3" i="2"/>
  <c r="AZ3" i="2"/>
  <c r="AV4" i="2"/>
  <c r="AW4" i="2"/>
  <c r="AX4" i="2"/>
  <c r="AY4" i="2"/>
  <c r="AZ4" i="2"/>
  <c r="AV5" i="2"/>
  <c r="AW5" i="2"/>
  <c r="AX5" i="2"/>
  <c r="AY5" i="2"/>
  <c r="AZ5" i="2"/>
  <c r="AV6" i="2"/>
  <c r="AW6" i="2"/>
  <c r="AX6" i="2"/>
  <c r="AY6" i="2"/>
  <c r="AZ6" i="2"/>
  <c r="AV7" i="2"/>
  <c r="AW7" i="2"/>
  <c r="AX7" i="2"/>
  <c r="AY7" i="2"/>
  <c r="AZ7" i="2"/>
  <c r="AV8" i="2"/>
  <c r="AW8" i="2"/>
  <c r="AX8" i="2"/>
  <c r="AY8" i="2"/>
  <c r="AZ8" i="2"/>
  <c r="AV9" i="2"/>
  <c r="AW9" i="2"/>
  <c r="AX9" i="2"/>
  <c r="AY9" i="2"/>
  <c r="AZ9" i="2"/>
  <c r="AV10" i="2"/>
  <c r="AW10" i="2"/>
  <c r="AX10" i="2"/>
  <c r="AY10" i="2"/>
  <c r="AZ10" i="2"/>
  <c r="AV11" i="2"/>
  <c r="AW11" i="2"/>
  <c r="AX11" i="2"/>
  <c r="AY11" i="2"/>
  <c r="AZ11" i="2"/>
  <c r="AV12" i="2"/>
  <c r="AW12" i="2"/>
  <c r="AX12" i="2"/>
  <c r="AY12" i="2"/>
  <c r="AZ12" i="2"/>
  <c r="AV13" i="2"/>
  <c r="AW13" i="2"/>
  <c r="AX13" i="2"/>
  <c r="AY13" i="2"/>
  <c r="AZ13" i="2"/>
  <c r="AV14" i="2"/>
  <c r="AW14" i="2"/>
  <c r="AX14" i="2"/>
  <c r="AY14" i="2"/>
  <c r="AZ14" i="2"/>
  <c r="AV15" i="2"/>
  <c r="AW15" i="2"/>
  <c r="AX15" i="2"/>
  <c r="AY15" i="2"/>
  <c r="AZ15" i="2"/>
  <c r="AV16" i="2"/>
  <c r="AW16" i="2"/>
  <c r="AX16" i="2"/>
  <c r="AY16" i="2"/>
  <c r="AZ16" i="2"/>
  <c r="AV17" i="2"/>
  <c r="AW17" i="2"/>
  <c r="AX17" i="2"/>
  <c r="AY17" i="2"/>
  <c r="AZ17" i="2"/>
  <c r="AV18" i="2"/>
  <c r="AW18" i="2"/>
  <c r="AX18" i="2"/>
  <c r="AY18" i="2"/>
  <c r="AZ18" i="2"/>
  <c r="AV19" i="2"/>
  <c r="AW19" i="2"/>
  <c r="AX19" i="2"/>
  <c r="AY19" i="2"/>
  <c r="AZ19" i="2"/>
  <c r="AV20" i="2"/>
  <c r="AW20" i="2"/>
  <c r="AX20" i="2"/>
  <c r="AY20" i="2"/>
  <c r="AZ20" i="2"/>
  <c r="AV21" i="2"/>
  <c r="AW21" i="2"/>
  <c r="AX21" i="2"/>
  <c r="AY21" i="2"/>
  <c r="AZ21" i="2"/>
  <c r="AV22" i="2"/>
  <c r="AW22" i="2"/>
  <c r="AX22" i="2"/>
  <c r="AY22" i="2"/>
  <c r="AZ22" i="2"/>
  <c r="AV23" i="2"/>
  <c r="AW23" i="2"/>
  <c r="AX23" i="2"/>
  <c r="AY23" i="2"/>
  <c r="AZ23" i="2"/>
  <c r="AV24" i="2"/>
  <c r="AW24" i="2"/>
  <c r="AX24" i="2"/>
  <c r="AY24" i="2"/>
  <c r="AZ24" i="2"/>
  <c r="AV25" i="2"/>
  <c r="AW25" i="2"/>
  <c r="AX25" i="2"/>
  <c r="AY25" i="2"/>
  <c r="AZ25" i="2"/>
  <c r="AV26" i="2"/>
  <c r="AW26" i="2"/>
  <c r="AX26" i="2"/>
  <c r="AY26" i="2"/>
  <c r="AZ26" i="2"/>
  <c r="AV27" i="2"/>
  <c r="AW27" i="2"/>
  <c r="AX27" i="2"/>
  <c r="AY27" i="2"/>
  <c r="AZ27" i="2"/>
  <c r="AV28" i="2"/>
  <c r="AW28" i="2"/>
  <c r="AX28" i="2"/>
  <c r="AY28" i="2"/>
  <c r="AZ28" i="2"/>
  <c r="AV29" i="2"/>
  <c r="AW29" i="2"/>
  <c r="AX29" i="2"/>
  <c r="AY29" i="2"/>
  <c r="AZ29" i="2"/>
  <c r="AV30" i="2"/>
  <c r="AW30" i="2"/>
  <c r="AX30" i="2"/>
  <c r="AY30" i="2"/>
  <c r="AZ30" i="2"/>
  <c r="AV31" i="2"/>
  <c r="AW31" i="2"/>
  <c r="AX31" i="2"/>
  <c r="AY31" i="2"/>
  <c r="AZ31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" i="2"/>
  <c r="AM3" i="2"/>
  <c r="AN3" i="2"/>
  <c r="AO3" i="2"/>
  <c r="AP3" i="2"/>
  <c r="AQ3" i="2"/>
  <c r="AM4" i="2"/>
  <c r="AN4" i="2"/>
  <c r="AO4" i="2"/>
  <c r="AP4" i="2"/>
  <c r="AQ4" i="2"/>
  <c r="AM5" i="2"/>
  <c r="AN5" i="2"/>
  <c r="AO5" i="2"/>
  <c r="AP5" i="2"/>
  <c r="AQ5" i="2"/>
  <c r="AM6" i="2"/>
  <c r="AN6" i="2"/>
  <c r="AO6" i="2"/>
  <c r="AP6" i="2"/>
  <c r="AQ6" i="2"/>
  <c r="AM7" i="2"/>
  <c r="AN7" i="2"/>
  <c r="AO7" i="2"/>
  <c r="AP7" i="2"/>
  <c r="AQ7" i="2"/>
  <c r="AM8" i="2"/>
  <c r="AN8" i="2"/>
  <c r="AO8" i="2"/>
  <c r="AP8" i="2"/>
  <c r="AQ8" i="2"/>
  <c r="AM9" i="2"/>
  <c r="AN9" i="2"/>
  <c r="AO9" i="2"/>
  <c r="AP9" i="2"/>
  <c r="AQ9" i="2"/>
  <c r="AM10" i="2"/>
  <c r="AN10" i="2"/>
  <c r="AO10" i="2"/>
  <c r="AP10" i="2"/>
  <c r="AQ10" i="2"/>
  <c r="AM11" i="2"/>
  <c r="AN11" i="2"/>
  <c r="AO11" i="2"/>
  <c r="AP11" i="2"/>
  <c r="AQ11" i="2"/>
  <c r="AM12" i="2"/>
  <c r="AN12" i="2"/>
  <c r="AO12" i="2"/>
  <c r="AP12" i="2"/>
  <c r="AQ12" i="2"/>
  <c r="AM13" i="2"/>
  <c r="AN13" i="2"/>
  <c r="AO13" i="2"/>
  <c r="AP13" i="2"/>
  <c r="AQ13" i="2"/>
  <c r="AM14" i="2"/>
  <c r="AN14" i="2"/>
  <c r="AO14" i="2"/>
  <c r="AP14" i="2"/>
  <c r="AQ14" i="2"/>
  <c r="AM15" i="2"/>
  <c r="AN15" i="2"/>
  <c r="AO15" i="2"/>
  <c r="AP15" i="2"/>
  <c r="AQ15" i="2"/>
  <c r="AM16" i="2"/>
  <c r="AN16" i="2"/>
  <c r="AO16" i="2"/>
  <c r="AP16" i="2"/>
  <c r="AQ16" i="2"/>
  <c r="AM17" i="2"/>
  <c r="AN17" i="2"/>
  <c r="AO17" i="2"/>
  <c r="AP17" i="2"/>
  <c r="AQ17" i="2"/>
  <c r="AM18" i="2"/>
  <c r="AN18" i="2"/>
  <c r="AO18" i="2"/>
  <c r="AP18" i="2"/>
  <c r="AQ18" i="2"/>
  <c r="AM19" i="2"/>
  <c r="AN19" i="2"/>
  <c r="AO19" i="2"/>
  <c r="AP19" i="2"/>
  <c r="AQ19" i="2"/>
  <c r="AM20" i="2"/>
  <c r="AN20" i="2"/>
  <c r="AO20" i="2"/>
  <c r="AP20" i="2"/>
  <c r="AQ20" i="2"/>
  <c r="AM21" i="2"/>
  <c r="AN21" i="2"/>
  <c r="AO21" i="2"/>
  <c r="AP21" i="2"/>
  <c r="AQ21" i="2"/>
  <c r="AM22" i="2"/>
  <c r="AN22" i="2"/>
  <c r="AO22" i="2"/>
  <c r="AP22" i="2"/>
  <c r="AQ22" i="2"/>
  <c r="AM23" i="2"/>
  <c r="AN23" i="2"/>
  <c r="AO23" i="2"/>
  <c r="AP23" i="2"/>
  <c r="AQ23" i="2"/>
  <c r="AM24" i="2"/>
  <c r="AN24" i="2"/>
  <c r="AO24" i="2"/>
  <c r="AP24" i="2"/>
  <c r="AQ24" i="2"/>
  <c r="AM25" i="2"/>
  <c r="AN25" i="2"/>
  <c r="AO25" i="2"/>
  <c r="AP25" i="2"/>
  <c r="AQ25" i="2"/>
  <c r="AM26" i="2"/>
  <c r="AN26" i="2"/>
  <c r="AO26" i="2"/>
  <c r="AP26" i="2"/>
  <c r="AQ26" i="2"/>
  <c r="AM27" i="2"/>
  <c r="AN27" i="2"/>
  <c r="AO27" i="2"/>
  <c r="AP27" i="2"/>
  <c r="AQ27" i="2"/>
  <c r="AM28" i="2"/>
  <c r="AN28" i="2"/>
  <c r="AO28" i="2"/>
  <c r="AP28" i="2"/>
  <c r="AQ28" i="2"/>
  <c r="AM29" i="2"/>
  <c r="AN29" i="2"/>
  <c r="AO29" i="2"/>
  <c r="AP29" i="2"/>
  <c r="AQ29" i="2"/>
  <c r="AM30" i="2"/>
  <c r="AN30" i="2"/>
  <c r="AO30" i="2"/>
  <c r="AP30" i="2"/>
  <c r="AQ30" i="2"/>
  <c r="AM31" i="2"/>
  <c r="AN31" i="2"/>
  <c r="AO31" i="2"/>
  <c r="AP31" i="2"/>
  <c r="AQ31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" i="2"/>
  <c r="AC6" i="2"/>
  <c r="AD6" i="2"/>
  <c r="AE6" i="2"/>
  <c r="AF6" i="2"/>
  <c r="AG6" i="2"/>
  <c r="AH6" i="2"/>
  <c r="AC7" i="2"/>
  <c r="AD7" i="2"/>
  <c r="AE7" i="2"/>
  <c r="AF7" i="2"/>
  <c r="AG7" i="2"/>
  <c r="AH7" i="2"/>
  <c r="AC8" i="2"/>
  <c r="AD8" i="2"/>
  <c r="AE8" i="2"/>
  <c r="AF8" i="2"/>
  <c r="AG8" i="2"/>
  <c r="AH8" i="2"/>
  <c r="AC9" i="2"/>
  <c r="AD9" i="2"/>
  <c r="AE9" i="2"/>
  <c r="AF9" i="2"/>
  <c r="AG9" i="2"/>
  <c r="AH9" i="2"/>
  <c r="AC10" i="2"/>
  <c r="AD10" i="2"/>
  <c r="AE10" i="2"/>
  <c r="AF10" i="2"/>
  <c r="AG10" i="2"/>
  <c r="AH10" i="2"/>
  <c r="AC11" i="2"/>
  <c r="AD11" i="2"/>
  <c r="AE11" i="2"/>
  <c r="AF11" i="2"/>
  <c r="AG11" i="2"/>
  <c r="AH11" i="2"/>
  <c r="AC12" i="2"/>
  <c r="AD12" i="2"/>
  <c r="AE12" i="2"/>
  <c r="AF12" i="2"/>
  <c r="AG12" i="2"/>
  <c r="AH12" i="2"/>
  <c r="AC13" i="2"/>
  <c r="AD13" i="2"/>
  <c r="AE13" i="2"/>
  <c r="AF13" i="2"/>
  <c r="AG13" i="2"/>
  <c r="AH13" i="2"/>
  <c r="AC14" i="2"/>
  <c r="AD14" i="2"/>
  <c r="AE14" i="2"/>
  <c r="AF14" i="2"/>
  <c r="AG14" i="2"/>
  <c r="AH14" i="2"/>
  <c r="AC15" i="2"/>
  <c r="AD15" i="2"/>
  <c r="AE15" i="2"/>
  <c r="AF15" i="2"/>
  <c r="AG15" i="2"/>
  <c r="AH15" i="2"/>
  <c r="AC16" i="2"/>
  <c r="AD16" i="2"/>
  <c r="AE16" i="2"/>
  <c r="AF16" i="2"/>
  <c r="AG16" i="2"/>
  <c r="AH16" i="2"/>
  <c r="AC17" i="2"/>
  <c r="AD17" i="2"/>
  <c r="AE17" i="2"/>
  <c r="AF17" i="2"/>
  <c r="AG17" i="2"/>
  <c r="AH17" i="2"/>
  <c r="AC18" i="2"/>
  <c r="AD18" i="2"/>
  <c r="AE18" i="2"/>
  <c r="AF18" i="2"/>
  <c r="AG18" i="2"/>
  <c r="AH18" i="2"/>
  <c r="AC19" i="2"/>
  <c r="AD19" i="2"/>
  <c r="AE19" i="2"/>
  <c r="AF19" i="2"/>
  <c r="AG19" i="2"/>
  <c r="AH19" i="2"/>
  <c r="AC20" i="2"/>
  <c r="AD20" i="2"/>
  <c r="AE20" i="2"/>
  <c r="AF20" i="2"/>
  <c r="AG20" i="2"/>
  <c r="AH20" i="2"/>
  <c r="AC21" i="2"/>
  <c r="AD21" i="2"/>
  <c r="AE21" i="2"/>
  <c r="AF21" i="2"/>
  <c r="AG21" i="2"/>
  <c r="AH21" i="2"/>
  <c r="AC22" i="2"/>
  <c r="AD22" i="2"/>
  <c r="AE22" i="2"/>
  <c r="AF22" i="2"/>
  <c r="AG22" i="2"/>
  <c r="AH22" i="2"/>
  <c r="AC23" i="2"/>
  <c r="AD23" i="2"/>
  <c r="AE23" i="2"/>
  <c r="AF23" i="2"/>
  <c r="AG23" i="2"/>
  <c r="AH23" i="2"/>
  <c r="AC24" i="2"/>
  <c r="AD24" i="2"/>
  <c r="AE24" i="2"/>
  <c r="AF24" i="2"/>
  <c r="AG24" i="2"/>
  <c r="AH24" i="2"/>
  <c r="AC25" i="2"/>
  <c r="AD25" i="2"/>
  <c r="AE25" i="2"/>
  <c r="AF25" i="2"/>
  <c r="AG25" i="2"/>
  <c r="AH25" i="2"/>
  <c r="AC26" i="2"/>
  <c r="AD26" i="2"/>
  <c r="AE26" i="2"/>
  <c r="AF26" i="2"/>
  <c r="AG26" i="2"/>
  <c r="AH26" i="2"/>
  <c r="AC27" i="2"/>
  <c r="AD27" i="2"/>
  <c r="AE27" i="2"/>
  <c r="AF27" i="2"/>
  <c r="AG27" i="2"/>
  <c r="AH27" i="2"/>
  <c r="AC28" i="2"/>
  <c r="AD28" i="2"/>
  <c r="AE28" i="2"/>
  <c r="AF28" i="2"/>
  <c r="AG28" i="2"/>
  <c r="AH28" i="2"/>
  <c r="AC29" i="2"/>
  <c r="AD29" i="2"/>
  <c r="AE29" i="2"/>
  <c r="AF29" i="2"/>
  <c r="AG29" i="2"/>
  <c r="AH29" i="2"/>
  <c r="AC30" i="2"/>
  <c r="AD30" i="2"/>
  <c r="AE30" i="2"/>
  <c r="AF30" i="2"/>
  <c r="AG30" i="2"/>
  <c r="AH30" i="2"/>
  <c r="AC31" i="2"/>
  <c r="AD31" i="2"/>
  <c r="AE31" i="2"/>
  <c r="AF31" i="2"/>
  <c r="AG31" i="2"/>
  <c r="AH31" i="2"/>
  <c r="AD5" i="2"/>
  <c r="AE5" i="2"/>
  <c r="AF5" i="2"/>
  <c r="AG5" i="2"/>
  <c r="AH5" i="2"/>
  <c r="AC5" i="2"/>
  <c r="U6" i="2"/>
  <c r="V6" i="2"/>
  <c r="W6" i="2"/>
  <c r="X6" i="2"/>
  <c r="Y6" i="2"/>
  <c r="Z6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1" i="2"/>
  <c r="V11" i="2"/>
  <c r="W11" i="2"/>
  <c r="X11" i="2"/>
  <c r="Y11" i="2"/>
  <c r="Z11" i="2"/>
  <c r="U12" i="2"/>
  <c r="V12" i="2"/>
  <c r="W12" i="2"/>
  <c r="X12" i="2"/>
  <c r="Y12" i="2"/>
  <c r="Z12" i="2"/>
  <c r="U13" i="2"/>
  <c r="V13" i="2"/>
  <c r="W13" i="2"/>
  <c r="X13" i="2"/>
  <c r="Y13" i="2"/>
  <c r="Z13" i="2"/>
  <c r="U14" i="2"/>
  <c r="V14" i="2"/>
  <c r="W14" i="2"/>
  <c r="X14" i="2"/>
  <c r="Y14" i="2"/>
  <c r="Z14" i="2"/>
  <c r="U15" i="2"/>
  <c r="V15" i="2"/>
  <c r="W15" i="2"/>
  <c r="X15" i="2"/>
  <c r="Y15" i="2"/>
  <c r="Z15" i="2"/>
  <c r="U16" i="2"/>
  <c r="V16" i="2"/>
  <c r="W16" i="2"/>
  <c r="X16" i="2"/>
  <c r="Y16" i="2"/>
  <c r="Z16" i="2"/>
  <c r="U17" i="2"/>
  <c r="V17" i="2"/>
  <c r="W17" i="2"/>
  <c r="X17" i="2"/>
  <c r="Y17" i="2"/>
  <c r="Z17" i="2"/>
  <c r="U18" i="2"/>
  <c r="V18" i="2"/>
  <c r="W18" i="2"/>
  <c r="X18" i="2"/>
  <c r="Y18" i="2"/>
  <c r="Z18" i="2"/>
  <c r="U19" i="2"/>
  <c r="V19" i="2"/>
  <c r="W19" i="2"/>
  <c r="X19" i="2"/>
  <c r="Y19" i="2"/>
  <c r="Z19" i="2"/>
  <c r="U20" i="2"/>
  <c r="V20" i="2"/>
  <c r="W20" i="2"/>
  <c r="X20" i="2"/>
  <c r="Y20" i="2"/>
  <c r="Z20" i="2"/>
  <c r="U21" i="2"/>
  <c r="V21" i="2"/>
  <c r="W21" i="2"/>
  <c r="X21" i="2"/>
  <c r="Y21" i="2"/>
  <c r="Z21" i="2"/>
  <c r="U22" i="2"/>
  <c r="V22" i="2"/>
  <c r="W22" i="2"/>
  <c r="X22" i="2"/>
  <c r="Y22" i="2"/>
  <c r="Z22" i="2"/>
  <c r="U23" i="2"/>
  <c r="V23" i="2"/>
  <c r="W23" i="2"/>
  <c r="X23" i="2"/>
  <c r="Y23" i="2"/>
  <c r="Z23" i="2"/>
  <c r="U24" i="2"/>
  <c r="V24" i="2"/>
  <c r="W24" i="2"/>
  <c r="X24" i="2"/>
  <c r="Y24" i="2"/>
  <c r="Z24" i="2"/>
  <c r="U25" i="2"/>
  <c r="V25" i="2"/>
  <c r="W25" i="2"/>
  <c r="X25" i="2"/>
  <c r="Y25" i="2"/>
  <c r="Z25" i="2"/>
  <c r="U26" i="2"/>
  <c r="V26" i="2"/>
  <c r="W26" i="2"/>
  <c r="X26" i="2"/>
  <c r="Y26" i="2"/>
  <c r="Z26" i="2"/>
  <c r="U27" i="2"/>
  <c r="V27" i="2"/>
  <c r="W27" i="2"/>
  <c r="X27" i="2"/>
  <c r="Y27" i="2"/>
  <c r="Z27" i="2"/>
  <c r="U28" i="2"/>
  <c r="V28" i="2"/>
  <c r="W28" i="2"/>
  <c r="X28" i="2"/>
  <c r="Y28" i="2"/>
  <c r="Z28" i="2"/>
  <c r="U29" i="2"/>
  <c r="V29" i="2"/>
  <c r="W29" i="2"/>
  <c r="X29" i="2"/>
  <c r="Y29" i="2"/>
  <c r="Z29" i="2"/>
  <c r="U30" i="2"/>
  <c r="V30" i="2"/>
  <c r="W30" i="2"/>
  <c r="X30" i="2"/>
  <c r="Y30" i="2"/>
  <c r="Z30" i="2"/>
  <c r="U31" i="2"/>
  <c r="V31" i="2"/>
  <c r="W31" i="2"/>
  <c r="X31" i="2"/>
  <c r="Y31" i="2"/>
  <c r="Z31" i="2"/>
  <c r="V5" i="2"/>
  <c r="W5" i="2"/>
  <c r="X5" i="2"/>
  <c r="Y5" i="2"/>
  <c r="Z5" i="2"/>
  <c r="U5" i="2"/>
  <c r="O34" i="2"/>
  <c r="AT33" i="3" l="1"/>
  <c r="F33" i="3"/>
  <c r="AD33" i="3"/>
  <c r="AL33" i="3"/>
  <c r="N33" i="3"/>
  <c r="E50" i="3" s="1"/>
  <c r="F50" i="3" s="1"/>
  <c r="V33" i="3"/>
  <c r="AC33" i="3"/>
  <c r="AG34" i="2"/>
  <c r="AP34" i="2"/>
  <c r="AY34" i="2"/>
  <c r="Y34" i="2"/>
  <c r="F34" i="2"/>
  <c r="AS32" i="3"/>
  <c r="AK32" i="3"/>
  <c r="AU32" i="3"/>
  <c r="AM32" i="3"/>
  <c r="AQ33" i="2"/>
  <c r="AX33" i="2"/>
  <c r="AO33" i="2"/>
  <c r="AZ33" i="2"/>
  <c r="CK33" i="1"/>
  <c r="CI33" i="1"/>
  <c r="CC33" i="1"/>
  <c r="CA33" i="1"/>
  <c r="BN33" i="1"/>
  <c r="BL33" i="1"/>
  <c r="BV33" i="1"/>
  <c r="BT33" i="1"/>
  <c r="J39" i="3" l="1"/>
  <c r="I39" i="3"/>
  <c r="I39" i="2"/>
  <c r="J39" i="2" s="1"/>
  <c r="I40" i="2"/>
  <c r="J40" i="2" s="1"/>
  <c r="BV36" i="1"/>
  <c r="BV37" i="1" s="1"/>
  <c r="BU36" i="1"/>
  <c r="BU37" i="1" s="1"/>
  <c r="M46" i="1" s="1"/>
  <c r="BT36" i="1"/>
  <c r="BT37" i="1" s="1"/>
  <c r="CJ37" i="1"/>
  <c r="M47" i="1" s="1"/>
  <c r="CK36" i="1"/>
  <c r="CK37" i="1" s="1"/>
  <c r="CI36" i="1"/>
  <c r="CI37" i="1" s="1"/>
  <c r="BF33" i="1" l="1"/>
  <c r="AR33" i="1"/>
  <c r="AB33" i="1"/>
  <c r="D30" i="4" s="1"/>
  <c r="AC33" i="1"/>
  <c r="AA33" i="1"/>
  <c r="U33" i="1"/>
  <c r="C30" i="4" s="1"/>
  <c r="V33" i="1"/>
  <c r="T33" i="1"/>
  <c r="M36" i="1"/>
  <c r="M42" i="1" s="1"/>
  <c r="N33" i="1"/>
  <c r="AH33" i="2"/>
  <c r="AF33" i="2"/>
  <c r="Z33" i="2"/>
  <c r="X33" i="2"/>
  <c r="O33" i="2"/>
  <c r="P33" i="2"/>
  <c r="N33" i="2"/>
  <c r="AE32" i="3"/>
  <c r="AC32" i="3"/>
  <c r="U32" i="3"/>
  <c r="W32" i="3"/>
  <c r="O32" i="3"/>
  <c r="M32" i="3"/>
  <c r="N32" i="3"/>
  <c r="E32" i="3"/>
  <c r="G32" i="3"/>
  <c r="F48" i="2" l="1"/>
  <c r="G48" i="2" s="1"/>
  <c r="F49" i="2"/>
  <c r="G49" i="2" s="1"/>
  <c r="F50" i="2"/>
  <c r="G50" i="2" s="1"/>
  <c r="E48" i="3"/>
  <c r="F48" i="3" s="1"/>
  <c r="E49" i="3"/>
  <c r="F49" i="3" s="1"/>
  <c r="E47" i="3"/>
  <c r="F47" i="3" s="1"/>
  <c r="AB36" i="1"/>
  <c r="M43" i="1" s="1"/>
  <c r="E39" i="3"/>
  <c r="F39" i="3" s="1"/>
  <c r="F47" i="2"/>
  <c r="G47" i="2" s="1"/>
  <c r="F46" i="2"/>
  <c r="G46" i="2" s="1"/>
  <c r="G40" i="2"/>
  <c r="G39" i="2"/>
  <c r="E38" i="3"/>
  <c r="F38" i="3" s="1"/>
  <c r="E46" i="3"/>
  <c r="F46" i="3" s="1"/>
  <c r="Z35" i="2"/>
  <c r="Z36" i="2" s="1"/>
  <c r="Y35" i="2"/>
  <c r="P35" i="2"/>
  <c r="P36" i="2" s="1"/>
  <c r="N35" i="2"/>
  <c r="BE36" i="1"/>
  <c r="M45" i="1" s="1"/>
  <c r="BF36" i="1"/>
  <c r="BF37" i="1" s="1"/>
  <c r="AQ36" i="1"/>
  <c r="AR36" i="1"/>
  <c r="AR37" i="1" s="1"/>
  <c r="AC36" i="1"/>
  <c r="AC37" i="1" s="1"/>
  <c r="AA36" i="1"/>
  <c r="AA41" i="1" s="1"/>
  <c r="M37" i="1"/>
  <c r="N36" i="1"/>
  <c r="N37" i="1" s="1"/>
  <c r="AQ37" i="1" l="1"/>
  <c r="M44" i="1"/>
  <c r="BE37" i="1"/>
  <c r="AA37" i="1"/>
  <c r="AB37" i="1"/>
  <c r="X35" i="2"/>
  <c r="X36" i="2" s="1"/>
  <c r="AH35" i="2"/>
  <c r="AH36" i="2" s="1"/>
  <c r="AF35" i="2"/>
  <c r="AF36" i="2" s="1"/>
  <c r="O35" i="2"/>
  <c r="AG35" i="2"/>
  <c r="AG36" i="2" s="1"/>
  <c r="Y36" i="2"/>
  <c r="N36" i="2"/>
  <c r="N38" i="2"/>
  <c r="O36" i="2" l="1"/>
</calcChain>
</file>

<file path=xl/sharedStrings.xml><?xml version="1.0" encoding="utf-8"?>
<sst xmlns="http://schemas.openxmlformats.org/spreadsheetml/2006/main" count="1440" uniqueCount="226">
  <si>
    <t>$VISION</t>
  </si>
  <si>
    <t>$VEHICLETRAVELTIMEMEASUREMENTEVALUATION:SIMRUN</t>
  </si>
  <si>
    <t>TIMEINT</t>
  </si>
  <si>
    <t>VEHICLETRAVELTIMEMEASUREMENT</t>
  </si>
  <si>
    <t>VEHS(ALL)</t>
  </si>
  <si>
    <t>TRAVTM(ALL)</t>
  </si>
  <si>
    <t>DISTTRAV(ALL)</t>
  </si>
  <si>
    <t>0-200</t>
  </si>
  <si>
    <t>200-400</t>
  </si>
  <si>
    <t>400-600</t>
  </si>
  <si>
    <t>600-800</t>
  </si>
  <si>
    <t>800-1000</t>
  </si>
  <si>
    <t>1000-1200</t>
  </si>
  <si>
    <t>1200-1400</t>
  </si>
  <si>
    <t>1400-1600</t>
  </si>
  <si>
    <t>1600-1800</t>
  </si>
  <si>
    <t>W99</t>
  </si>
  <si>
    <t>W74</t>
  </si>
  <si>
    <t>Scenario 1.1: 100% Human (no Break Down)</t>
  </si>
  <si>
    <t>Scenario 2.2: 50% Human /  50% AV (All_Knowing) + BREAK Down</t>
  </si>
  <si>
    <t>Scenario 2.1: 50% Human / 50% AV (All_Knowing)</t>
  </si>
  <si>
    <t>Scenario 1.2: 100% Human + BREAK DOWN</t>
  </si>
  <si>
    <t>W99/74</t>
  </si>
  <si>
    <t>2.2</t>
  </si>
  <si>
    <t>Scenario 3.2: 100% AV (All_Knowing) + BREAK Down</t>
  </si>
  <si>
    <t>Scenario 3.1: 100% AV (All_Knowing) sem BREAK Down</t>
  </si>
  <si>
    <t>With Break Down</t>
  </si>
  <si>
    <t>No Break Down</t>
  </si>
  <si>
    <t>3.1 100% AV sem BREAK DOWN</t>
  </si>
  <si>
    <t>3.2 100% AV + BREAK DOWN</t>
  </si>
  <si>
    <t>TRAVTM(W99/W74-100%)</t>
  </si>
  <si>
    <t>Scenario</t>
  </si>
  <si>
    <t>TRAVTM General Average (s)</t>
  </si>
  <si>
    <t>TRAVTM Average Bandeirantes Ave (s)</t>
  </si>
  <si>
    <t>TRAVTM Average Nac Unidas (s)</t>
  </si>
  <si>
    <t>W99/W74 Geral</t>
  </si>
  <si>
    <t>W99/W74-100% Geral</t>
  </si>
  <si>
    <t>W99/W74 Bandeirantes</t>
  </si>
  <si>
    <t>TRAVTM Average All (s)</t>
  </si>
  <si>
    <t>TRAVTM(BAND)</t>
  </si>
  <si>
    <t>Scenario 2.1: 50% Human / 50% AV (All_Knowing) sem BreakDown</t>
  </si>
  <si>
    <t>Incr Acc 110%</t>
  </si>
  <si>
    <t>W99 IA=120% NB</t>
  </si>
  <si>
    <t>W99 IA=130% NB</t>
  </si>
  <si>
    <t>W99 IA=140% NB</t>
  </si>
  <si>
    <t>W99 IA=105% NB</t>
  </si>
  <si>
    <t>W99 IA=110% NB</t>
  </si>
  <si>
    <t>W99 IA=120% WB</t>
  </si>
  <si>
    <t>W99 IA=140% WB</t>
  </si>
  <si>
    <t>Evaluation of Increased Acceleration (SC 3.1)</t>
  </si>
  <si>
    <t>Evaluation of Increased Acceleration (SC 3.2)</t>
  </si>
  <si>
    <t>W74 IA=100% WB</t>
  </si>
  <si>
    <t>W74 IA=110% WB</t>
  </si>
  <si>
    <t>W74 IA=120% WB</t>
  </si>
  <si>
    <t>W74 IA=130% WB</t>
  </si>
  <si>
    <t>W74 IA=140% WB</t>
  </si>
  <si>
    <t>W74 IA=105% WB</t>
  </si>
  <si>
    <t xml:space="preserve">IA=105% </t>
  </si>
  <si>
    <t xml:space="preserve">IA=110% </t>
  </si>
  <si>
    <t xml:space="preserve"> IA=120% </t>
  </si>
  <si>
    <t xml:space="preserve">IA=130% </t>
  </si>
  <si>
    <t xml:space="preserve">IA=140% </t>
  </si>
  <si>
    <t>W99 IncAcc=100% NB</t>
  </si>
  <si>
    <t>W99 IncAcc=110% NB</t>
  </si>
  <si>
    <t>W99 IncAcc=120% NB</t>
  </si>
  <si>
    <t>W99 IncAcc=130% NB</t>
  </si>
  <si>
    <t>W99 IncAcc=140% NB</t>
  </si>
  <si>
    <t>W99 IncAcc=100% WB</t>
  </si>
  <si>
    <t>W99 IncAcc=105% B</t>
  </si>
  <si>
    <t>W99 IncAcc=110% WB</t>
  </si>
  <si>
    <t>W99 IncAcc=130% WB</t>
  </si>
  <si>
    <t xml:space="preserve">IncAcc=105% </t>
  </si>
  <si>
    <t>W99 IncAcc=105% NB</t>
  </si>
  <si>
    <t xml:space="preserve">IncAcc=110% </t>
  </si>
  <si>
    <t xml:space="preserve"> IncAcc=120% </t>
  </si>
  <si>
    <t xml:space="preserve">IncAcc=130% </t>
  </si>
  <si>
    <t xml:space="preserve">IncAcc=140% </t>
  </si>
  <si>
    <t>HD IncAcc=100%</t>
  </si>
  <si>
    <t>AV Inc Acc=105%</t>
  </si>
  <si>
    <t>AV Inc Acc=110%</t>
  </si>
  <si>
    <t>W74 Sc2.1</t>
  </si>
  <si>
    <t>HD IncAcc=105%</t>
  </si>
  <si>
    <t>HD&gt;105% e AV&lt;105% n faz sentid</t>
  </si>
  <si>
    <t>W99 Sc2.1</t>
  </si>
  <si>
    <t>Tempo (s)</t>
  </si>
  <si>
    <t>W74 IA=100% NB</t>
  </si>
  <si>
    <t>W74 IA=105% NB</t>
  </si>
  <si>
    <t>W74 IA=110% NB</t>
  </si>
  <si>
    <t>W74 IA=120% NB</t>
  </si>
  <si>
    <t>W74 IA=130% NB</t>
  </si>
  <si>
    <t>W74 IA=140% NB</t>
  </si>
  <si>
    <t>W74 Sc2.2</t>
  </si>
  <si>
    <t>W99 Sc2.2</t>
  </si>
  <si>
    <t>AV Inc Acc=100%</t>
  </si>
  <si>
    <t>W74 Sc3.1</t>
  </si>
  <si>
    <t>W74 Sc3.2</t>
  </si>
  <si>
    <t>W99 Sc3.1</t>
  </si>
  <si>
    <t>W99 Sc3.2</t>
  </si>
  <si>
    <t>HD Inc Acc=100%</t>
  </si>
  <si>
    <t>HD Inc Acc=105%</t>
  </si>
  <si>
    <t>W74 Sc1.1</t>
  </si>
  <si>
    <t>W74 Sc1.2</t>
  </si>
  <si>
    <t>W99 Sc1.1</t>
  </si>
  <si>
    <t>W99 Sc1.2</t>
  </si>
  <si>
    <t>Scenario 6.1: 100% CAV (All_Knowing+ Platooning) sem BREAK Down</t>
  </si>
  <si>
    <t>Max Number Platoon</t>
  </si>
  <si>
    <t>Gap Time</t>
  </si>
  <si>
    <t>Min Clearance</t>
  </si>
  <si>
    <t>1m</t>
  </si>
  <si>
    <t>2m</t>
  </si>
  <si>
    <t>W74 Inc ACC=110%</t>
  </si>
  <si>
    <t>ACC 110¨%</t>
  </si>
  <si>
    <t>ACC 105¨%</t>
  </si>
  <si>
    <t>ACC 100¨%</t>
  </si>
  <si>
    <t>Resumo</t>
  </si>
  <si>
    <t>1.1</t>
  </si>
  <si>
    <t>1.2</t>
  </si>
  <si>
    <t>2.1</t>
  </si>
  <si>
    <t>3.1</t>
  </si>
  <si>
    <t>3.2</t>
  </si>
  <si>
    <t>W74 TrvTime (s)</t>
  </si>
  <si>
    <t>W99 TrvTime (s)</t>
  </si>
  <si>
    <t>Resumo (Bus 20s)</t>
  </si>
  <si>
    <t>Scenario 6.2: 100% CAV (All_Knowing+ Platooning) com BREAK Down</t>
  </si>
  <si>
    <t>4.1</t>
  </si>
  <si>
    <t>4.2</t>
  </si>
  <si>
    <t>5.1</t>
  </si>
  <si>
    <t>5.2</t>
  </si>
  <si>
    <t>6.1</t>
  </si>
  <si>
    <t>6.2</t>
  </si>
  <si>
    <t>Scenario 4.1: 33%HD /33% AV/33%CAV SEM BREAK Down</t>
  </si>
  <si>
    <t xml:space="preserve"> Scenario 5.2: 50% AV/50%CAV +  BREAK Down</t>
  </si>
  <si>
    <t xml:space="preserve"> Scenario 4.2: 33%HD /33% AV/33%CAV + BREAK Down</t>
  </si>
  <si>
    <t xml:space="preserve"> Scenario 5.1:  50% AV/50%CAV  SEM BREAK Down</t>
  </si>
  <si>
    <t>Scenario 1.1</t>
  </si>
  <si>
    <t>Scenario 1.2</t>
  </si>
  <si>
    <t>Scenario 2.1</t>
  </si>
  <si>
    <t>Scenario 2.2</t>
  </si>
  <si>
    <t>Scenario 3.1</t>
  </si>
  <si>
    <t>Scenario 3.2</t>
  </si>
  <si>
    <t>Scenario 4.1</t>
  </si>
  <si>
    <t>Scenario 4.2</t>
  </si>
  <si>
    <t>Scenario 5.1</t>
  </si>
  <si>
    <t>Scenario 5.2</t>
  </si>
  <si>
    <t>Scenario 6.1</t>
  </si>
  <si>
    <t>Scenario 6.2</t>
  </si>
  <si>
    <t xml:space="preserve">TRAVTM </t>
  </si>
  <si>
    <t>TRAVTM</t>
  </si>
  <si>
    <t>Sc2.2/1.2 (50% AV vs. 100HD)</t>
  </si>
  <si>
    <t>Sc 3.2/1.2  (100%AV vs. 100HD)</t>
  </si>
  <si>
    <t>Sc 4.2/1.2  (33%AV/33%CAV vs. 100HD)</t>
  </si>
  <si>
    <t>Sc 5.2/1.2  (50%AV/50%CAV vs. 100HD)</t>
  </si>
  <si>
    <t>Sc 6.2/1.2  (100%CAV vs. 100HD)</t>
  </si>
  <si>
    <t>Sc 2.1/1.1 (50% AV vs. 100HD)</t>
  </si>
  <si>
    <t>Sc 3.1/1.1  (100%AV vs. 100HD)</t>
  </si>
  <si>
    <t>Sc 4.1/1.1  (33%AV/33%CAV vs. 100HD)</t>
  </si>
  <si>
    <t>Sc 5.1/1.1  (50%AV/50%CAV vs. 100HD)</t>
  </si>
  <si>
    <t>Sc 6.1/1.1  (100%CAV vs. 100HD)</t>
  </si>
  <si>
    <t>Sc1.1 W99</t>
  </si>
  <si>
    <t>Sc1.1 W74</t>
  </si>
  <si>
    <t>Sc1.2 W74</t>
  </si>
  <si>
    <t>Sc1.2 W99</t>
  </si>
  <si>
    <t>Sc2.1 W74</t>
  </si>
  <si>
    <t>Sc2.1 W99</t>
  </si>
  <si>
    <t>Sc2.2 W99</t>
  </si>
  <si>
    <t>Sc2.2 W74</t>
  </si>
  <si>
    <t>Sc3.1 W99</t>
  </si>
  <si>
    <t>Sc3.1 W74</t>
  </si>
  <si>
    <t>Sc3.2 W99</t>
  </si>
  <si>
    <t>Sc3.2 W74</t>
  </si>
  <si>
    <t>Sc4.1 W99</t>
  </si>
  <si>
    <t>Sc4.1 W74</t>
  </si>
  <si>
    <t>Sc4.2 W99</t>
  </si>
  <si>
    <t>Sc4.2 W74</t>
  </si>
  <si>
    <t>Sc5.1 W99</t>
  </si>
  <si>
    <t>Sc5.1 W74</t>
  </si>
  <si>
    <t>Sc5.2 W74</t>
  </si>
  <si>
    <t>Sc5.2 W99</t>
  </si>
  <si>
    <t>Sc6.1 W74</t>
  </si>
  <si>
    <t>Sc6.1 W99</t>
  </si>
  <si>
    <t>Sc6.2 W74</t>
  </si>
  <si>
    <t>Sc6.2 W99</t>
  </si>
  <si>
    <t>Sc 2.2/1.2 (50% AV vs. 100HD)</t>
  </si>
  <si>
    <t>W74  (s)</t>
  </si>
  <si>
    <t>W99  (s)</t>
  </si>
  <si>
    <t>Ratio(W99/W74)</t>
  </si>
  <si>
    <t>Sc 6.1 (W74)</t>
  </si>
  <si>
    <t>Sc 6.1 (W99)</t>
  </si>
  <si>
    <t>Sc 6.2 (W74)</t>
  </si>
  <si>
    <t>Sc 6.2 (W99)</t>
  </si>
  <si>
    <t>Track 1</t>
  </si>
  <si>
    <t>Track 2</t>
  </si>
  <si>
    <t>Sc 4.1</t>
  </si>
  <si>
    <t>Sc 4.2</t>
  </si>
  <si>
    <t>Sc 5.1</t>
  </si>
  <si>
    <t>Sc 5.2</t>
  </si>
  <si>
    <t>Sc 6.1</t>
  </si>
  <si>
    <t>Sc 6.2</t>
  </si>
  <si>
    <t>Model</t>
  </si>
  <si>
    <t>Max Number Vehicles Platoon</t>
  </si>
  <si>
    <t>4-10</t>
  </si>
  <si>
    <t>7-10</t>
  </si>
  <si>
    <t>5-10</t>
  </si>
  <si>
    <t>9</t>
  </si>
  <si>
    <t>5,10</t>
  </si>
  <si>
    <t>6</t>
  </si>
  <si>
    <t>7</t>
  </si>
  <si>
    <t>4,20</t>
  </si>
  <si>
    <t>5,7,15</t>
  </si>
  <si>
    <t>10</t>
  </si>
  <si>
    <t>Simulated Range</t>
  </si>
  <si>
    <t>2-25</t>
  </si>
  <si>
    <t>5,9,10</t>
  </si>
  <si>
    <t>8-10</t>
  </si>
  <si>
    <t>5-8</t>
  </si>
  <si>
    <t>7-25</t>
  </si>
  <si>
    <t>3-25</t>
  </si>
  <si>
    <t>2-9</t>
  </si>
  <si>
    <t>Sc 5.X/1.X  (50%AV/50%CAV vs. 100HD)</t>
  </si>
  <si>
    <t>Sc 3.X/1.X  (100%AV vs. 100%HD)</t>
  </si>
  <si>
    <t>Sc 4.X/1.X  (33%AV/33%CAV vs. 100%HD)</t>
  </si>
  <si>
    <t>Sc 2.X/1 .X(50% AV vs. 100%HD)</t>
  </si>
  <si>
    <t>Sc 6.X/1.X  (100%CAV vs. 100%HD)</t>
  </si>
  <si>
    <t>Travel Time</t>
  </si>
  <si>
    <t>Sc X.1</t>
  </si>
  <si>
    <t>Sc X.2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</si>
</sst>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4" borderId="0" xfId="0" applyFill="1"/>
    <xf numFmtId="0" fontId="0" fillId="6" borderId="0" xfId="0" applyFill="1" applyAlignment="1"/>
    <xf numFmtId="0" fontId="0" fillId="6" borderId="0" xfId="0" applyFill="1" applyAlignment="1">
      <alignment horizontal="center"/>
    </xf>
    <xf numFmtId="9" fontId="0" fillId="0" borderId="0" xfId="1" applyFont="1"/>
    <xf numFmtId="0" fontId="0" fillId="0" borderId="0" xfId="0" quotePrefix="1"/>
    <xf numFmtId="9" fontId="0" fillId="0" borderId="0" xfId="0" applyNumberFormat="1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0" fillId="6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2" fillId="9" borderId="0" xfId="0" applyFont="1" applyFill="1" applyAlignment="1">
      <alignment horizontal="center"/>
    </xf>
    <xf numFmtId="0" fontId="3" fillId="8" borderId="0" xfId="0" applyFont="1" applyFill="1" applyAlignment="1"/>
    <xf numFmtId="0" fontId="3" fillId="3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2" fillId="6" borderId="0" xfId="0" applyFont="1" applyFill="1" applyAlignment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quotePrefix="1" applyFill="1"/>
    <xf numFmtId="9" fontId="0" fillId="12" borderId="0" xfId="1" applyFont="1" applyFill="1"/>
    <xf numFmtId="0" fontId="0" fillId="13" borderId="0" xfId="0" applyFill="1"/>
    <xf numFmtId="0" fontId="0" fillId="14" borderId="0" xfId="0" applyFill="1"/>
    <xf numFmtId="9" fontId="0" fillId="14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NumberFormat="1"/>
    <xf numFmtId="164" fontId="0" fillId="0" borderId="0" xfId="0" applyNumberFormat="1"/>
    <xf numFmtId="164" fontId="0" fillId="9" borderId="0" xfId="0" applyNumberFormat="1" applyFill="1"/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15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Fill="1" applyBorder="1"/>
    <xf numFmtId="0" fontId="0" fillId="2" borderId="0" xfId="0" applyFill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16" borderId="0" xfId="0" applyFill="1"/>
    <xf numFmtId="0" fontId="0" fillId="16" borderId="2" xfId="0" applyFill="1" applyBorder="1"/>
    <xf numFmtId="0" fontId="0" fillId="18" borderId="2" xfId="0" applyFill="1" applyBorder="1"/>
    <xf numFmtId="0" fontId="0" fillId="6" borderId="2" xfId="0" applyFill="1" applyBorder="1"/>
    <xf numFmtId="0" fontId="0" fillId="10" borderId="0" xfId="0" applyFill="1" applyAlignment="1"/>
    <xf numFmtId="164" fontId="0" fillId="10" borderId="0" xfId="0" applyNumberFormat="1" applyFill="1"/>
    <xf numFmtId="0" fontId="2" fillId="10" borderId="0" xfId="0" applyFont="1" applyFill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18" borderId="5" xfId="0" applyFill="1" applyBorder="1"/>
    <xf numFmtId="0" fontId="0" fillId="21" borderId="2" xfId="0" applyFill="1" applyBorder="1"/>
    <xf numFmtId="0" fontId="0" fillId="21" borderId="5" xfId="0" applyFill="1" applyBorder="1"/>
    <xf numFmtId="0" fontId="0" fillId="20" borderId="2" xfId="0" applyFill="1" applyBorder="1"/>
    <xf numFmtId="164" fontId="0" fillId="0" borderId="2" xfId="0" applyNumberFormat="1" applyBorder="1"/>
    <xf numFmtId="164" fontId="0" fillId="18" borderId="2" xfId="0" applyNumberFormat="1" applyFill="1" applyBorder="1"/>
    <xf numFmtId="164" fontId="0" fillId="0" borderId="2" xfId="0" applyNumberFormat="1" applyFill="1" applyBorder="1"/>
    <xf numFmtId="0" fontId="2" fillId="22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22" borderId="0" xfId="0" applyFill="1"/>
    <xf numFmtId="164" fontId="0" fillId="22" borderId="0" xfId="0" applyNumberFormat="1" applyFill="1"/>
    <xf numFmtId="1" fontId="0" fillId="0" borderId="2" xfId="0" applyNumberFormat="1" applyBorder="1"/>
    <xf numFmtId="1" fontId="0" fillId="18" borderId="2" xfId="0" applyNumberFormat="1" applyFill="1" applyBorder="1"/>
    <xf numFmtId="1" fontId="0" fillId="0" borderId="1" xfId="0" applyNumberFormat="1" applyBorder="1" applyAlignment="1">
      <alignment horizontal="center"/>
    </xf>
    <xf numFmtId="1" fontId="0" fillId="20" borderId="1" xfId="0" applyNumberFormat="1" applyFill="1" applyBorder="1" applyAlignment="1">
      <alignment horizontal="center"/>
    </xf>
    <xf numFmtId="0" fontId="0" fillId="0" borderId="6" xfId="0" applyBorder="1"/>
    <xf numFmtId="0" fontId="2" fillId="24" borderId="6" xfId="0" applyFont="1" applyFill="1" applyBorder="1"/>
    <xf numFmtId="49" fontId="0" fillId="0" borderId="6" xfId="0" applyNumberFormat="1" applyBorder="1" applyAlignment="1">
      <alignment horizontal="center"/>
    </xf>
    <xf numFmtId="0" fontId="2" fillId="24" borderId="9" xfId="0" applyFont="1" applyFill="1" applyBorder="1"/>
    <xf numFmtId="0" fontId="0" fillId="25" borderId="7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3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Ratio between (W99/W74) for each scenario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Plan1!$M$41</c:f>
              <c:strCache>
                <c:ptCount val="1"/>
                <c:pt idx="0">
                  <c:v>TRAVTM(W99/W74-100%)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Plan1!$L$42:$L$53</c:f>
              <c:strCache>
                <c:ptCount val="12"/>
                <c:pt idx="0">
                  <c:v>Scenario 1.1</c:v>
                </c:pt>
                <c:pt idx="1">
                  <c:v>Scenario 1.2</c:v>
                </c:pt>
                <c:pt idx="2">
                  <c:v>Scenario 2.1</c:v>
                </c:pt>
                <c:pt idx="3">
                  <c:v>Scenario 2.2</c:v>
                </c:pt>
                <c:pt idx="4">
                  <c:v>Scenario 3.1</c:v>
                </c:pt>
                <c:pt idx="5">
                  <c:v>Scenario 3.2</c:v>
                </c:pt>
                <c:pt idx="6">
                  <c:v>Scenario 4.1</c:v>
                </c:pt>
                <c:pt idx="7">
                  <c:v>Scenario 4.2</c:v>
                </c:pt>
                <c:pt idx="8">
                  <c:v>Scenario 5.1</c:v>
                </c:pt>
                <c:pt idx="9">
                  <c:v>Scenario 5.2</c:v>
                </c:pt>
                <c:pt idx="10">
                  <c:v>Scenario 6.1</c:v>
                </c:pt>
                <c:pt idx="11">
                  <c:v>Scenario 6.2</c:v>
                </c:pt>
              </c:strCache>
            </c:strRef>
          </c:cat>
          <c:val>
            <c:numRef>
              <c:f>Plan1!$M$42:$M$53</c:f>
              <c:numCache>
                <c:formatCode>0%</c:formatCode>
                <c:ptCount val="12"/>
                <c:pt idx="0">
                  <c:v>-0.28125</c:v>
                </c:pt>
                <c:pt idx="1">
                  <c:v>-0.27594452322591756</c:v>
                </c:pt>
                <c:pt idx="2">
                  <c:v>-0.20980239381983357</c:v>
                </c:pt>
                <c:pt idx="3">
                  <c:v>-0.18296587439483125</c:v>
                </c:pt>
                <c:pt idx="4">
                  <c:v>5.3070870610363752E-2</c:v>
                </c:pt>
                <c:pt idx="5">
                  <c:v>-0.18840422874106388</c:v>
                </c:pt>
                <c:pt idx="6">
                  <c:v>-0.14786399624882152</c:v>
                </c:pt>
                <c:pt idx="7">
                  <c:v>-0.10970753232875863</c:v>
                </c:pt>
                <c:pt idx="8">
                  <c:v>-3.1970007355790697E-2</c:v>
                </c:pt>
                <c:pt idx="9">
                  <c:v>-0.12874565494132939</c:v>
                </c:pt>
                <c:pt idx="10">
                  <c:v>6.5157388018695306E-2</c:v>
                </c:pt>
                <c:pt idx="11">
                  <c:v>-0.11726402991457241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9046560"/>
        <c:axId val="99049280"/>
      </c:barChart>
      <c:catAx>
        <c:axId val="990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9280"/>
        <c:crosses val="autoZero"/>
        <c:auto val="1"/>
        <c:lblAlgn val="ctr"/>
        <c:lblOffset val="0"/>
        <c:noMultiLvlLbl val="0"/>
      </c:catAx>
      <c:valAx>
        <c:axId val="990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TRAVTM Diference between</a:t>
            </a:r>
            <a:r>
              <a:rPr lang="pt-BR" baseline="0"/>
              <a:t> scenarios</a:t>
            </a:r>
          </a:p>
          <a:p>
            <a:pPr>
              <a:defRPr/>
            </a:pPr>
            <a:r>
              <a:rPr lang="pt-BR" b="1" baseline="0"/>
              <a:t>No</a:t>
            </a:r>
            <a:r>
              <a:rPr lang="pt-BR" baseline="0"/>
              <a:t> Breakdown (W74)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'W74'!$F$37</c:f>
              <c:strCache>
                <c:ptCount val="1"/>
                <c:pt idx="0">
                  <c:v>TRAVTM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'W74'!$C$38:$C$42</c:f>
              <c:strCache>
                <c:ptCount val="5"/>
                <c:pt idx="0">
                  <c:v>Sc 2.1/1.1 (50% AV vs. 100HD)</c:v>
                </c:pt>
                <c:pt idx="1">
                  <c:v>Sc 3.1/1.1  (100%AV vs. 100HD)</c:v>
                </c:pt>
                <c:pt idx="2">
                  <c:v>Sc 4.1/1.1  (33%AV/33%CAV vs. 100HD)</c:v>
                </c:pt>
                <c:pt idx="3">
                  <c:v>Sc 5.1/1.1  (50%AV/50%CAV vs. 100HD)</c:v>
                </c:pt>
                <c:pt idx="4">
                  <c:v>Sc 6.1/1.1  (100%CAV vs. 100HD)</c:v>
                </c:pt>
              </c:strCache>
            </c:strRef>
          </c:cat>
          <c:val>
            <c:numRef>
              <c:f>'W74'!$F$38:$F$42</c:f>
              <c:numCache>
                <c:formatCode>0%</c:formatCode>
                <c:ptCount val="5"/>
                <c:pt idx="0">
                  <c:v>-0.18395562770562757</c:v>
                </c:pt>
                <c:pt idx="1">
                  <c:v>-0.33255140692640683</c:v>
                </c:pt>
                <c:pt idx="2">
                  <c:v>-0.19505817099567091</c:v>
                </c:pt>
                <c:pt idx="3">
                  <c:v>-0.31584956709956724</c:v>
                </c:pt>
                <c:pt idx="4">
                  <c:v>-0.36234983766233764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50448"/>
        <c:axId val="286248272"/>
      </c:barChart>
      <c:catAx>
        <c:axId val="2862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48272"/>
        <c:crosses val="autoZero"/>
        <c:auto val="1"/>
        <c:lblAlgn val="ctr"/>
        <c:lblOffset val="100"/>
        <c:noMultiLvlLbl val="0"/>
      </c:catAx>
      <c:valAx>
        <c:axId val="286248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5044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TRAVTM Diference between scenarios</a:t>
            </a:r>
            <a:endParaRPr lang="pt-BR" sz="1400">
              <a:effectLst/>
            </a:endParaRPr>
          </a:p>
          <a:p>
            <a:pPr>
              <a:defRPr/>
            </a:pPr>
            <a:r>
              <a:rPr lang="pt-BR" sz="1400" b="1" i="0" baseline="0">
                <a:effectLst/>
              </a:rPr>
              <a:t>With</a:t>
            </a:r>
            <a:r>
              <a:rPr lang="pt-BR" sz="1400" b="0" i="0" baseline="0">
                <a:effectLst/>
              </a:rPr>
              <a:t> Breakdown (W74)</a:t>
            </a:r>
            <a:endParaRPr lang="pt-BR" sz="1400">
              <a:effectLst/>
            </a:endParaRPr>
          </a:p>
        </c:rich>
      </c:tx>
      <c:layout>
        <c:manualLayout>
          <c:xMode val="edge"/>
          <c:yMode val="edge"/>
          <c:x val="0.2660137795275590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'W74'!$F$45</c:f>
              <c:strCache>
                <c:ptCount val="1"/>
                <c:pt idx="0">
                  <c:v>TRAVTM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3.8772206671126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'W74'!$C$46:$C$50</c:f>
              <c:strCache>
                <c:ptCount val="5"/>
                <c:pt idx="0">
                  <c:v>Sc2.2/1.2 (50% AV vs. 100HD)</c:v>
                </c:pt>
                <c:pt idx="1">
                  <c:v>Sc 3.2/1.2  (100%AV vs. 100HD)</c:v>
                </c:pt>
                <c:pt idx="2">
                  <c:v>Sc 4.2/1.2  (33%AV/33%CAV vs. 100HD)</c:v>
                </c:pt>
                <c:pt idx="3">
                  <c:v>Sc 5.2/1.2  (50%AV/50%CAV vs. 100HD)</c:v>
                </c:pt>
                <c:pt idx="4">
                  <c:v>Sc 6.2/1.2  (100%CAV vs. 100HD)</c:v>
                </c:pt>
              </c:strCache>
            </c:strRef>
          </c:cat>
          <c:val>
            <c:numRef>
              <c:f>'W74'!$F$46:$F$50</c:f>
              <c:numCache>
                <c:formatCode>0%</c:formatCode>
                <c:ptCount val="5"/>
                <c:pt idx="0">
                  <c:v>-0.13985947018868228</c:v>
                </c:pt>
                <c:pt idx="1">
                  <c:v>-0.27597644423206769</c:v>
                </c:pt>
                <c:pt idx="2">
                  <c:v>-0.21786957270347718</c:v>
                </c:pt>
                <c:pt idx="3">
                  <c:v>-0.41339250649544113</c:v>
                </c:pt>
                <c:pt idx="4">
                  <c:v>-0.70854519697249652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6247728"/>
        <c:axId val="286242288"/>
      </c:barChart>
      <c:catAx>
        <c:axId val="2862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42288"/>
        <c:crosses val="autoZero"/>
        <c:auto val="1"/>
        <c:lblAlgn val="ctr"/>
        <c:lblOffset val="100"/>
        <c:noMultiLvlLbl val="0"/>
      </c:catAx>
      <c:valAx>
        <c:axId val="28624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477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0" i="0" baseline="0">
                <a:effectLst/>
              </a:rPr>
              <a:t>Graphic 3.1. Track 1 - TRAVTM Diference between scenarios</a:t>
            </a:r>
            <a:endParaRPr lang="pt-BR" sz="1100">
              <a:effectLst/>
            </a:endParaRPr>
          </a:p>
          <a:p>
            <a:pPr>
              <a:defRPr sz="1100"/>
            </a:pPr>
            <a:r>
              <a:rPr lang="pt-BR" sz="1100" b="1" i="0" baseline="0">
                <a:effectLst/>
              </a:rPr>
              <a:t>No</a:t>
            </a:r>
            <a:r>
              <a:rPr lang="pt-BR" sz="1100" b="0" i="0" baseline="0">
                <a:effectLst/>
              </a:rPr>
              <a:t> Breakdown (W74)</a:t>
            </a:r>
            <a:endParaRPr lang="en-US" sz="1100"/>
          </a:p>
        </c:rich>
      </c:tx>
      <c:layout>
        <c:manualLayout>
          <c:xMode val="edge"/>
          <c:yMode val="edge"/>
          <c:x val="0.16185859637947508"/>
          <c:y val="2.6378893121570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'W74'!$F$78</c:f>
              <c:strCache>
                <c:ptCount val="1"/>
                <c:pt idx="0">
                  <c:v>Sc X.2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'W74'!$C$79:$C$83</c:f>
              <c:strCache>
                <c:ptCount val="5"/>
                <c:pt idx="0">
                  <c:v>Sc 2.X/1 .X(50% AV vs. 100%HD)</c:v>
                </c:pt>
                <c:pt idx="1">
                  <c:v>Sc 4.X/1.X  (33%AV/33%CAV vs. 100%HD)</c:v>
                </c:pt>
                <c:pt idx="2">
                  <c:v>Sc 3.X/1.X  (100%AV vs. 100%HD)</c:v>
                </c:pt>
                <c:pt idx="3">
                  <c:v>Sc 5.X/1.X  (50%AV/50%CAV vs. 100HD)</c:v>
                </c:pt>
                <c:pt idx="4">
                  <c:v>Sc 6.X/1.X  (100%CAV vs. 100%HD)</c:v>
                </c:pt>
              </c:strCache>
            </c:strRef>
          </c:cat>
          <c:val>
            <c:numRef>
              <c:f>'W74'!$F$79:$F$83</c:f>
              <c:numCache>
                <c:formatCode>0%</c:formatCode>
                <c:ptCount val="5"/>
                <c:pt idx="0">
                  <c:v>-0.13985947018868228</c:v>
                </c:pt>
                <c:pt idx="1">
                  <c:v>-0.22</c:v>
                </c:pt>
                <c:pt idx="2">
                  <c:v>-0.28000000000000003</c:v>
                </c:pt>
                <c:pt idx="3">
                  <c:v>-0.41339250649544113</c:v>
                </c:pt>
                <c:pt idx="4">
                  <c:v>-0.70854519697249652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49904"/>
        <c:axId val="286252080"/>
      </c:barChart>
      <c:catAx>
        <c:axId val="2862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52080"/>
        <c:crosses val="autoZero"/>
        <c:auto val="1"/>
        <c:lblAlgn val="ctr"/>
        <c:lblOffset val="100"/>
        <c:noMultiLvlLbl val="0"/>
      </c:catAx>
      <c:valAx>
        <c:axId val="2862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Travel Time Reduction from  Sc</a:t>
                </a:r>
                <a:r>
                  <a:rPr lang="pt-BR" baseline="0"/>
                  <a:t> </a:t>
                </a:r>
                <a:r>
                  <a:rPr lang="pt-BR"/>
                  <a:t> 1.1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4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'W74'!$E$78</c:f>
              <c:strCache>
                <c:ptCount val="1"/>
                <c:pt idx="0">
                  <c:v>Sc X.1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'W74'!$C$79:$C$83</c:f>
              <c:strCache>
                <c:ptCount val="5"/>
                <c:pt idx="0">
                  <c:v>Sc 2.X/1 .X(50% AV vs. 100%HD)</c:v>
                </c:pt>
                <c:pt idx="1">
                  <c:v>Sc 4.X/1.X  (33%AV/33%CAV vs. 100%HD)</c:v>
                </c:pt>
                <c:pt idx="2">
                  <c:v>Sc 3.X/1.X  (100%AV vs. 100%HD)</c:v>
                </c:pt>
                <c:pt idx="3">
                  <c:v>Sc 5.X/1.X  (50%AV/50%CAV vs. 100HD)</c:v>
                </c:pt>
                <c:pt idx="4">
                  <c:v>Sc 6.X/1.X  (100%CAV vs. 100%HD)</c:v>
                </c:pt>
              </c:strCache>
            </c:strRef>
          </c:cat>
          <c:val>
            <c:numRef>
              <c:f>'W74'!$E$79:$E$83</c:f>
              <c:numCache>
                <c:formatCode>0%</c:formatCode>
                <c:ptCount val="5"/>
                <c:pt idx="0">
                  <c:v>-0.18395562770562757</c:v>
                </c:pt>
                <c:pt idx="1">
                  <c:v>-0.2</c:v>
                </c:pt>
                <c:pt idx="2">
                  <c:v>-0.33</c:v>
                </c:pt>
                <c:pt idx="3">
                  <c:v>-0.31584956709956724</c:v>
                </c:pt>
                <c:pt idx="4">
                  <c:v>-0.36234983766233764</c:v>
                </c:pt>
              </c:numCache>
            </c:numRef>
          </c:val>
        </c:ser>
        <c:ser>
          <c:idx val="2"/>
          <c:order val="2"/>
          <c:tx>
            <c:strRef>
              <c:f>'W74'!$F$78</c:f>
              <c:strCache>
                <c:ptCount val="1"/>
                <c:pt idx="0">
                  <c:v>Sc X.2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0185067526415994E-16"/>
                  <c:y val="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999999999999998E-2"/>
                      <c:h val="0.1010185185185185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'W74'!$C$79:$C$83</c:f>
              <c:strCache>
                <c:ptCount val="5"/>
                <c:pt idx="0">
                  <c:v>Sc 2.X/1 .X(50% AV vs. 100%HD)</c:v>
                </c:pt>
                <c:pt idx="1">
                  <c:v>Sc 4.X/1.X  (33%AV/33%CAV vs. 100%HD)</c:v>
                </c:pt>
                <c:pt idx="2">
                  <c:v>Sc 3.X/1.X  (100%AV vs. 100%HD)</c:v>
                </c:pt>
                <c:pt idx="3">
                  <c:v>Sc 5.X/1.X  (50%AV/50%CAV vs. 100HD)</c:v>
                </c:pt>
                <c:pt idx="4">
                  <c:v>Sc 6.X/1.X  (100%CAV vs. 100%HD)</c:v>
                </c:pt>
              </c:strCache>
            </c:strRef>
          </c:cat>
          <c:val>
            <c:numRef>
              <c:f>'W74'!$F$79:$F$83</c:f>
              <c:numCache>
                <c:formatCode>0%</c:formatCode>
                <c:ptCount val="5"/>
                <c:pt idx="0">
                  <c:v>-0.13985947018868228</c:v>
                </c:pt>
                <c:pt idx="1">
                  <c:v>-0.22</c:v>
                </c:pt>
                <c:pt idx="2">
                  <c:v>-0.28000000000000003</c:v>
                </c:pt>
                <c:pt idx="3">
                  <c:v>-0.41339250649544113</c:v>
                </c:pt>
                <c:pt idx="4">
                  <c:v>-0.70854519697249652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237392"/>
        <c:axId val="286240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'W74'!$D$78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'W74'!$C$79:$C$83</c15:sqref>
                        </c15:formulaRef>
                      </c:ext>
                    </c:extLst>
                    <c:strCache>
                      <c:ptCount val="5"/>
                      <c:pt idx="0">
                        <c:v>Sc 2.X/1 .X(50% AV vs. 100%HD)</c:v>
                      </c:pt>
                      <c:pt idx="1">
                        <c:v>Sc 4.X/1.X  (33%AV/33%CAV vs. 100%HD)</c:v>
                      </c:pt>
                      <c:pt idx="2">
                        <c:v>Sc 3.X/1.X  (100%AV vs. 100%HD)</c:v>
                      </c:pt>
                      <c:pt idx="3">
                        <c:v>Sc 5.X/1.X  (50%AV/50%CAV vs. 100HD)</c:v>
                      </c:pt>
                      <c:pt idx="4">
                        <c:v>Sc 6.X/1.X  (100%CAV vs. 100%HD)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'W74'!$D$79:$D$83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2862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40112"/>
        <c:crosses val="autoZero"/>
        <c:auto val="1"/>
        <c:lblAlgn val="ctr"/>
        <c:lblOffset val="100"/>
        <c:noMultiLvlLbl val="0"/>
      </c:catAx>
      <c:valAx>
        <c:axId val="2862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reduction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7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Sc 3.1 - Travel Time:</a:t>
            </a:r>
            <a:r>
              <a:rPr lang="pt-BR" baseline="0"/>
              <a:t> </a:t>
            </a:r>
            <a:r>
              <a:rPr lang="pt-BR"/>
              <a:t>Comparison Increased Acc</a:t>
            </a:r>
            <a:r>
              <a:rPr lang="pt-BR" baseline="0"/>
              <a:t> (No Break Down)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Plan1!$CL$41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IncAcc!$T$40:$X$40</c:f>
              <c:strCache>
                <c:ptCount val="5"/>
                <c:pt idx="0">
                  <c:v>IncAcc=105% </c:v>
                </c:pt>
                <c:pt idx="1">
                  <c:v>IncAcc=110% </c:v>
                </c:pt>
                <c:pt idx="2">
                  <c:v> IncAcc=120% </c:v>
                </c:pt>
                <c:pt idx="3">
                  <c:v>IncAcc=130% </c:v>
                </c:pt>
                <c:pt idx="4">
                  <c:v>IncAcc=140% </c:v>
                </c:pt>
              </c:strCache>
            </c:strRef>
          </c:cat>
          <c:val>
            <c:numRef>
              <c:f>IncAcc!$T$41:$X$41</c:f>
              <c:numCache>
                <c:formatCode>0.00</c:formatCode>
                <c:ptCount val="5"/>
                <c:pt idx="0">
                  <c:v>-3.5272912605467326</c:v>
                </c:pt>
                <c:pt idx="1">
                  <c:v>-2.3273463192512054</c:v>
                </c:pt>
                <c:pt idx="2">
                  <c:v>5.9829838841683625</c:v>
                </c:pt>
                <c:pt idx="3">
                  <c:v>5.9829838841683625</c:v>
                </c:pt>
                <c:pt idx="4">
                  <c:v>5.9829838841683625</c:v>
                </c:pt>
              </c:numCache>
            </c:numRef>
          </c:val>
        </c:ser>
        <c:ser>
          <c:idx val="1"/>
          <c:order val="1"/>
          <c:tx>
            <c:strRef>
              <c:f>Plan1!$CL$42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IncAcc!$T$40:$X$40</c:f>
              <c:strCache>
                <c:ptCount val="5"/>
                <c:pt idx="0">
                  <c:v>IncAcc=105% </c:v>
                </c:pt>
                <c:pt idx="1">
                  <c:v>IncAcc=110% </c:v>
                </c:pt>
                <c:pt idx="2">
                  <c:v> IncAcc=120% </c:v>
                </c:pt>
                <c:pt idx="3">
                  <c:v>IncAcc=130% </c:v>
                </c:pt>
                <c:pt idx="4">
                  <c:v>IncAcc=140% </c:v>
                </c:pt>
              </c:strCache>
            </c:strRef>
          </c:cat>
          <c:val>
            <c:numRef>
              <c:f>IncAcc!$T$42:$X$42</c:f>
              <c:numCache>
                <c:formatCode>0.00</c:formatCode>
                <c:ptCount val="5"/>
                <c:pt idx="0">
                  <c:v>-0.31573290339915161</c:v>
                </c:pt>
                <c:pt idx="1">
                  <c:v>1.329059183125068</c:v>
                </c:pt>
                <c:pt idx="2">
                  <c:v>9.4199247615209174</c:v>
                </c:pt>
                <c:pt idx="3">
                  <c:v>9.4199247615209174</c:v>
                </c:pt>
                <c:pt idx="4">
                  <c:v>9.4199247615209174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242832"/>
        <c:axId val="286243376"/>
      </c:barChart>
      <c:catAx>
        <c:axId val="2862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43376"/>
        <c:crosses val="autoZero"/>
        <c:auto val="1"/>
        <c:lblAlgn val="ctr"/>
        <c:lblOffset val="100"/>
        <c:noMultiLvlLbl val="0"/>
      </c:catAx>
      <c:valAx>
        <c:axId val="2862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Travel time differnce (%) compared</a:t>
                </a:r>
                <a:r>
                  <a:rPr lang="pt-BR" baseline="0"/>
                  <a:t> to 100% IncAcc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0414670995273481E-2"/>
              <c:y val="0.20032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42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Sc 3.2 - Travel Time: Comparison Increased Acc (Break Down)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IncAcc!$Z$41</c:f>
              <c:strCache>
                <c:ptCount val="1"/>
                <c:pt idx="0">
                  <c:v>W99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IncAcc!$AA$40:$AE$40</c:f>
              <c:strCache>
                <c:ptCount val="5"/>
                <c:pt idx="0">
                  <c:v>IA=105% </c:v>
                </c:pt>
                <c:pt idx="1">
                  <c:v>IA=110% </c:v>
                </c:pt>
                <c:pt idx="2">
                  <c:v> IA=120% </c:v>
                </c:pt>
                <c:pt idx="3">
                  <c:v>IA=130% </c:v>
                </c:pt>
                <c:pt idx="4">
                  <c:v>IA=140% </c:v>
                </c:pt>
              </c:strCache>
            </c:strRef>
          </c:cat>
          <c:val>
            <c:numRef>
              <c:f>IncAcc!$AA$41:$AE$41</c:f>
              <c:numCache>
                <c:formatCode>0.00</c:formatCode>
                <c:ptCount val="5"/>
                <c:pt idx="0">
                  <c:v>-4.6879409953142215</c:v>
                </c:pt>
                <c:pt idx="1">
                  <c:v>-4.2613109207007511</c:v>
                </c:pt>
                <c:pt idx="2">
                  <c:v>-6.3904070606030103</c:v>
                </c:pt>
                <c:pt idx="3">
                  <c:v>-6.3904070606030103</c:v>
                </c:pt>
                <c:pt idx="4">
                  <c:v>-6.3904070606030103</c:v>
                </c:pt>
              </c:numCache>
            </c:numRef>
          </c:val>
        </c:ser>
        <c:ser>
          <c:idx val="1"/>
          <c:order val="1"/>
          <c:tx>
            <c:strRef>
              <c:f>IncAcc!$Z$42</c:f>
              <c:strCache>
                <c:ptCount val="1"/>
                <c:pt idx="0">
                  <c:v>W74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IncAcc!$AA$40:$AE$40</c:f>
              <c:strCache>
                <c:ptCount val="5"/>
                <c:pt idx="0">
                  <c:v>IA=105% </c:v>
                </c:pt>
                <c:pt idx="1">
                  <c:v>IA=110% </c:v>
                </c:pt>
                <c:pt idx="2">
                  <c:v> IA=120% </c:v>
                </c:pt>
                <c:pt idx="3">
                  <c:v>IA=130% </c:v>
                </c:pt>
                <c:pt idx="4">
                  <c:v>IA=140% </c:v>
                </c:pt>
              </c:strCache>
            </c:strRef>
          </c:cat>
          <c:val>
            <c:numRef>
              <c:f>IncAcc!$AA$42:$AE$42</c:f>
              <c:numCache>
                <c:formatCode>0.00</c:formatCode>
                <c:ptCount val="5"/>
                <c:pt idx="0">
                  <c:v>-7.3230184999871426</c:v>
                </c:pt>
                <c:pt idx="1">
                  <c:v>-8.9795499448335931</c:v>
                </c:pt>
                <c:pt idx="2">
                  <c:v>-3.7042311343750498</c:v>
                </c:pt>
                <c:pt idx="3">
                  <c:v>-3.7042311343750498</c:v>
                </c:pt>
                <c:pt idx="4">
                  <c:v>-3.7042311343750498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48192"/>
        <c:axId val="99041120"/>
      </c:barChart>
      <c:catAx>
        <c:axId val="990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120"/>
        <c:crosses val="autoZero"/>
        <c:auto val="1"/>
        <c:lblAlgn val="ctr"/>
        <c:lblOffset val="100"/>
        <c:noMultiLvlLbl val="0"/>
      </c:catAx>
      <c:valAx>
        <c:axId val="990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 i="0" baseline="0">
                    <a:effectLst/>
                  </a:rPr>
                  <a:t>Travel time differnce (%) compared to 100% IncAcc</a:t>
                </a:r>
                <a:endParaRPr lang="pt-BR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8958333333333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Track 1: </a:t>
            </a:r>
            <a:r>
              <a:rPr lang="pt-BR"/>
              <a:t>Travel Time (absolut</a:t>
            </a:r>
            <a:r>
              <a:rPr lang="pt-BR" baseline="0"/>
              <a:t> values)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5728478767968"/>
          <c:y val="0.1559426951323836"/>
          <c:w val="0.81242483196468018"/>
          <c:h val="0.6200513405212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IncAcc!$C$28</c:f>
              <c:strCache>
                <c:ptCount val="1"/>
                <c:pt idx="0">
                  <c:v>W74 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IncAcc!$B$29:$B$40</c:f>
              <c:strCache>
                <c:ptCount val="12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</c:strCache>
            </c:strRef>
          </c:cat>
          <c:val>
            <c:numRef>
              <c:f>IncAcc!$C$29:$C$40</c:f>
              <c:numCache>
                <c:formatCode>0</c:formatCode>
                <c:ptCount val="12"/>
                <c:pt idx="0">
                  <c:v>352</c:v>
                </c:pt>
                <c:pt idx="1">
                  <c:v>492.28666666666669</c:v>
                </c:pt>
                <c:pt idx="2">
                  <c:v>287.24761904761908</c:v>
                </c:pt>
                <c:pt idx="3">
                  <c:v>423.43571428571425</c:v>
                </c:pt>
                <c:pt idx="4">
                  <c:v>234.94190476190479</c:v>
                </c:pt>
                <c:pt idx="5">
                  <c:v>356.42714285714288</c:v>
                </c:pt>
                <c:pt idx="6">
                  <c:v>283.33952380952383</c:v>
                </c:pt>
                <c:pt idx="7">
                  <c:v>385.03238095238089</c:v>
                </c:pt>
                <c:pt idx="8">
                  <c:v>240.82095238095232</c:v>
                </c:pt>
                <c:pt idx="9">
                  <c:v>288.77904761904762</c:v>
                </c:pt>
                <c:pt idx="10">
                  <c:v>224.45285714285714</c:v>
                </c:pt>
                <c:pt idx="11">
                  <c:v>191.52952380952382</c:v>
                </c:pt>
              </c:numCache>
            </c:numRef>
          </c:val>
        </c:ser>
        <c:ser>
          <c:idx val="1"/>
          <c:order val="1"/>
          <c:tx>
            <c:strRef>
              <c:f>IncAcc!$D$28</c:f>
              <c:strCache>
                <c:ptCount val="1"/>
                <c:pt idx="0">
                  <c:v>W99 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IncAcc!$B$29:$B$40</c:f>
              <c:strCache>
                <c:ptCount val="12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</c:strCache>
            </c:strRef>
          </c:cat>
          <c:val>
            <c:numRef>
              <c:f>IncAcc!$D$29:$D$40</c:f>
              <c:numCache>
                <c:formatCode>0</c:formatCode>
                <c:ptCount val="12"/>
                <c:pt idx="0">
                  <c:v>253</c:v>
                </c:pt>
                <c:pt idx="1">
                  <c:v>356.44285714285712</c:v>
                </c:pt>
                <c:pt idx="2">
                  <c:v>226.98238095238096</c:v>
                </c:pt>
                <c:pt idx="3">
                  <c:v>345.9614285714286</c:v>
                </c:pt>
                <c:pt idx="4">
                  <c:v>247.41047619047623</c:v>
                </c:pt>
                <c:pt idx="5">
                  <c:v>289.27476190476187</c:v>
                </c:pt>
                <c:pt idx="6">
                  <c:v>241.44380952380951</c:v>
                </c:pt>
                <c:pt idx="7">
                  <c:v>342.79142857142864</c:v>
                </c:pt>
                <c:pt idx="8">
                  <c:v>233.12190476190474</c:v>
                </c:pt>
                <c:pt idx="9">
                  <c:v>251.6</c:v>
                </c:pt>
                <c:pt idx="10">
                  <c:v>239.07761904761907</c:v>
                </c:pt>
                <c:pt idx="11">
                  <c:v>169.07000000000002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671904"/>
        <c:axId val="286669184"/>
      </c:barChart>
      <c:catAx>
        <c:axId val="2866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69184"/>
        <c:crosses val="autoZero"/>
        <c:auto val="1"/>
        <c:lblAlgn val="ctr"/>
        <c:lblOffset val="100"/>
        <c:noMultiLvlLbl val="0"/>
      </c:catAx>
      <c:valAx>
        <c:axId val="2866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IncAcc!$C$28</c:f>
              <c:strCache>
                <c:ptCount val="1"/>
                <c:pt idx="0">
                  <c:v>W74 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IncAcc!$B$29:$B$40</c:f>
              <c:strCache>
                <c:ptCount val="12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</c:strCache>
            </c:strRef>
          </c:cat>
          <c:val>
            <c:numRef>
              <c:f>IncAcc!$C$29:$C$40</c:f>
              <c:numCache>
                <c:formatCode>0</c:formatCode>
                <c:ptCount val="12"/>
                <c:pt idx="0">
                  <c:v>352</c:v>
                </c:pt>
                <c:pt idx="1">
                  <c:v>492.28666666666669</c:v>
                </c:pt>
                <c:pt idx="2">
                  <c:v>287.24761904761908</c:v>
                </c:pt>
                <c:pt idx="3">
                  <c:v>423.43571428571425</c:v>
                </c:pt>
                <c:pt idx="4">
                  <c:v>234.94190476190479</c:v>
                </c:pt>
                <c:pt idx="5">
                  <c:v>356.42714285714288</c:v>
                </c:pt>
                <c:pt idx="6">
                  <c:v>283.33952380952383</c:v>
                </c:pt>
                <c:pt idx="7">
                  <c:v>385.03238095238089</c:v>
                </c:pt>
                <c:pt idx="8">
                  <c:v>240.82095238095232</c:v>
                </c:pt>
                <c:pt idx="9">
                  <c:v>288.77904761904762</c:v>
                </c:pt>
                <c:pt idx="10">
                  <c:v>224.45285714285714</c:v>
                </c:pt>
                <c:pt idx="11">
                  <c:v>191.52952380952382</c:v>
                </c:pt>
              </c:numCache>
            </c:numRef>
          </c:val>
        </c:ser>
        <c:ser>
          <c:idx val="1"/>
          <c:order val="1"/>
          <c:tx>
            <c:strRef>
              <c:f>IncAcc!$D$28</c:f>
              <c:strCache>
                <c:ptCount val="1"/>
                <c:pt idx="0">
                  <c:v>W99 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IncAcc!$B$29:$B$40</c:f>
              <c:strCache>
                <c:ptCount val="12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</c:strCache>
            </c:strRef>
          </c:cat>
          <c:val>
            <c:numRef>
              <c:f>IncAcc!$D$29:$D$40</c:f>
              <c:numCache>
                <c:formatCode>0</c:formatCode>
                <c:ptCount val="12"/>
                <c:pt idx="0">
                  <c:v>253</c:v>
                </c:pt>
                <c:pt idx="1">
                  <c:v>356.44285714285712</c:v>
                </c:pt>
                <c:pt idx="2">
                  <c:v>226.98238095238096</c:v>
                </c:pt>
                <c:pt idx="3">
                  <c:v>345.9614285714286</c:v>
                </c:pt>
                <c:pt idx="4">
                  <c:v>247.41047619047623</c:v>
                </c:pt>
                <c:pt idx="5">
                  <c:v>289.27476190476187</c:v>
                </c:pt>
                <c:pt idx="6">
                  <c:v>241.44380952380951</c:v>
                </c:pt>
                <c:pt idx="7">
                  <c:v>342.79142857142864</c:v>
                </c:pt>
                <c:pt idx="8">
                  <c:v>233.12190476190474</c:v>
                </c:pt>
                <c:pt idx="9">
                  <c:v>251.6</c:v>
                </c:pt>
                <c:pt idx="10">
                  <c:v>239.07761904761907</c:v>
                </c:pt>
                <c:pt idx="11">
                  <c:v>169.07000000000002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86658848"/>
        <c:axId val="286674080"/>
      </c:barChart>
      <c:lineChart>
        <c:grouping val="standard"/>
        <c:varyColors val="0"/>
        <c:ser>
          <c:idx val="2"/>
          <c:order val="2"/>
          <c:tx>
            <c:strRef>
              <c:f>IncAcc!$E$28</c:f>
              <c:strCache>
                <c:ptCount val="1"/>
                <c:pt idx="0">
                  <c:v>Ratio(W99/W74)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IncAcc!$B$29:$B$40</c:f>
              <c:strCache>
                <c:ptCount val="12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</c:strCache>
            </c:strRef>
          </c:cat>
          <c:val>
            <c:numRef>
              <c:f>IncAcc!$E$29:$E$40</c:f>
              <c:numCache>
                <c:formatCode>0%</c:formatCode>
                <c:ptCount val="12"/>
                <c:pt idx="0">
                  <c:v>-0.28125</c:v>
                </c:pt>
                <c:pt idx="1">
                  <c:v>-0.27594452322591756</c:v>
                </c:pt>
                <c:pt idx="2">
                  <c:v>-0.20980239381983357</c:v>
                </c:pt>
                <c:pt idx="3">
                  <c:v>-0.18296587439483125</c:v>
                </c:pt>
                <c:pt idx="4">
                  <c:v>5.3070870610363752E-2</c:v>
                </c:pt>
                <c:pt idx="5">
                  <c:v>-0.18840422874106388</c:v>
                </c:pt>
                <c:pt idx="6">
                  <c:v>-0.14786399624882152</c:v>
                </c:pt>
                <c:pt idx="7">
                  <c:v>-0.10970753232875863</c:v>
                </c:pt>
                <c:pt idx="8">
                  <c:v>-3.1970007355790697E-2</c:v>
                </c:pt>
                <c:pt idx="9">
                  <c:v>-0.12874565494132939</c:v>
                </c:pt>
                <c:pt idx="10">
                  <c:v>6.5157388018695306E-2</c:v>
                </c:pt>
                <c:pt idx="11">
                  <c:v>-0.11726402991457241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658848"/>
        <c:axId val="286674080"/>
      </c:lineChart>
      <c:catAx>
        <c:axId val="2866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74080"/>
        <c:crosses val="autoZero"/>
        <c:auto val="1"/>
        <c:lblAlgn val="ctr"/>
        <c:lblOffset val="100"/>
        <c:noMultiLvlLbl val="0"/>
      </c:catAx>
      <c:valAx>
        <c:axId val="2866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>
                <a:latin typeface="Arial" panose="020B0604020202020204" pitchFamily="34" charset="0"/>
                <a:cs typeface="Arial" panose="020B0604020202020204" pitchFamily="34" charset="0"/>
              </a:rPr>
              <a:t>Track 1: Travel</a:t>
            </a:r>
            <a:r>
              <a:rPr lang="pt-BR" baseline="0">
                <a:latin typeface="Arial" panose="020B0604020202020204" pitchFamily="34" charset="0"/>
                <a:cs typeface="Arial" panose="020B0604020202020204" pitchFamily="34" charset="0"/>
              </a:rPr>
              <a:t> times and Ratio (W99/W74)</a:t>
            </a:r>
            <a:endParaRPr lang="pt-BR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IncAcc!$C$28</c:f>
              <c:strCache>
                <c:ptCount val="1"/>
                <c:pt idx="0">
                  <c:v>W74  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IncAcc!$B$29:$B$40</c:f>
              <c:strCache>
                <c:ptCount val="12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</c:strCache>
            </c:strRef>
          </c:cat>
          <c:val>
            <c:numRef>
              <c:f>IncAcc!$C$29:$C$40</c:f>
              <c:numCache>
                <c:formatCode>0</c:formatCode>
                <c:ptCount val="12"/>
                <c:pt idx="0">
                  <c:v>352</c:v>
                </c:pt>
                <c:pt idx="1">
                  <c:v>492.28666666666669</c:v>
                </c:pt>
                <c:pt idx="2">
                  <c:v>287.24761904761908</c:v>
                </c:pt>
                <c:pt idx="3">
                  <c:v>423.43571428571425</c:v>
                </c:pt>
                <c:pt idx="4">
                  <c:v>234.94190476190479</c:v>
                </c:pt>
                <c:pt idx="5">
                  <c:v>356.42714285714288</c:v>
                </c:pt>
                <c:pt idx="6">
                  <c:v>283.33952380952383</c:v>
                </c:pt>
                <c:pt idx="7">
                  <c:v>385.03238095238089</c:v>
                </c:pt>
                <c:pt idx="8">
                  <c:v>240.82095238095232</c:v>
                </c:pt>
                <c:pt idx="9">
                  <c:v>288.77904761904762</c:v>
                </c:pt>
                <c:pt idx="10">
                  <c:v>224.45285714285714</c:v>
                </c:pt>
                <c:pt idx="11">
                  <c:v>191.52952380952382</c:v>
                </c:pt>
              </c:numCache>
            </c:numRef>
          </c:val>
        </c:ser>
        <c:ser>
          <c:idx val="1"/>
          <c:order val="1"/>
          <c:tx>
            <c:strRef>
              <c:f>IncAcc!$D$28</c:f>
              <c:strCache>
                <c:ptCount val="1"/>
                <c:pt idx="0">
                  <c:v>W99  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IncAcc!$B$29:$B$40</c:f>
              <c:strCache>
                <c:ptCount val="12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</c:strCache>
            </c:strRef>
          </c:cat>
          <c:val>
            <c:numRef>
              <c:f>IncAcc!$D$29:$D$40</c:f>
              <c:numCache>
                <c:formatCode>0</c:formatCode>
                <c:ptCount val="12"/>
                <c:pt idx="0">
                  <c:v>253</c:v>
                </c:pt>
                <c:pt idx="1">
                  <c:v>356.44285714285712</c:v>
                </c:pt>
                <c:pt idx="2">
                  <c:v>226.98238095238096</c:v>
                </c:pt>
                <c:pt idx="3">
                  <c:v>345.9614285714286</c:v>
                </c:pt>
                <c:pt idx="4">
                  <c:v>247.41047619047623</c:v>
                </c:pt>
                <c:pt idx="5">
                  <c:v>289.27476190476187</c:v>
                </c:pt>
                <c:pt idx="6">
                  <c:v>241.44380952380951</c:v>
                </c:pt>
                <c:pt idx="7">
                  <c:v>342.79142857142864</c:v>
                </c:pt>
                <c:pt idx="8">
                  <c:v>233.12190476190474</c:v>
                </c:pt>
                <c:pt idx="9">
                  <c:v>251.6</c:v>
                </c:pt>
                <c:pt idx="10">
                  <c:v>239.07761904761907</c:v>
                </c:pt>
                <c:pt idx="11">
                  <c:v>169.07000000000002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672448"/>
        <c:axId val="286665376"/>
      </c:barChart>
      <c:barChart>
        <c:barDir val="col"/>
        <c:grouping val="clustered"/>
        <c:varyColors val="0"/>
        <c:ser>
          <c:idx val="2"/>
          <c:order val="2"/>
          <c:tx>
            <c:strRef>
              <c:f>IncAcc!$E$28</c:f>
              <c:strCache>
                <c:ptCount val="1"/>
                <c:pt idx="0">
                  <c:v>Ratio(W99/W74)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IncAcc!$B$29:$B$40</c:f>
              <c:strCache>
                <c:ptCount val="12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</c:strCache>
            </c:strRef>
          </c:cat>
          <c:val>
            <c:numRef>
              <c:f>IncAcc!$E$29:$E$40</c:f>
              <c:numCache>
                <c:formatCode>0%</c:formatCode>
                <c:ptCount val="12"/>
                <c:pt idx="0">
                  <c:v>-0.28125</c:v>
                </c:pt>
                <c:pt idx="1">
                  <c:v>-0.27594452322591756</c:v>
                </c:pt>
                <c:pt idx="2">
                  <c:v>-0.20980239381983357</c:v>
                </c:pt>
                <c:pt idx="3">
                  <c:v>-0.18296587439483125</c:v>
                </c:pt>
                <c:pt idx="4">
                  <c:v>5.3070870610363752E-2</c:v>
                </c:pt>
                <c:pt idx="5">
                  <c:v>-0.18840422874106388</c:v>
                </c:pt>
                <c:pt idx="6">
                  <c:v>-0.14786399624882152</c:v>
                </c:pt>
                <c:pt idx="7">
                  <c:v>-0.10970753232875863</c:v>
                </c:pt>
                <c:pt idx="8">
                  <c:v>-3.1970007355790697E-2</c:v>
                </c:pt>
                <c:pt idx="9">
                  <c:v>-0.12874565494132939</c:v>
                </c:pt>
                <c:pt idx="10">
                  <c:v>6.5157388018695306E-2</c:v>
                </c:pt>
                <c:pt idx="11">
                  <c:v>-0.11726402991457241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662112"/>
        <c:axId val="286669728"/>
      </c:barChart>
      <c:catAx>
        <c:axId val="2866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65376"/>
        <c:crosses val="autoZero"/>
        <c:auto val="1"/>
        <c:lblAlgn val="ctr"/>
        <c:lblOffset val="100"/>
        <c:noMultiLvlLbl val="0"/>
      </c:catAx>
      <c:valAx>
        <c:axId val="286665376"/>
        <c:scaling>
          <c:orientation val="minMax"/>
          <c:max val="6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72448"/>
        <c:crosses val="autoZero"/>
        <c:crossBetween val="between"/>
      </c:valAx>
      <c:valAx>
        <c:axId val="286669728"/>
        <c:scaling>
          <c:orientation val="minMax"/>
          <c:max val="6"/>
          <c:min val="-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62112"/>
        <c:crosses val="max"/>
        <c:crossBetween val="between"/>
      </c:valAx>
      <c:catAx>
        <c:axId val="286662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72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Travel time difference between  Nac</a:t>
            </a:r>
            <a:r>
              <a:rPr lang="pt-BR" baseline="0"/>
              <a:t> Unidas and Bandeirantes avenues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Plan1!$A$34</c:f>
              <c:strCache>
                <c:ptCount val="1"/>
                <c:pt idx="0">
                  <c:v>TRAVTM Average Nac Unidas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lan1!$F$32,Plan1!$M$32,Plan1!$U$32,Plan1!$AB$32,Plan1!$AJ$32,Plan1!$AQ$32,Plan1!$AX$32,Plan1!$BE$32,Plan1!$BM$32,Plan1!$BU$32,Plan1!$CB$32,Plan1!$CJ$32,Plan1!$CQ$32,Plan1!$CY$32,Plan1!$DF$32,Plan1!$DN$32,Plan1!$DU$32,Plan1!$EC$32,Plan1!$EJ$32,Plan1!$ER$32,Plan1!$EY$32,Plan1!$FG$32,Plan1!$FN$32,Plan1!$FV$32)</c:f>
              <c:strCache>
                <c:ptCount val="24"/>
                <c:pt idx="0">
                  <c:v>Sc1.1 W74</c:v>
                </c:pt>
                <c:pt idx="1">
                  <c:v>Sc1.1 W99</c:v>
                </c:pt>
                <c:pt idx="2">
                  <c:v>Sc1.2 W74</c:v>
                </c:pt>
                <c:pt idx="3">
                  <c:v>Sc1.2 W99</c:v>
                </c:pt>
                <c:pt idx="4">
                  <c:v>Sc2.1 W74</c:v>
                </c:pt>
                <c:pt idx="5">
                  <c:v>Sc2.1 W99</c:v>
                </c:pt>
                <c:pt idx="6">
                  <c:v>Sc2.2 W74</c:v>
                </c:pt>
                <c:pt idx="7">
                  <c:v>Sc2.2 W99</c:v>
                </c:pt>
                <c:pt idx="8">
                  <c:v>Sc3.1 W74</c:v>
                </c:pt>
                <c:pt idx="9">
                  <c:v>Sc3.1 W99</c:v>
                </c:pt>
                <c:pt idx="10">
                  <c:v>Sc3.2 W74</c:v>
                </c:pt>
                <c:pt idx="11">
                  <c:v>Sc3.2 W99</c:v>
                </c:pt>
                <c:pt idx="12">
                  <c:v>Sc4.1 W74</c:v>
                </c:pt>
                <c:pt idx="13">
                  <c:v>Sc4.1 W99</c:v>
                </c:pt>
                <c:pt idx="14">
                  <c:v>Sc4.2 W74</c:v>
                </c:pt>
                <c:pt idx="15">
                  <c:v>Sc4.2 W99</c:v>
                </c:pt>
                <c:pt idx="16">
                  <c:v>Sc5.1 W74</c:v>
                </c:pt>
                <c:pt idx="17">
                  <c:v>Sc5.1 W99</c:v>
                </c:pt>
                <c:pt idx="18">
                  <c:v>Sc5.2 W74</c:v>
                </c:pt>
                <c:pt idx="19">
                  <c:v>Sc5.2 W99</c:v>
                </c:pt>
                <c:pt idx="20">
                  <c:v>Sc6.1 W74</c:v>
                </c:pt>
                <c:pt idx="21">
                  <c:v>Sc6.1 W99</c:v>
                </c:pt>
                <c:pt idx="22">
                  <c:v>Sc6.2 W74</c:v>
                </c:pt>
                <c:pt idx="23">
                  <c:v>Sc6.2 W99</c:v>
                </c:pt>
              </c:strCache>
            </c:strRef>
          </c:cat>
          <c:val>
            <c:numRef>
              <c:f>(Plan1!$F$34,Plan1!$M$34,Plan1!$U$34,Plan1!$AB$34,Plan1!$AJ$34,Plan1!$AQ$34,Plan1!$AX$34,Plan1!$BE$34,Plan1!$BM$34,Plan1!$BU$34,Plan1!$CB$34,Plan1!$CJ$34,Plan1!$CQ$34,Plan1!$CY$34,Plan1!$DF$34,Plan1!$DN$34,Plan1!$DU$34,Plan1!$EC$34,Plan1!$EJ$34,Plan1!$ER$34,Plan1!$EY$34,Plan1!$FG$34,Plan1!$FN$34,Plan1!$FV$34)</c:f>
              <c:numCache>
                <c:formatCode>General</c:formatCode>
                <c:ptCount val="24"/>
                <c:pt idx="0">
                  <c:v>145.23571428571429</c:v>
                </c:pt>
                <c:pt idx="1">
                  <c:v>157.3857142857143</c:v>
                </c:pt>
                <c:pt idx="2">
                  <c:v>144.30571428571429</c:v>
                </c:pt>
                <c:pt idx="3">
                  <c:v>156.83285714285714</c:v>
                </c:pt>
                <c:pt idx="4">
                  <c:v>151.85714285714286</c:v>
                </c:pt>
                <c:pt idx="5">
                  <c:v>158.70571428571429</c:v>
                </c:pt>
                <c:pt idx="6">
                  <c:v>150.96142857142857</c:v>
                </c:pt>
                <c:pt idx="7">
                  <c:v>157.19428571428574</c:v>
                </c:pt>
                <c:pt idx="8">
                  <c:v>159.66000000000003</c:v>
                </c:pt>
                <c:pt idx="9">
                  <c:v>154.13714285714286</c:v>
                </c:pt>
                <c:pt idx="10">
                  <c:v>158.54571428571427</c:v>
                </c:pt>
                <c:pt idx="11">
                  <c:v>153.47714285714284</c:v>
                </c:pt>
                <c:pt idx="12">
                  <c:v>150.35285714285715</c:v>
                </c:pt>
                <c:pt idx="13">
                  <c:v>157.72285714285718</c:v>
                </c:pt>
                <c:pt idx="14">
                  <c:v>151.3642857142857</c:v>
                </c:pt>
                <c:pt idx="15">
                  <c:v>156.88714285714286</c:v>
                </c:pt>
                <c:pt idx="16">
                  <c:v>153.17428571428573</c:v>
                </c:pt>
                <c:pt idx="17">
                  <c:v>157.27428571428572</c:v>
                </c:pt>
                <c:pt idx="18">
                  <c:v>152.68285714285713</c:v>
                </c:pt>
                <c:pt idx="19">
                  <c:v>156.19571428571427</c:v>
                </c:pt>
                <c:pt idx="20">
                  <c:v>157.96285714285713</c:v>
                </c:pt>
                <c:pt idx="21">
                  <c:v>153.69428571428571</c:v>
                </c:pt>
                <c:pt idx="22">
                  <c:v>157.89142857142858</c:v>
                </c:pt>
                <c:pt idx="23">
                  <c:v>152.87857142857143</c:v>
                </c:pt>
              </c:numCache>
            </c:numRef>
          </c:val>
        </c:ser>
        <c:ser>
          <c:idx val="1"/>
          <c:order val="1"/>
          <c:tx>
            <c:strRef>
              <c:f>Plan1!$A$35</c:f>
              <c:strCache>
                <c:ptCount val="1"/>
                <c:pt idx="0">
                  <c:v>TRAVTM Average Bandeirantes Ave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lan1!$F$32,Plan1!$M$32,Plan1!$U$32,Plan1!$AB$32,Plan1!$AJ$32,Plan1!$AQ$32,Plan1!$AX$32,Plan1!$BE$32,Plan1!$BM$32,Plan1!$BU$32,Plan1!$CB$32,Plan1!$CJ$32,Plan1!$CQ$32,Plan1!$CY$32,Plan1!$DF$32,Plan1!$DN$32,Plan1!$DU$32,Plan1!$EC$32,Plan1!$EJ$32,Plan1!$ER$32,Plan1!$EY$32,Plan1!$FG$32,Plan1!$FN$32,Plan1!$FV$32)</c:f>
              <c:strCache>
                <c:ptCount val="24"/>
                <c:pt idx="0">
                  <c:v>Sc1.1 W74</c:v>
                </c:pt>
                <c:pt idx="1">
                  <c:v>Sc1.1 W99</c:v>
                </c:pt>
                <c:pt idx="2">
                  <c:v>Sc1.2 W74</c:v>
                </c:pt>
                <c:pt idx="3">
                  <c:v>Sc1.2 W99</c:v>
                </c:pt>
                <c:pt idx="4">
                  <c:v>Sc2.1 W74</c:v>
                </c:pt>
                <c:pt idx="5">
                  <c:v>Sc2.1 W99</c:v>
                </c:pt>
                <c:pt idx="6">
                  <c:v>Sc2.2 W74</c:v>
                </c:pt>
                <c:pt idx="7">
                  <c:v>Sc2.2 W99</c:v>
                </c:pt>
                <c:pt idx="8">
                  <c:v>Sc3.1 W74</c:v>
                </c:pt>
                <c:pt idx="9">
                  <c:v>Sc3.1 W99</c:v>
                </c:pt>
                <c:pt idx="10">
                  <c:v>Sc3.2 W74</c:v>
                </c:pt>
                <c:pt idx="11">
                  <c:v>Sc3.2 W99</c:v>
                </c:pt>
                <c:pt idx="12">
                  <c:v>Sc4.1 W74</c:v>
                </c:pt>
                <c:pt idx="13">
                  <c:v>Sc4.1 W99</c:v>
                </c:pt>
                <c:pt idx="14">
                  <c:v>Sc4.2 W74</c:v>
                </c:pt>
                <c:pt idx="15">
                  <c:v>Sc4.2 W99</c:v>
                </c:pt>
                <c:pt idx="16">
                  <c:v>Sc5.1 W74</c:v>
                </c:pt>
                <c:pt idx="17">
                  <c:v>Sc5.1 W99</c:v>
                </c:pt>
                <c:pt idx="18">
                  <c:v>Sc5.2 W74</c:v>
                </c:pt>
                <c:pt idx="19">
                  <c:v>Sc5.2 W99</c:v>
                </c:pt>
                <c:pt idx="20">
                  <c:v>Sc6.1 W74</c:v>
                </c:pt>
                <c:pt idx="21">
                  <c:v>Sc6.1 W99</c:v>
                </c:pt>
                <c:pt idx="22">
                  <c:v>Sc6.2 W74</c:v>
                </c:pt>
                <c:pt idx="23">
                  <c:v>Sc6.2 W99</c:v>
                </c:pt>
              </c:strCache>
            </c:strRef>
          </c:cat>
          <c:val>
            <c:numRef>
              <c:f>(Plan1!$F$35,Plan1!$M$35,Plan1!$U$35,Plan1!$AB$35,Plan1!$AJ$35,Plan1!$AQ$35,Plan1!$AX$35,Plan1!$BE$35,Plan1!$BM$35,Plan1!$BU$35,Plan1!$CB$35,Plan1!$CJ$35,Plan1!$CQ$35,Plan1!$CY$35,Plan1!$DF$35,Plan1!$DN$35,Plan1!$DU$35,Plan1!$EC$35,Plan1!$EJ$35,Plan1!$ER$35,Plan1!$EY$35,Plan1!$FG$35,Plan1!$FN$35,Plan1!$FV$35)</c:f>
              <c:numCache>
                <c:formatCode>0.0</c:formatCode>
                <c:ptCount val="24"/>
                <c:pt idx="0">
                  <c:v>474.55142857142857</c:v>
                </c:pt>
                <c:pt idx="1">
                  <c:v>261.13428571428568</c:v>
                </c:pt>
                <c:pt idx="2">
                  <c:v>657.14999999999986</c:v>
                </c:pt>
                <c:pt idx="3">
                  <c:v>437.34571428571428</c:v>
                </c:pt>
                <c:pt idx="4">
                  <c:v>331.84571428571428</c:v>
                </c:pt>
                <c:pt idx="5">
                  <c:v>240.22285714285712</c:v>
                </c:pt>
                <c:pt idx="6">
                  <c:v>525.58428571428567</c:v>
                </c:pt>
                <c:pt idx="7">
                  <c:v>426.9028571428571</c:v>
                </c:pt>
                <c:pt idx="8">
                  <c:v>254.48142857142858</c:v>
                </c:pt>
                <c:pt idx="9">
                  <c:v>270.1742857142857</c:v>
                </c:pt>
                <c:pt idx="10">
                  <c:v>440.37714285714281</c:v>
                </c:pt>
                <c:pt idx="11">
                  <c:v>341.90714285714284</c:v>
                </c:pt>
                <c:pt idx="12">
                  <c:v>325.43857142857144</c:v>
                </c:pt>
                <c:pt idx="13">
                  <c:v>261.81857142857143</c:v>
                </c:pt>
                <c:pt idx="14" formatCode="General">
                  <c:v>478.44428571428574</c:v>
                </c:pt>
                <c:pt idx="15" formatCode="General">
                  <c:v>419.81285714285713</c:v>
                </c:pt>
                <c:pt idx="16" formatCode="General">
                  <c:v>265.09142857142854</c:v>
                </c:pt>
                <c:pt idx="17" formatCode="General">
                  <c:v>250.28714285714287</c:v>
                </c:pt>
                <c:pt idx="18" formatCode="General">
                  <c:v>337.21857142857141</c:v>
                </c:pt>
                <c:pt idx="19" formatCode="General">
                  <c:v>407.7442857142857</c:v>
                </c:pt>
                <c:pt idx="20">
                  <c:v>237.62714285714284</c:v>
                </c:pt>
                <c:pt idx="21">
                  <c:v>259.29714285714283</c:v>
                </c:pt>
                <c:pt idx="22">
                  <c:v>190.30571428571429</c:v>
                </c:pt>
                <c:pt idx="23">
                  <c:v>158.85142857142858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100560"/>
        <c:axId val="285098928"/>
      </c:barChart>
      <c:catAx>
        <c:axId val="2851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98928"/>
        <c:crosses val="autoZero"/>
        <c:auto val="1"/>
        <c:lblAlgn val="ctr"/>
        <c:lblOffset val="100"/>
        <c:noMultiLvlLbl val="0"/>
      </c:catAx>
      <c:valAx>
        <c:axId val="2850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Travel time difference between  Nac</a:t>
            </a:r>
            <a:r>
              <a:rPr lang="pt-BR" baseline="0"/>
              <a:t> Unidas and Bandeirantes avenues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Plan1!$A$34</c:f>
              <c:strCache>
                <c:ptCount val="1"/>
                <c:pt idx="0">
                  <c:v>TRAVTM Average Nac Unidas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(Plan1!$F$32,Plan1!$M$32,Plan1!$U$32,Plan1!$AB$32,Plan1!$AJ$32,Plan1!$AQ$32,Plan1!$AX$32,Plan1!$BE$32,Plan1!$BM$32,Plan1!$BU$32,Plan1!$CB$32,Plan1!$CJ$32)</c15:sqref>
                  </c15:fullRef>
                </c:ext>
              </c:extLst>
              <c:f>(Plan1!$F$32,Plan1!$U$32,Plan1!$AJ$32,Plan1!$AX$32,Plan1!$BM$32,Plan1!$CB$32)</c:f>
              <c:strCache>
                <c:ptCount val="6"/>
                <c:pt idx="0">
                  <c:v>Sc1.1 W74</c:v>
                </c:pt>
                <c:pt idx="1">
                  <c:v>Sc1.2 W74</c:v>
                </c:pt>
                <c:pt idx="2">
                  <c:v>Sc2.1 W74</c:v>
                </c:pt>
                <c:pt idx="3">
                  <c:v>Sc2.2 W74</c:v>
                </c:pt>
                <c:pt idx="4">
                  <c:v>Sc3.1 W74</c:v>
                </c:pt>
                <c:pt idx="5">
                  <c:v>Sc3.2 W74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(Plan1!$F$34,Plan1!$M$34,Plan1!$U$34,Plan1!$AB$34,Plan1!$AJ$34,Plan1!$AQ$34,Plan1!$AX$34,Plan1!$BE$34,Plan1!$BM$34,Plan1!$BU$34,Plan1!$CB$34,Plan1!$CJ$34)</c15:sqref>
                  </c15:fullRef>
                </c:ext>
              </c:extLst>
              <c:f>(Plan1!$F$34,Plan1!$U$34,Plan1!$AJ$34,Plan1!$AX$34,Plan1!$BM$34,Plan1!$CB$34)</c:f>
              <c:numCache>
                <c:formatCode>General</c:formatCode>
                <c:ptCount val="6"/>
                <c:pt idx="0">
                  <c:v>145.23571428571429</c:v>
                </c:pt>
                <c:pt idx="1">
                  <c:v>144.30571428571429</c:v>
                </c:pt>
                <c:pt idx="2">
                  <c:v>151.85714285714286</c:v>
                </c:pt>
                <c:pt idx="3">
                  <c:v>150.96142857142857</c:v>
                </c:pt>
                <c:pt idx="4">
                  <c:v>159.66000000000003</c:v>
                </c:pt>
                <c:pt idx="5">
                  <c:v>158.54571428571427</c:v>
                </c:pt>
              </c:numCache>
            </c:numRef>
          </c:val>
        </c:ser>
        <c:ser>
          <c:idx val="1"/>
          <c:order val="1"/>
          <c:tx>
            <c:strRef>
              <c:f>Plan1!$A$35</c:f>
              <c:strCache>
                <c:ptCount val="1"/>
                <c:pt idx="0">
                  <c:v>TRAVTM Average Bandeirantes Ave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(Plan1!$F$32,Plan1!$M$32,Plan1!$U$32,Plan1!$AB$32,Plan1!$AJ$32,Plan1!$AQ$32,Plan1!$AX$32,Plan1!$BE$32,Plan1!$BM$32,Plan1!$BU$32,Plan1!$CB$32,Plan1!$CJ$32)</c15:sqref>
                  </c15:fullRef>
                </c:ext>
              </c:extLst>
              <c:f>(Plan1!$F$32,Plan1!$U$32,Plan1!$AJ$32,Plan1!$AX$32,Plan1!$BM$32,Plan1!$CB$32)</c:f>
              <c:strCache>
                <c:ptCount val="6"/>
                <c:pt idx="0">
                  <c:v>Sc1.1 W74</c:v>
                </c:pt>
                <c:pt idx="1">
                  <c:v>Sc1.2 W74</c:v>
                </c:pt>
                <c:pt idx="2">
                  <c:v>Sc2.1 W74</c:v>
                </c:pt>
                <c:pt idx="3">
                  <c:v>Sc2.2 W74</c:v>
                </c:pt>
                <c:pt idx="4">
                  <c:v>Sc3.1 W74</c:v>
                </c:pt>
                <c:pt idx="5">
                  <c:v>Sc3.2 W74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(Plan1!$F$35,Plan1!$M$35,Plan1!$U$35,Plan1!$AB$35,Plan1!$AJ$35,Plan1!$AQ$35,Plan1!$AX$35,Plan1!$BE$35,Plan1!$BM$35,Plan1!$BU$35,Plan1!$CB$35,Plan1!$CJ$35)</c15:sqref>
                  </c15:fullRef>
                </c:ext>
              </c:extLst>
              <c:f>(Plan1!$F$35,Plan1!$U$35,Plan1!$AJ$35,Plan1!$AX$35,Plan1!$BM$35,Plan1!$CB$35)</c:f>
              <c:numCache>
                <c:formatCode>0.0</c:formatCode>
                <c:ptCount val="6"/>
                <c:pt idx="0">
                  <c:v>474.55142857142857</c:v>
                </c:pt>
                <c:pt idx="1">
                  <c:v>657.14999999999986</c:v>
                </c:pt>
                <c:pt idx="2">
                  <c:v>331.84571428571428</c:v>
                </c:pt>
                <c:pt idx="3">
                  <c:v>525.58428571428567</c:v>
                </c:pt>
                <c:pt idx="4">
                  <c:v>254.48142857142858</c:v>
                </c:pt>
                <c:pt idx="5">
                  <c:v>440.37714285714281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112528"/>
        <c:axId val="285106544"/>
      </c:barChart>
      <c:catAx>
        <c:axId val="2851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544"/>
        <c:crosses val="autoZero"/>
        <c:auto val="1"/>
        <c:lblAlgn val="ctr"/>
        <c:lblOffset val="100"/>
        <c:noMultiLvlLbl val="0"/>
      </c:catAx>
      <c:valAx>
        <c:axId val="2851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Travel time difference between  Nac</a:t>
            </a:r>
            <a:r>
              <a:rPr lang="pt-BR" baseline="0"/>
              <a:t> Unidas and Bandeirantes avenues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Plan1!$A$35</c:f>
              <c:strCache>
                <c:ptCount val="1"/>
                <c:pt idx="0">
                  <c:v>TRAVTM Average Bandeirantes Ave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(Plan1!$F$32,Plan1!$M$32,Plan1!$U$32,Plan1!$AB$32,Plan1!$AJ$32,Plan1!$AQ$32,Plan1!$AX$32,Plan1!$BE$32,Plan1!$BM$32,Plan1!$BU$32,Plan1!$CB$32,Plan1!$CJ$32)</c15:sqref>
                  </c15:fullRef>
                </c:ext>
              </c:extLst>
              <c:f>(Plan1!$F$32,Plan1!$AJ$32,Plan1!$BM$32)</c:f>
              <c:strCache>
                <c:ptCount val="3"/>
                <c:pt idx="0">
                  <c:v>Sc1.1 W74</c:v>
                </c:pt>
                <c:pt idx="1">
                  <c:v>Sc2.1 W74</c:v>
                </c:pt>
                <c:pt idx="2">
                  <c:v>Sc3.1 W74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(Plan1!$F$35,Plan1!$M$35,Plan1!$U$35,Plan1!$AB$35,Plan1!$AJ$35,Plan1!$AQ$35,Plan1!$AX$35,Plan1!$BE$35,Plan1!$BM$35,Plan1!$BU$35,Plan1!$CB$35,Plan1!$CJ$35)</c15:sqref>
                  </c15:fullRef>
                </c:ext>
              </c:extLst>
              <c:f>(Plan1!$F$35,Plan1!$AJ$35,Plan1!$BM$35)</c:f>
              <c:numCache>
                <c:formatCode>0.0</c:formatCode>
                <c:ptCount val="3"/>
                <c:pt idx="0">
                  <c:v>474.55142857142857</c:v>
                </c:pt>
                <c:pt idx="1">
                  <c:v>331.84571428571428</c:v>
                </c:pt>
                <c:pt idx="2">
                  <c:v>254.48142857142858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098384"/>
        <c:axId val="285102192"/>
      </c:barChart>
      <c:catAx>
        <c:axId val="2850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2192"/>
        <c:crosses val="autoZero"/>
        <c:auto val="1"/>
        <c:lblAlgn val="ctr"/>
        <c:lblOffset val="100"/>
        <c:noMultiLvlLbl val="0"/>
      </c:catAx>
      <c:valAx>
        <c:axId val="2851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Plan1!$EV$61</c:f>
              <c:strCache>
                <c:ptCount val="1"/>
                <c:pt idx="0">
                  <c:v>Sc 6.1 (W74)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Plan1!$EU$62:$EU$73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Plan1!$EV$63:$EV$74</c:f>
              <c:numCache>
                <c:formatCode>General</c:formatCode>
                <c:ptCount val="12"/>
                <c:pt idx="0">
                  <c:v>244.01428571428573</c:v>
                </c:pt>
                <c:pt idx="1">
                  <c:v>234.49619047619049</c:v>
                </c:pt>
                <c:pt idx="2">
                  <c:v>225.61999999999998</c:v>
                </c:pt>
                <c:pt idx="3">
                  <c:v>244.75476190476184</c:v>
                </c:pt>
                <c:pt idx="4">
                  <c:v>241.80476190476188</c:v>
                </c:pt>
                <c:pt idx="5">
                  <c:v>239.79000000000002</c:v>
                </c:pt>
                <c:pt idx="6">
                  <c:v>234.79666666666668</c:v>
                </c:pt>
                <c:pt idx="7">
                  <c:v>233.81047619047618</c:v>
                </c:pt>
                <c:pt idx="8">
                  <c:v>247.17809523809524</c:v>
                </c:pt>
                <c:pt idx="9">
                  <c:v>234.61190476190473</c:v>
                </c:pt>
                <c:pt idx="10">
                  <c:v>224.45285714285714</c:v>
                </c:pt>
                <c:pt idx="11">
                  <c:v>229.25238095238097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Plan1!$EW$61</c:f>
              <c:strCache>
                <c:ptCount val="1"/>
                <c:pt idx="0">
                  <c:v>Sc 6.1 (W99)</c:v>
                </c:pt>
              </c:strCache>
            </c:strRef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Plan1!$EU$63:$EU$74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Plan1!$EW$63:$EW$74</c:f>
              <c:numCache>
                <c:formatCode>General</c:formatCode>
                <c:ptCount val="12"/>
                <c:pt idx="0">
                  <c:v>254</c:v>
                </c:pt>
                <c:pt idx="1">
                  <c:v>256</c:v>
                </c:pt>
                <c:pt idx="2">
                  <c:v>271</c:v>
                </c:pt>
                <c:pt idx="3">
                  <c:v>240</c:v>
                </c:pt>
                <c:pt idx="4">
                  <c:v>246</c:v>
                </c:pt>
                <c:pt idx="5">
                  <c:v>239</c:v>
                </c:pt>
                <c:pt idx="6">
                  <c:v>253</c:v>
                </c:pt>
                <c:pt idx="7">
                  <c:v>251</c:v>
                </c:pt>
                <c:pt idx="8">
                  <c:v>254</c:v>
                </c:pt>
                <c:pt idx="9">
                  <c:v>241</c:v>
                </c:pt>
                <c:pt idx="10">
                  <c:v>248</c:v>
                </c:pt>
                <c:pt idx="11">
                  <c:v>239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Plan1!$EX$61</c:f>
              <c:strCache>
                <c:ptCount val="1"/>
                <c:pt idx="0">
                  <c:v>Sc 6.2 (W74)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Plan1!$EU$62:$EU$74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Plan1!$EX$63:$EX$74</c:f>
              <c:numCache>
                <c:formatCode>General</c:formatCode>
                <c:ptCount val="12"/>
                <c:pt idx="0">
                  <c:v>242</c:v>
                </c:pt>
                <c:pt idx="1">
                  <c:v>211</c:v>
                </c:pt>
                <c:pt idx="2">
                  <c:v>209</c:v>
                </c:pt>
                <c:pt idx="3">
                  <c:v>201</c:v>
                </c:pt>
                <c:pt idx="4">
                  <c:v>181</c:v>
                </c:pt>
                <c:pt idx="5">
                  <c:v>182</c:v>
                </c:pt>
                <c:pt idx="6">
                  <c:v>191</c:v>
                </c:pt>
                <c:pt idx="7">
                  <c:v>165</c:v>
                </c:pt>
                <c:pt idx="8">
                  <c:v>199</c:v>
                </c:pt>
                <c:pt idx="9">
                  <c:v>191</c:v>
                </c:pt>
                <c:pt idx="10">
                  <c:v>173</c:v>
                </c:pt>
                <c:pt idx="11">
                  <c:v>193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Plan1!$EY$61</c:f>
              <c:strCache>
                <c:ptCount val="1"/>
                <c:pt idx="0">
                  <c:v>Sc 6.2 (W99)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marker>
          <c:xVal>
            <c:numRef>
              <c:f>Plan1!$EU$63:$EU$74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Plan1!$EY$63:$EY$74</c:f>
              <c:numCache>
                <c:formatCode>General</c:formatCode>
                <c:ptCount val="12"/>
                <c:pt idx="0">
                  <c:v>201</c:v>
                </c:pt>
                <c:pt idx="1">
                  <c:v>193</c:v>
                </c:pt>
                <c:pt idx="2">
                  <c:v>189</c:v>
                </c:pt>
                <c:pt idx="3">
                  <c:v>188</c:v>
                </c:pt>
                <c:pt idx="4">
                  <c:v>175</c:v>
                </c:pt>
                <c:pt idx="5">
                  <c:v>190</c:v>
                </c:pt>
                <c:pt idx="6">
                  <c:v>190</c:v>
                </c:pt>
                <c:pt idx="7">
                  <c:v>191</c:v>
                </c:pt>
                <c:pt idx="8">
                  <c:v>166</c:v>
                </c:pt>
                <c:pt idx="9">
                  <c:v>187</c:v>
                </c:pt>
                <c:pt idx="10">
                  <c:v>186</c:v>
                </c:pt>
                <c:pt idx="11">
                  <c:v>184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03824"/>
        <c:axId val="285105456"/>
      </c:scatterChart>
      <c:valAx>
        <c:axId val="285103824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number vehicles Platoon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5456"/>
        <c:crosses val="autoZero"/>
        <c:crossBetween val="midCat"/>
        <c:majorUnit val="2"/>
      </c:valAx>
      <c:valAx>
        <c:axId val="28510545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Plan1!$EV$61</c:f>
              <c:strCache>
                <c:ptCount val="1"/>
                <c:pt idx="0">
                  <c:v>Sc 6.1 (W74)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Plan1!$EU$62:$EU$74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Plan1!$EV$62:$EV$74</c:f>
              <c:numCache>
                <c:formatCode>General</c:formatCode>
                <c:ptCount val="13"/>
                <c:pt idx="0">
                  <c:v>234</c:v>
                </c:pt>
                <c:pt idx="1">
                  <c:v>244.01428571428573</c:v>
                </c:pt>
                <c:pt idx="2">
                  <c:v>234.49619047619049</c:v>
                </c:pt>
                <c:pt idx="3">
                  <c:v>225.61999999999998</c:v>
                </c:pt>
                <c:pt idx="4">
                  <c:v>244.75476190476184</c:v>
                </c:pt>
                <c:pt idx="5">
                  <c:v>241.80476190476188</c:v>
                </c:pt>
                <c:pt idx="6">
                  <c:v>239.79000000000002</c:v>
                </c:pt>
                <c:pt idx="7">
                  <c:v>234.79666666666668</c:v>
                </c:pt>
                <c:pt idx="8">
                  <c:v>233.81047619047618</c:v>
                </c:pt>
                <c:pt idx="9">
                  <c:v>247.17809523809524</c:v>
                </c:pt>
                <c:pt idx="10">
                  <c:v>234.61190476190473</c:v>
                </c:pt>
                <c:pt idx="11">
                  <c:v>224.45285714285714</c:v>
                </c:pt>
                <c:pt idx="12">
                  <c:v>229.25238095238097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Plan1!$EX$61</c:f>
              <c:strCache>
                <c:ptCount val="1"/>
                <c:pt idx="0">
                  <c:v>Sc 6.2 (W74)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Plan1!$EU$62:$EU$74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Plan1!$EX$62:$EX$74</c:f>
              <c:numCache>
                <c:formatCode>General</c:formatCode>
                <c:ptCount val="13"/>
                <c:pt idx="0">
                  <c:v>356</c:v>
                </c:pt>
                <c:pt idx="1">
                  <c:v>242</c:v>
                </c:pt>
                <c:pt idx="2">
                  <c:v>211</c:v>
                </c:pt>
                <c:pt idx="3">
                  <c:v>209</c:v>
                </c:pt>
                <c:pt idx="4">
                  <c:v>201</c:v>
                </c:pt>
                <c:pt idx="5">
                  <c:v>181</c:v>
                </c:pt>
                <c:pt idx="6">
                  <c:v>182</c:v>
                </c:pt>
                <c:pt idx="7">
                  <c:v>191</c:v>
                </c:pt>
                <c:pt idx="8">
                  <c:v>165</c:v>
                </c:pt>
                <c:pt idx="9">
                  <c:v>199</c:v>
                </c:pt>
                <c:pt idx="10">
                  <c:v>191</c:v>
                </c:pt>
                <c:pt idx="11">
                  <c:v>173</c:v>
                </c:pt>
                <c:pt idx="12">
                  <c:v>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06000"/>
        <c:axId val="2851032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Plan1!$EW$61</c15:sqref>
                        </c15:formulaRef>
                      </c:ext>
                    </c:extLst>
                    <c:strCache>
                      <c:ptCount val="1"/>
                      <c:pt idx="0">
                        <c:v>Sc 6.1 (W99)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Plan1!$EU$63:$EU$74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Plan1!$EW$63:$EW$74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254</c:v>
                      </c:pt>
                      <c:pt idx="1">
                        <c:v>256</c:v>
                      </c:pt>
                      <c:pt idx="2">
                        <c:v>271</c:v>
                      </c:pt>
                      <c:pt idx="3">
                        <c:v>240</c:v>
                      </c:pt>
                      <c:pt idx="4">
                        <c:v>246</c:v>
                      </c:pt>
                      <c:pt idx="5">
                        <c:v>239</c:v>
                      </c:pt>
                      <c:pt idx="6">
                        <c:v>253</c:v>
                      </c:pt>
                      <c:pt idx="7">
                        <c:v>251</c:v>
                      </c:pt>
                      <c:pt idx="8">
                        <c:v>254</c:v>
                      </c:pt>
                      <c:pt idx="9">
                        <c:v>241</c:v>
                      </c:pt>
                      <c:pt idx="10">
                        <c:v>248</c:v>
                      </c:pt>
                      <c:pt idx="11">
                        <c:v>239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Plan1!$EY$61</c15:sqref>
                        </c15:formulaRef>
                      </c:ext>
                    </c:extLst>
                    <c:strCache>
                      <c:ptCount val="1"/>
                      <c:pt idx="0">
                        <c:v>Sc 6.2 (W99)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Plan1!$EU$63:$EU$74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Plan1!$EY$63:$EY$74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</c:v>
                      </c:pt>
                      <c:pt idx="1">
                        <c:v>193</c:v>
                      </c:pt>
                      <c:pt idx="2">
                        <c:v>189</c:v>
                      </c:pt>
                      <c:pt idx="3">
                        <c:v>188</c:v>
                      </c:pt>
                      <c:pt idx="4">
                        <c:v>175</c:v>
                      </c:pt>
                      <c:pt idx="5">
                        <c:v>190</c:v>
                      </c:pt>
                      <c:pt idx="6">
                        <c:v>190</c:v>
                      </c:pt>
                      <c:pt idx="7">
                        <c:v>191</c:v>
                      </c:pt>
                      <c:pt idx="8">
                        <c:v>166</c:v>
                      </c:pt>
                      <c:pt idx="9">
                        <c:v>187</c:v>
                      </c:pt>
                      <c:pt idx="10">
                        <c:v>186</c:v>
                      </c:pt>
                      <c:pt idx="11">
                        <c:v>184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85106000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number vehicles Platoon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3280"/>
        <c:crosses val="autoZero"/>
        <c:crossBetween val="midCat"/>
        <c:majorUnit val="1"/>
      </c:valAx>
      <c:valAx>
        <c:axId val="285103280"/>
        <c:scaling>
          <c:orientation val="minMax"/>
          <c:max val="37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000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Track 1: TRAVTM Diference between</a:t>
            </a:r>
            <a:r>
              <a:rPr lang="pt-BR" baseline="0"/>
              <a:t> scenarios X.1</a:t>
            </a:r>
          </a:p>
          <a:p>
            <a:pPr>
              <a:defRPr/>
            </a:pPr>
            <a:r>
              <a:rPr lang="pt-BR" b="1" baseline="0"/>
              <a:t> No </a:t>
            </a:r>
            <a:r>
              <a:rPr lang="pt-BR" baseline="0"/>
              <a:t>Breakdown (</a:t>
            </a:r>
            <a:r>
              <a:rPr lang="pt-BR" sz="1400" b="0" i="0" u="none" strike="noStrike" baseline="0">
                <a:effectLst/>
              </a:rPr>
              <a:t>W99)</a:t>
            </a:r>
            <a:endParaRPr lang="pt-BR"/>
          </a:p>
        </c:rich>
      </c:tx>
      <c:layout>
        <c:manualLayout>
          <c:xMode val="edge"/>
          <c:yMode val="edge"/>
          <c:x val="0.29816890535741858"/>
          <c:y val="3.2577105203818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'W99'!$G$38</c:f>
              <c:strCache>
                <c:ptCount val="1"/>
                <c:pt idx="0">
                  <c:v>TRAVTM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'W99'!$D$39:$D$43</c:f>
              <c:strCache>
                <c:ptCount val="5"/>
                <c:pt idx="0">
                  <c:v>Sc 2.1/1.1 (50% AV vs. 100HD)</c:v>
                </c:pt>
                <c:pt idx="1">
                  <c:v>Sc 3.1/1.1  (100%AV vs. 100HD)</c:v>
                </c:pt>
                <c:pt idx="2">
                  <c:v>Sc 4.1/1.1  (33%AV/33%CAV vs. 100HD)</c:v>
                </c:pt>
                <c:pt idx="3">
                  <c:v>Sc 5.1/1.1  (50%AV/50%CAV vs. 100HD)</c:v>
                </c:pt>
                <c:pt idx="4">
                  <c:v>Sc 6.1/1.1  (100%CAV vs. 100HD)</c:v>
                </c:pt>
              </c:strCache>
            </c:strRef>
          </c:cat>
          <c:val>
            <c:numRef>
              <c:f>'W99'!$G$39:$G$43</c:f>
              <c:numCache>
                <c:formatCode>0%</c:formatCode>
                <c:ptCount val="5"/>
                <c:pt idx="0">
                  <c:v>-0.10283643892339545</c:v>
                </c:pt>
                <c:pt idx="1">
                  <c:v>-2.2092979484283681E-2</c:v>
                </c:pt>
                <c:pt idx="2">
                  <c:v>-4.5676642198381412E-2</c:v>
                </c:pt>
                <c:pt idx="3">
                  <c:v>-7.8569546395633405E-2</c:v>
                </c:pt>
                <c:pt idx="4">
                  <c:v>-5.5029173724825853E-2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285104912"/>
        <c:axId val="285107632"/>
      </c:barChart>
      <c:catAx>
        <c:axId val="2851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632"/>
        <c:crosses val="autoZero"/>
        <c:auto val="1"/>
        <c:lblAlgn val="ctr"/>
        <c:lblOffset val="100"/>
        <c:noMultiLvlLbl val="0"/>
      </c:catAx>
      <c:valAx>
        <c:axId val="285107632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49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TRAVTM dif</a:t>
            </a:r>
            <a:r>
              <a:rPr lang="pt-BR" baseline="0"/>
              <a:t> between AV and HD scenarios X.2</a:t>
            </a:r>
          </a:p>
          <a:p>
            <a:pPr>
              <a:defRPr/>
            </a:pPr>
            <a:r>
              <a:rPr lang="pt-BR" b="1" baseline="0"/>
              <a:t>With </a:t>
            </a:r>
            <a:r>
              <a:rPr lang="pt-BR" baseline="0"/>
              <a:t>Breakdown (W99)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'W99'!$G$45</c:f>
              <c:strCache>
                <c:ptCount val="1"/>
                <c:pt idx="0">
                  <c:v>TRAVTM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'W99'!$D$46:$D$50</c:f>
              <c:strCache>
                <c:ptCount val="5"/>
                <c:pt idx="0">
                  <c:v>Sc 2.2/1.2 (50% AV vs. 100HD)</c:v>
                </c:pt>
                <c:pt idx="1">
                  <c:v>Sc 3.2/1.2  (100%AV vs. 100HD)</c:v>
                </c:pt>
                <c:pt idx="2">
                  <c:v>Sc 4.2/1.2  (33%AV/33%CAV vs. 100HD)</c:v>
                </c:pt>
                <c:pt idx="3">
                  <c:v>Sc 5.2/1.2  (50%AV/50%CAV vs. 100HD)</c:v>
                </c:pt>
                <c:pt idx="4">
                  <c:v>Sc 6.2/1.2  (100%CAV vs. 100HD)</c:v>
                </c:pt>
              </c:strCache>
            </c:strRef>
          </c:cat>
          <c:val>
            <c:numRef>
              <c:f>'W99'!$G$46:$G$50</c:f>
              <c:numCache>
                <c:formatCode>0%</c:formatCode>
                <c:ptCount val="5"/>
                <c:pt idx="0">
                  <c:v>-2.9405635044687406E-2</c:v>
                </c:pt>
                <c:pt idx="1">
                  <c:v>-0.18844000908447223</c:v>
                </c:pt>
                <c:pt idx="2">
                  <c:v>-3.8299066169692364E-2</c:v>
                </c:pt>
                <c:pt idx="3">
                  <c:v>-0.29413650755480736</c:v>
                </c:pt>
                <c:pt idx="4">
                  <c:v>-0.52567432167047401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85109808"/>
        <c:axId val="285110352"/>
      </c:barChart>
      <c:catAx>
        <c:axId val="2851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10352"/>
        <c:crosses val="autoZero"/>
        <c:auto val="1"/>
        <c:lblAlgn val="ctr"/>
        <c:lblOffset val="100"/>
        <c:noMultiLvlLbl val="0"/>
      </c:catAx>
      <c:valAx>
        <c:axId val="2851103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9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'W99'!$P$45</c:f>
              <c:strCache>
                <c:ptCount val="1"/>
                <c:pt idx="0">
                  <c:v>Sc X.1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'W99'!$O$46:$O$50</c:f>
              <c:strCache>
                <c:ptCount val="5"/>
                <c:pt idx="0">
                  <c:v>Sc 2.X/1 .X(50% AV vs. 100%HD)</c:v>
                </c:pt>
                <c:pt idx="1">
                  <c:v>Sc 4.X/1.X  (33%AV/33%CAV vs. 100%HD)</c:v>
                </c:pt>
                <c:pt idx="2">
                  <c:v>Sc 3.X/1.X  (100%AV vs. 100%HD)</c:v>
                </c:pt>
                <c:pt idx="3">
                  <c:v>Sc 5.X/1.X  (50%AV/50%CAV vs. 100HD)</c:v>
                </c:pt>
                <c:pt idx="4">
                  <c:v>Sc 6.X/1.X  (100%CAV vs. 100%HD)</c:v>
                </c:pt>
              </c:strCache>
            </c:strRef>
          </c:cat>
          <c:val>
            <c:numRef>
              <c:f>'W99'!$P$46:$P$50</c:f>
              <c:numCache>
                <c:formatCode>0%</c:formatCode>
                <c:ptCount val="5"/>
                <c:pt idx="0">
                  <c:v>-0.10283643892339545</c:v>
                </c:pt>
                <c:pt idx="1">
                  <c:v>-2.2092979484283681E-2</c:v>
                </c:pt>
                <c:pt idx="2">
                  <c:v>-4.5676642198381412E-2</c:v>
                </c:pt>
                <c:pt idx="3">
                  <c:v>-7.8569546395633405E-2</c:v>
                </c:pt>
                <c:pt idx="4">
                  <c:v>-5.5029173724825853E-2</c:v>
                </c:pt>
              </c:numCache>
            </c:numRef>
          </c:val>
        </c:ser>
        <c:ser>
          <c:idx val="1"/>
          <c:order val="1"/>
          <c:tx>
            <c:strRef>
              <c:f>'W99'!$Q$45</c:f>
              <c:strCache>
                <c:ptCount val="1"/>
                <c:pt idx="0">
                  <c:v>Sc X.2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'W99'!$O$46:$O$50</c:f>
              <c:strCache>
                <c:ptCount val="5"/>
                <c:pt idx="0">
                  <c:v>Sc 2.X/1 .X(50% AV vs. 100%HD)</c:v>
                </c:pt>
                <c:pt idx="1">
                  <c:v>Sc 4.X/1.X  (33%AV/33%CAV vs. 100%HD)</c:v>
                </c:pt>
                <c:pt idx="2">
                  <c:v>Sc 3.X/1.X  (100%AV vs. 100%HD)</c:v>
                </c:pt>
                <c:pt idx="3">
                  <c:v>Sc 5.X/1.X  (50%AV/50%CAV vs. 100HD)</c:v>
                </c:pt>
                <c:pt idx="4">
                  <c:v>Sc 6.X/1.X  (100%CAV vs. 100%HD)</c:v>
                </c:pt>
              </c:strCache>
            </c:strRef>
          </c:cat>
          <c:val>
            <c:numRef>
              <c:f>'W99'!$Q$46:$Q$50</c:f>
              <c:numCache>
                <c:formatCode>0%</c:formatCode>
                <c:ptCount val="5"/>
                <c:pt idx="0">
                  <c:v>-2.9405635044687406E-2</c:v>
                </c:pt>
                <c:pt idx="1">
                  <c:v>-0.18844000908447223</c:v>
                </c:pt>
                <c:pt idx="2">
                  <c:v>-3.8299066169692364E-2</c:v>
                </c:pt>
                <c:pt idx="3">
                  <c:v>-0.29413650755480736</c:v>
                </c:pt>
                <c:pt idx="4">
                  <c:v>-0.52567432167047401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237936"/>
        <c:axId val="286239568"/>
      </c:barChart>
      <c:catAx>
        <c:axId val="2862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9568"/>
        <c:crosses val="autoZero"/>
        <c:auto val="1"/>
        <c:lblAlgn val="ctr"/>
        <c:lblOffset val="100"/>
        <c:noMultiLvlLbl val="0"/>
      </c:catAx>
      <c:valAx>
        <c:axId val="2862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Travel Time reduction (%)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7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54</xdr:row>
      <xdr:rowOff>190499</xdr:rowOff>
    </xdr:from>
    <xdr:to>
      <xdr:col>11</xdr:col>
      <xdr:colOff>349250</xdr:colOff>
      <xdr:row>80</xdr:row>
      <xdr:rowOff>15874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49500</xdr:colOff>
      <xdr:row>49</xdr:row>
      <xdr:rowOff>105207</xdr:rowOff>
    </xdr:from>
    <xdr:to>
      <xdr:col>21</xdr:col>
      <xdr:colOff>373062</xdr:colOff>
      <xdr:row>64</xdr:row>
      <xdr:rowOff>181407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75045</xdr:colOff>
      <xdr:row>65</xdr:row>
      <xdr:rowOff>60613</xdr:rowOff>
    </xdr:from>
    <xdr:to>
      <xdr:col>21</xdr:col>
      <xdr:colOff>395720</xdr:colOff>
      <xdr:row>81</xdr:row>
      <xdr:rowOff>136813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657225</xdr:colOff>
      <xdr:row>82</xdr:row>
      <xdr:rowOff>66675</xdr:rowOff>
    </xdr:from>
    <xdr:to>
      <xdr:col>21</xdr:col>
      <xdr:colOff>34925</xdr:colOff>
      <xdr:row>97</xdr:row>
      <xdr:rowOff>142875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140</xdr:col>
      <xdr:colOff>484185</xdr:colOff>
      <xdr:row>54</xdr:row>
      <xdr:rowOff>99482</xdr:rowOff>
    </xdr:from>
    <xdr:to>
      <xdr:col>148</xdr:col>
      <xdr:colOff>571499</xdr:colOff>
      <xdr:row>73</xdr:row>
      <xdr:rowOff>26457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140</xdr:col>
      <xdr:colOff>423333</xdr:colOff>
      <xdr:row>72</xdr:row>
      <xdr:rowOff>63500</xdr:rowOff>
    </xdr:from>
    <xdr:to>
      <xdr:col>148</xdr:col>
      <xdr:colOff>510647</xdr:colOff>
      <xdr:row>90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473869</xdr:colOff>
      <xdr:row>51</xdr:row>
      <xdr:rowOff>130968</xdr:rowOff>
    </xdr:from>
    <xdr:to>
      <xdr:col>5</xdr:col>
      <xdr:colOff>790575</xdr:colOff>
      <xdr:row>70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109538</xdr:colOff>
      <xdr:row>51</xdr:row>
      <xdr:rowOff>76200</xdr:rowOff>
    </xdr:from>
    <xdr:to>
      <xdr:col>13</xdr:col>
      <xdr:colOff>145257</xdr:colOff>
      <xdr:row>70</xdr:row>
      <xdr:rowOff>11906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224517</xdr:colOff>
      <xdr:row>48</xdr:row>
      <xdr:rowOff>138794</xdr:rowOff>
    </xdr:from>
    <xdr:to>
      <xdr:col>20</xdr:col>
      <xdr:colOff>510267</xdr:colOff>
      <xdr:row>63</xdr:row>
      <xdr:rowOff>24494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53</xdr:row>
      <xdr:rowOff>147636</xdr:rowOff>
    </xdr:from>
    <xdr:to>
      <xdr:col>7</xdr:col>
      <xdr:colOff>136071</xdr:colOff>
      <xdr:row>73</xdr:row>
      <xdr:rowOff>68035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54</xdr:row>
      <xdr:rowOff>90487</xdr:rowOff>
    </xdr:from>
    <xdr:to>
      <xdr:col>14</xdr:col>
      <xdr:colOff>476250</xdr:colOff>
      <xdr:row>69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74839</xdr:colOff>
      <xdr:row>86</xdr:row>
      <xdr:rowOff>36737</xdr:rowOff>
    </xdr:from>
    <xdr:to>
      <xdr:col>9</xdr:col>
      <xdr:colOff>517072</xdr:colOff>
      <xdr:row>102</xdr:row>
      <xdr:rowOff>176892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197303</xdr:colOff>
      <xdr:row>67</xdr:row>
      <xdr:rowOff>23131</xdr:rowOff>
    </xdr:from>
    <xdr:to>
      <xdr:col>20</xdr:col>
      <xdr:colOff>483053</xdr:colOff>
      <xdr:row>81</xdr:row>
      <xdr:rowOff>99331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42861</xdr:colOff>
      <xdr:row>44</xdr:row>
      <xdr:rowOff>23812</xdr:rowOff>
    </xdr:from>
    <xdr:to>
      <xdr:col>23</xdr:col>
      <xdr:colOff>866774</xdr:colOff>
      <xdr:row>58</xdr:row>
      <xdr:rowOff>100012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195262</xdr:colOff>
      <xdr:row>42</xdr:row>
      <xdr:rowOff>119062</xdr:rowOff>
    </xdr:from>
    <xdr:to>
      <xdr:col>30</xdr:col>
      <xdr:colOff>538162</xdr:colOff>
      <xdr:row>57</xdr:row>
      <xdr:rowOff>4762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321467</xdr:colOff>
      <xdr:row>26</xdr:row>
      <xdr:rowOff>182165</xdr:rowOff>
    </xdr:from>
    <xdr:to>
      <xdr:col>15</xdr:col>
      <xdr:colOff>488155</xdr:colOff>
      <xdr:row>41</xdr:row>
      <xdr:rowOff>154781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523873</xdr:colOff>
      <xdr:row>24</xdr:row>
      <xdr:rowOff>158351</xdr:rowOff>
    </xdr:from>
    <xdr:to>
      <xdr:col>13</xdr:col>
      <xdr:colOff>488155</xdr:colOff>
      <xdr:row>43</xdr:row>
      <xdr:rowOff>154780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488156</xdr:colOff>
      <xdr:row>41</xdr:row>
      <xdr:rowOff>59531</xdr:rowOff>
    </xdr:from>
    <xdr:to>
      <xdr:col>14</xdr:col>
      <xdr:colOff>571500</xdr:colOff>
      <xdr:row>66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90"/>
  <sheetViews>
    <sheetView showGridLines="0" tabSelected="1" zoomScale="90" zoomScaleNormal="90" workbookViewId="0">
      <pane xSplit="1" ySplit="2" topLeftCell="EG67" activePane="bottomRight" state="frozen"/>
      <selection pane="topRight" activeCell="B1" sqref="B1"/>
      <selection pane="bottomLeft" activeCell="A3" sqref="A3"/>
      <selection pane="bottomRight" activeCell="FD76" sqref="FD76"/>
    </sheetView>
  </sheetViews>
  <sheetFormatPr defaultRowHeight="15" x14ac:dyDescent="0.25"/>
  <cols>
    <col min="1" max="1" width="14.42578125" customWidth="1"/>
    <col min="2" max="2" width="9.5703125" customWidth="1"/>
    <col min="6" max="6" width="10.140625" customWidth="1"/>
    <col min="7" max="7" width="14.140625" bestFit="1" customWidth="1"/>
    <col min="8" max="10" width="9.140625" customWidth="1"/>
    <col min="11" max="11" width="16.42578125" customWidth="1"/>
    <col min="12" max="12" width="21.7109375" customWidth="1"/>
    <col min="13" max="13" width="13" bestFit="1" customWidth="1"/>
    <col min="14" max="14" width="14.140625" bestFit="1" customWidth="1"/>
    <col min="21" max="21" width="10.5703125" bestFit="1" customWidth="1"/>
    <col min="28" max="28" width="10.5703125" bestFit="1" customWidth="1"/>
    <col min="31" max="31" width="9.140625" style="13"/>
    <col min="36" max="36" width="10.5703125" bestFit="1" customWidth="1"/>
    <col min="37" max="37" width="14.140625" bestFit="1" customWidth="1"/>
    <col min="43" max="43" width="14.28515625" customWidth="1"/>
    <col min="44" max="44" width="14.140625" bestFit="1" customWidth="1"/>
    <col min="45" max="45" width="9.140625" style="22"/>
    <col min="50" max="50" width="10.5703125" bestFit="1" customWidth="1"/>
    <col min="51" max="51" width="14.140625" bestFit="1" customWidth="1"/>
    <col min="52" max="52" width="6.7109375" customWidth="1"/>
    <col min="57" max="57" width="10.5703125" bestFit="1" customWidth="1"/>
    <col min="60" max="60" width="9.140625" style="13"/>
    <col min="65" max="65" width="10.5703125" bestFit="1" customWidth="1"/>
    <col min="66" max="66" width="14.140625" bestFit="1" customWidth="1"/>
    <col min="67" max="67" width="3.42578125" customWidth="1"/>
    <col min="68" max="68" width="4.28515625" customWidth="1"/>
    <col min="73" max="73" width="10.5703125" bestFit="1" customWidth="1"/>
    <col min="74" max="74" width="14.140625" bestFit="1" customWidth="1"/>
    <col min="75" max="75" width="9.140625" style="22"/>
    <col min="80" max="80" width="10.5703125" bestFit="1" customWidth="1"/>
    <col min="81" max="81" width="14.140625" bestFit="1" customWidth="1"/>
    <col min="88" max="88" width="10.5703125" bestFit="1" customWidth="1"/>
    <col min="89" max="89" width="14.140625" bestFit="1" customWidth="1"/>
    <col min="90" max="90" width="9.140625" style="13"/>
    <col min="105" max="105" width="9.140625" style="22"/>
    <col min="120" max="120" width="9.140625" style="13"/>
    <col min="135" max="135" width="9.140625" style="22"/>
    <col min="138" max="138" width="10.42578125" customWidth="1"/>
    <col min="150" max="150" width="9.140625" style="77"/>
    <col min="165" max="165" width="9.140625" style="77"/>
  </cols>
  <sheetData>
    <row r="1" spans="2:192" x14ac:dyDescent="0.25">
      <c r="B1" s="92" t="s">
        <v>18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Q1" s="93" t="s">
        <v>21</v>
      </c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F1" s="94" t="s">
        <v>40</v>
      </c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61"/>
      <c r="AT1" s="95" t="s">
        <v>19</v>
      </c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I1" s="95" t="s">
        <v>25</v>
      </c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63"/>
      <c r="BX1" s="95" t="s">
        <v>24</v>
      </c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M1" s="95" t="s">
        <v>130</v>
      </c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B1" s="95" t="s">
        <v>132</v>
      </c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14"/>
      <c r="DQ1" s="95" t="s">
        <v>133</v>
      </c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63"/>
      <c r="EF1" s="95" t="s">
        <v>131</v>
      </c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75"/>
      <c r="EU1" s="95" t="s">
        <v>104</v>
      </c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J1" s="95" t="s">
        <v>123</v>
      </c>
      <c r="FK1" s="95"/>
      <c r="FL1" s="95"/>
      <c r="FM1" s="95"/>
      <c r="FN1" s="95"/>
      <c r="FO1" s="95"/>
      <c r="FP1" s="95"/>
      <c r="FQ1" s="95"/>
      <c r="FR1" s="95"/>
      <c r="FS1" s="95"/>
      <c r="FT1" s="95"/>
      <c r="FU1" s="95"/>
      <c r="FV1" s="95"/>
      <c r="FW1" s="95"/>
    </row>
    <row r="2" spans="2:192" x14ac:dyDescent="0.25">
      <c r="B2" s="3" t="s">
        <v>17</v>
      </c>
      <c r="C2" s="3"/>
      <c r="D2" s="3"/>
      <c r="E2" s="3"/>
      <c r="F2" s="3"/>
      <c r="G2" s="3"/>
      <c r="I2" s="2" t="s">
        <v>16</v>
      </c>
      <c r="J2" s="1"/>
      <c r="K2" s="1"/>
      <c r="L2" s="1"/>
      <c r="M2" s="1"/>
      <c r="N2" s="1"/>
      <c r="O2" s="1"/>
      <c r="Q2" s="3" t="s">
        <v>17</v>
      </c>
      <c r="R2" s="3"/>
      <c r="S2" s="3"/>
      <c r="T2" s="3"/>
      <c r="U2" s="3"/>
      <c r="V2" s="3"/>
      <c r="X2" s="2" t="s">
        <v>16</v>
      </c>
      <c r="Y2" s="1"/>
      <c r="Z2" s="1"/>
      <c r="AA2" s="1"/>
      <c r="AB2" s="1"/>
      <c r="AC2" s="1"/>
      <c r="AD2" s="1"/>
      <c r="AF2" s="3" t="s">
        <v>17</v>
      </c>
      <c r="AG2" s="3"/>
      <c r="AH2" s="3"/>
      <c r="AI2" s="3"/>
      <c r="AJ2" s="3"/>
      <c r="AK2" s="3"/>
      <c r="AM2" s="2" t="s">
        <v>16</v>
      </c>
      <c r="AN2" s="1"/>
      <c r="AO2" s="1"/>
      <c r="AP2" s="1"/>
      <c r="AQ2" s="1"/>
      <c r="AR2" s="1"/>
      <c r="AS2" s="36"/>
      <c r="AT2" s="3" t="s">
        <v>17</v>
      </c>
      <c r="AU2" s="3"/>
      <c r="AV2" s="3"/>
      <c r="AW2" s="3"/>
      <c r="AX2" s="3"/>
      <c r="AY2" s="3"/>
      <c r="AZ2" s="5"/>
      <c r="BA2" s="2" t="s">
        <v>16</v>
      </c>
      <c r="BB2" s="1"/>
      <c r="BC2" s="1"/>
      <c r="BD2" s="1"/>
      <c r="BE2" s="1"/>
      <c r="BF2" s="1"/>
      <c r="BG2" s="1"/>
      <c r="BI2" s="3" t="s">
        <v>17</v>
      </c>
      <c r="BJ2" s="3"/>
      <c r="BK2" s="3"/>
      <c r="BL2" s="3"/>
      <c r="BM2" s="3"/>
      <c r="BN2" s="3"/>
      <c r="BQ2" s="2" t="s">
        <v>16</v>
      </c>
      <c r="BR2" s="1"/>
      <c r="BS2" s="1"/>
      <c r="BT2" s="1"/>
      <c r="BU2" s="1"/>
      <c r="BV2" s="1"/>
      <c r="BW2" s="36"/>
      <c r="BX2" s="3" t="s">
        <v>17</v>
      </c>
      <c r="BY2" s="3"/>
      <c r="BZ2" s="3"/>
      <c r="CA2" s="3"/>
      <c r="CB2" s="3"/>
      <c r="CC2" s="3"/>
      <c r="CF2" s="2" t="s">
        <v>16</v>
      </c>
      <c r="CG2" s="96" t="s">
        <v>41</v>
      </c>
      <c r="CH2" s="96"/>
      <c r="CI2" s="96"/>
      <c r="CJ2" s="96"/>
      <c r="CK2" s="96"/>
      <c r="CL2" s="12"/>
      <c r="CM2" s="3" t="s">
        <v>17</v>
      </c>
      <c r="CN2" s="3"/>
      <c r="CO2" s="3"/>
      <c r="CP2" s="3"/>
      <c r="CQ2" s="3"/>
      <c r="CR2" s="3"/>
      <c r="CU2" s="2" t="s">
        <v>16</v>
      </c>
      <c r="CV2" s="96" t="s">
        <v>41</v>
      </c>
      <c r="CW2" s="96"/>
      <c r="CX2" s="96"/>
      <c r="CY2" s="96"/>
      <c r="CZ2" s="96"/>
      <c r="DA2" s="36"/>
      <c r="DB2" s="3" t="s">
        <v>17</v>
      </c>
      <c r="DC2" s="3"/>
      <c r="DD2" s="3"/>
      <c r="DE2" s="3"/>
      <c r="DF2" s="3"/>
      <c r="DG2" s="3"/>
      <c r="DJ2" s="2" t="s">
        <v>16</v>
      </c>
      <c r="DK2" s="96" t="s">
        <v>41</v>
      </c>
      <c r="DL2" s="96"/>
      <c r="DM2" s="96"/>
      <c r="DN2" s="96"/>
      <c r="DO2" s="96"/>
      <c r="DP2" s="12"/>
      <c r="DQ2" s="3" t="s">
        <v>17</v>
      </c>
      <c r="DR2" s="3"/>
      <c r="DS2" s="3"/>
      <c r="DT2" s="3"/>
      <c r="DU2" s="3"/>
      <c r="DV2" s="3"/>
      <c r="DY2" s="2" t="s">
        <v>16</v>
      </c>
      <c r="DZ2" s="96" t="s">
        <v>41</v>
      </c>
      <c r="EA2" s="96"/>
      <c r="EB2" s="96"/>
      <c r="EC2" s="96"/>
      <c r="ED2" s="96"/>
      <c r="EE2" s="36"/>
      <c r="EF2" s="3" t="s">
        <v>17</v>
      </c>
      <c r="EG2" s="3"/>
      <c r="EH2" s="3"/>
      <c r="EI2" s="3"/>
      <c r="EJ2" s="3"/>
      <c r="EK2" s="3"/>
      <c r="EN2" s="2" t="s">
        <v>16</v>
      </c>
      <c r="EO2" s="96" t="s">
        <v>41</v>
      </c>
      <c r="EP2" s="96"/>
      <c r="EQ2" s="96"/>
      <c r="ER2" s="96"/>
      <c r="ES2" s="96"/>
      <c r="ET2" s="76"/>
      <c r="EU2" s="3" t="s">
        <v>17</v>
      </c>
      <c r="EV2" s="3"/>
      <c r="EW2" s="3"/>
      <c r="EX2" s="3"/>
      <c r="EY2" s="3"/>
      <c r="EZ2" s="3"/>
      <c r="FC2" s="2" t="s">
        <v>16</v>
      </c>
      <c r="FD2" s="44"/>
      <c r="FE2" s="44"/>
      <c r="FF2" s="44"/>
      <c r="FG2" s="44"/>
      <c r="FH2" s="44"/>
      <c r="FJ2" s="3" t="s">
        <v>17</v>
      </c>
      <c r="FK2" s="3"/>
      <c r="FL2" s="3"/>
      <c r="FM2" s="3"/>
      <c r="FN2" s="3"/>
      <c r="FO2" s="3"/>
      <c r="FR2" s="2" t="s">
        <v>16</v>
      </c>
      <c r="FS2" s="54"/>
      <c r="FT2" s="54"/>
      <c r="FU2" s="54"/>
      <c r="FV2" s="54"/>
      <c r="FW2" s="54"/>
      <c r="GE2" s="2"/>
      <c r="GF2" s="96"/>
      <c r="GG2" s="96"/>
      <c r="GH2" s="96"/>
      <c r="GI2" s="96"/>
      <c r="GJ2" s="96"/>
    </row>
    <row r="3" spans="2:192" x14ac:dyDescent="0.25">
      <c r="B3" t="s">
        <v>0</v>
      </c>
      <c r="I3" t="s">
        <v>0</v>
      </c>
      <c r="Q3" t="s">
        <v>0</v>
      </c>
      <c r="X3" t="s">
        <v>0</v>
      </c>
      <c r="AF3" t="s">
        <v>0</v>
      </c>
      <c r="AM3" t="s">
        <v>0</v>
      </c>
      <c r="AT3" t="s">
        <v>0</v>
      </c>
      <c r="BA3" t="s">
        <v>0</v>
      </c>
      <c r="BI3" s="10" t="s">
        <v>0</v>
      </c>
      <c r="BQ3" t="s">
        <v>0</v>
      </c>
      <c r="BX3" s="11" t="s">
        <v>0</v>
      </c>
      <c r="BY3" s="11"/>
      <c r="BZ3" s="11"/>
      <c r="CA3" s="11"/>
      <c r="CB3" s="11"/>
      <c r="CC3" s="11"/>
      <c r="CF3" s="9" t="s">
        <v>0</v>
      </c>
      <c r="CM3" t="s">
        <v>0</v>
      </c>
      <c r="CU3" t="s">
        <v>0</v>
      </c>
      <c r="DB3" t="s">
        <v>0</v>
      </c>
      <c r="DJ3" t="s">
        <v>0</v>
      </c>
      <c r="DQ3" t="s">
        <v>0</v>
      </c>
      <c r="DY3" t="s">
        <v>0</v>
      </c>
      <c r="EF3" t="s">
        <v>0</v>
      </c>
      <c r="EN3" t="s">
        <v>0</v>
      </c>
      <c r="EU3" t="s">
        <v>0</v>
      </c>
      <c r="FC3" t="s">
        <v>0</v>
      </c>
      <c r="FJ3" t="s">
        <v>0</v>
      </c>
      <c r="FR3" t="s">
        <v>0</v>
      </c>
    </row>
    <row r="4" spans="2:192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1</v>
      </c>
      <c r="J4" t="s">
        <v>2</v>
      </c>
      <c r="K4" t="s">
        <v>3</v>
      </c>
      <c r="L4" t="s">
        <v>4</v>
      </c>
      <c r="M4" t="s">
        <v>5</v>
      </c>
      <c r="N4" t="s">
        <v>6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X4" t="s">
        <v>1</v>
      </c>
      <c r="Y4" t="s">
        <v>2</v>
      </c>
      <c r="Z4" t="s">
        <v>3</v>
      </c>
      <c r="AA4" t="s">
        <v>4</v>
      </c>
      <c r="AB4" t="s">
        <v>5</v>
      </c>
      <c r="AC4" t="s">
        <v>6</v>
      </c>
      <c r="AF4" t="s">
        <v>1</v>
      </c>
      <c r="AG4" t="s">
        <v>2</v>
      </c>
      <c r="AH4" t="s">
        <v>3</v>
      </c>
      <c r="AI4" t="s">
        <v>4</v>
      </c>
      <c r="AJ4" t="s">
        <v>5</v>
      </c>
      <c r="AK4" t="s">
        <v>6</v>
      </c>
      <c r="AM4" t="s">
        <v>1</v>
      </c>
      <c r="AN4" t="s">
        <v>2</v>
      </c>
      <c r="AO4" t="s">
        <v>3</v>
      </c>
      <c r="AP4" t="s">
        <v>4</v>
      </c>
      <c r="AQ4" t="s">
        <v>5</v>
      </c>
      <c r="AR4" t="s">
        <v>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6</v>
      </c>
      <c r="BA4" t="s">
        <v>1</v>
      </c>
      <c r="BB4" t="s">
        <v>2</v>
      </c>
      <c r="BC4" t="s">
        <v>3</v>
      </c>
      <c r="BD4" t="s">
        <v>4</v>
      </c>
      <c r="BE4" t="s">
        <v>5</v>
      </c>
      <c r="BF4" t="s">
        <v>6</v>
      </c>
      <c r="BI4" t="s">
        <v>1</v>
      </c>
      <c r="BJ4" t="s">
        <v>2</v>
      </c>
      <c r="BK4" t="s">
        <v>3</v>
      </c>
      <c r="BL4" t="s">
        <v>4</v>
      </c>
      <c r="BM4" t="s">
        <v>5</v>
      </c>
      <c r="BN4" t="s">
        <v>6</v>
      </c>
      <c r="BQ4" t="s">
        <v>1</v>
      </c>
      <c r="BR4" t="s">
        <v>2</v>
      </c>
      <c r="BS4" t="s">
        <v>3</v>
      </c>
      <c r="BT4" t="s">
        <v>4</v>
      </c>
      <c r="BU4" t="s">
        <v>5</v>
      </c>
      <c r="BV4" t="s">
        <v>6</v>
      </c>
      <c r="BX4" t="s">
        <v>1</v>
      </c>
      <c r="BY4" t="s">
        <v>2</v>
      </c>
      <c r="BZ4" t="s">
        <v>3</v>
      </c>
      <c r="CA4" t="s">
        <v>4</v>
      </c>
      <c r="CB4" t="s">
        <v>5</v>
      </c>
      <c r="CC4" t="s">
        <v>6</v>
      </c>
      <c r="CF4" t="s">
        <v>1</v>
      </c>
      <c r="CG4" t="s">
        <v>2</v>
      </c>
      <c r="CH4" t="s">
        <v>3</v>
      </c>
      <c r="CI4" t="s">
        <v>4</v>
      </c>
      <c r="CJ4" t="s">
        <v>5</v>
      </c>
      <c r="CK4" t="s">
        <v>6</v>
      </c>
      <c r="CM4" t="s">
        <v>1</v>
      </c>
      <c r="CN4" t="s">
        <v>2</v>
      </c>
      <c r="CO4" t="s">
        <v>3</v>
      </c>
      <c r="CP4" t="s">
        <v>4</v>
      </c>
      <c r="CQ4" t="s">
        <v>5</v>
      </c>
      <c r="CR4" t="s">
        <v>6</v>
      </c>
      <c r="CU4" t="s">
        <v>1</v>
      </c>
      <c r="CV4" t="s">
        <v>2</v>
      </c>
      <c r="CW4" t="s">
        <v>3</v>
      </c>
      <c r="CX4" t="s">
        <v>4</v>
      </c>
      <c r="CY4" t="s">
        <v>5</v>
      </c>
      <c r="CZ4" t="s">
        <v>6</v>
      </c>
      <c r="DB4" t="s">
        <v>1</v>
      </c>
      <c r="DC4" t="s">
        <v>2</v>
      </c>
      <c r="DD4" t="s">
        <v>3</v>
      </c>
      <c r="DE4" t="s">
        <v>4</v>
      </c>
      <c r="DF4" t="s">
        <v>5</v>
      </c>
      <c r="DG4" t="s">
        <v>6</v>
      </c>
      <c r="DJ4" t="s">
        <v>1</v>
      </c>
      <c r="DK4" t="s">
        <v>2</v>
      </c>
      <c r="DL4" t="s">
        <v>3</v>
      </c>
      <c r="DM4" t="s">
        <v>4</v>
      </c>
      <c r="DN4" t="s">
        <v>5</v>
      </c>
      <c r="DO4" t="s">
        <v>6</v>
      </c>
      <c r="DQ4" t="s">
        <v>1</v>
      </c>
      <c r="DR4" t="s">
        <v>2</v>
      </c>
      <c r="DS4" t="s">
        <v>3</v>
      </c>
      <c r="DT4" t="s">
        <v>4</v>
      </c>
      <c r="DU4" t="s">
        <v>5</v>
      </c>
      <c r="DV4" t="s">
        <v>6</v>
      </c>
      <c r="DY4" t="s">
        <v>1</v>
      </c>
      <c r="DZ4" t="s">
        <v>2</v>
      </c>
      <c r="EA4" t="s">
        <v>3</v>
      </c>
      <c r="EB4" t="s">
        <v>4</v>
      </c>
      <c r="EC4" t="s">
        <v>5</v>
      </c>
      <c r="ED4" t="s">
        <v>6</v>
      </c>
      <c r="EF4" t="s">
        <v>1</v>
      </c>
      <c r="EG4" t="s">
        <v>2</v>
      </c>
      <c r="EH4" t="s">
        <v>3</v>
      </c>
      <c r="EI4" t="s">
        <v>4</v>
      </c>
      <c r="EJ4" t="s">
        <v>5</v>
      </c>
      <c r="EK4" t="s">
        <v>6</v>
      </c>
      <c r="EN4" t="s">
        <v>1</v>
      </c>
      <c r="EO4" t="s">
        <v>2</v>
      </c>
      <c r="EP4" t="s">
        <v>3</v>
      </c>
      <c r="EQ4" t="s">
        <v>4</v>
      </c>
      <c r="ER4" t="s">
        <v>5</v>
      </c>
      <c r="ES4" t="s">
        <v>6</v>
      </c>
      <c r="EU4" t="s">
        <v>1</v>
      </c>
      <c r="EV4" t="s">
        <v>2</v>
      </c>
      <c r="EW4" t="s">
        <v>3</v>
      </c>
      <c r="EX4" t="s">
        <v>4</v>
      </c>
      <c r="EY4" t="s">
        <v>5</v>
      </c>
      <c r="EZ4" t="s">
        <v>6</v>
      </c>
      <c r="FC4" t="s">
        <v>1</v>
      </c>
      <c r="FD4" t="s">
        <v>2</v>
      </c>
      <c r="FE4" t="s">
        <v>3</v>
      </c>
      <c r="FF4" t="s">
        <v>4</v>
      </c>
      <c r="FG4" t="s">
        <v>5</v>
      </c>
      <c r="FH4" t="s">
        <v>6</v>
      </c>
      <c r="FJ4" t="s">
        <v>1</v>
      </c>
      <c r="FK4" t="s">
        <v>2</v>
      </c>
      <c r="FL4" t="s">
        <v>3</v>
      </c>
      <c r="FM4" t="s">
        <v>4</v>
      </c>
      <c r="FN4" t="s">
        <v>5</v>
      </c>
      <c r="FO4" t="s">
        <v>6</v>
      </c>
      <c r="FR4" t="s">
        <v>1</v>
      </c>
      <c r="FS4" t="s">
        <v>2</v>
      </c>
      <c r="FT4" t="s">
        <v>3</v>
      </c>
      <c r="FU4" t="s">
        <v>4</v>
      </c>
      <c r="FV4" t="s">
        <v>5</v>
      </c>
      <c r="FW4" t="s">
        <v>6</v>
      </c>
    </row>
    <row r="5" spans="2:192" x14ac:dyDescent="0.25">
      <c r="B5">
        <v>3</v>
      </c>
      <c r="C5" t="s">
        <v>7</v>
      </c>
      <c r="D5">
        <v>1</v>
      </c>
      <c r="E5">
        <v>18</v>
      </c>
      <c r="F5">
        <v>123.11</v>
      </c>
      <c r="G5">
        <v>333.18</v>
      </c>
      <c r="I5">
        <v>2</v>
      </c>
      <c r="J5" t="s">
        <v>7</v>
      </c>
      <c r="K5">
        <v>1</v>
      </c>
      <c r="L5">
        <v>19</v>
      </c>
      <c r="M5">
        <v>125.01</v>
      </c>
      <c r="N5">
        <v>333.23</v>
      </c>
      <c r="Q5">
        <v>5</v>
      </c>
      <c r="R5" t="s">
        <v>7</v>
      </c>
      <c r="S5">
        <v>1</v>
      </c>
      <c r="T5">
        <v>18</v>
      </c>
      <c r="U5">
        <v>123.1</v>
      </c>
      <c r="V5">
        <v>333.18</v>
      </c>
      <c r="X5">
        <v>4</v>
      </c>
      <c r="Y5" t="s">
        <v>7</v>
      </c>
      <c r="Z5">
        <v>1</v>
      </c>
      <c r="AA5">
        <v>22</v>
      </c>
      <c r="AB5">
        <v>123.1</v>
      </c>
      <c r="AC5">
        <v>333.24</v>
      </c>
      <c r="AF5">
        <v>19</v>
      </c>
      <c r="AG5" t="s">
        <v>7</v>
      </c>
      <c r="AH5">
        <v>1</v>
      </c>
      <c r="AI5">
        <v>16</v>
      </c>
      <c r="AJ5">
        <v>125.33</v>
      </c>
      <c r="AK5">
        <v>333.19</v>
      </c>
      <c r="AM5">
        <v>13</v>
      </c>
      <c r="AN5" t="s">
        <v>7</v>
      </c>
      <c r="AO5">
        <v>1</v>
      </c>
      <c r="AP5">
        <v>18</v>
      </c>
      <c r="AQ5">
        <v>126.59</v>
      </c>
      <c r="AR5">
        <v>333.18</v>
      </c>
      <c r="AT5">
        <v>21</v>
      </c>
      <c r="AU5" t="s">
        <v>7</v>
      </c>
      <c r="AV5">
        <v>1</v>
      </c>
      <c r="AW5">
        <v>18</v>
      </c>
      <c r="AX5">
        <v>126.22</v>
      </c>
      <c r="AY5">
        <v>333.22</v>
      </c>
      <c r="BA5">
        <v>12</v>
      </c>
      <c r="BB5" t="s">
        <v>7</v>
      </c>
      <c r="BC5">
        <v>1</v>
      </c>
      <c r="BD5">
        <v>18</v>
      </c>
      <c r="BE5">
        <v>126.14</v>
      </c>
      <c r="BF5">
        <v>333.18</v>
      </c>
      <c r="BI5">
        <v>27</v>
      </c>
      <c r="BJ5" t="s">
        <v>7</v>
      </c>
      <c r="BK5">
        <v>1</v>
      </c>
      <c r="BL5">
        <v>18</v>
      </c>
      <c r="BM5">
        <v>125.58</v>
      </c>
      <c r="BN5">
        <v>333.24</v>
      </c>
      <c r="BQ5">
        <v>17</v>
      </c>
      <c r="BR5" t="s">
        <v>7</v>
      </c>
      <c r="BS5">
        <v>1</v>
      </c>
      <c r="BT5">
        <v>16</v>
      </c>
      <c r="BU5">
        <v>126.47</v>
      </c>
      <c r="BV5">
        <v>333.17</v>
      </c>
      <c r="BX5">
        <v>28</v>
      </c>
      <c r="BY5" t="s">
        <v>7</v>
      </c>
      <c r="BZ5">
        <v>1</v>
      </c>
      <c r="CA5">
        <v>18</v>
      </c>
      <c r="CB5">
        <v>125.45</v>
      </c>
      <c r="CC5">
        <v>333.24</v>
      </c>
      <c r="CF5">
        <v>18</v>
      </c>
      <c r="CG5" t="s">
        <v>7</v>
      </c>
      <c r="CH5">
        <v>1</v>
      </c>
      <c r="CI5">
        <v>16</v>
      </c>
      <c r="CJ5">
        <v>126.77</v>
      </c>
      <c r="CK5">
        <v>333.17</v>
      </c>
      <c r="CM5">
        <v>14</v>
      </c>
      <c r="CN5" t="s">
        <v>7</v>
      </c>
      <c r="CO5">
        <v>1</v>
      </c>
      <c r="CP5">
        <v>17</v>
      </c>
      <c r="CQ5">
        <v>122.82</v>
      </c>
      <c r="CR5">
        <v>333.23</v>
      </c>
      <c r="CU5">
        <v>9</v>
      </c>
      <c r="CV5" t="s">
        <v>7</v>
      </c>
      <c r="CW5">
        <v>1</v>
      </c>
      <c r="CX5">
        <v>17</v>
      </c>
      <c r="CY5">
        <v>125.24</v>
      </c>
      <c r="CZ5">
        <v>333.19</v>
      </c>
      <c r="DB5">
        <v>20</v>
      </c>
      <c r="DC5" t="s">
        <v>7</v>
      </c>
      <c r="DD5">
        <v>1</v>
      </c>
      <c r="DE5">
        <v>16</v>
      </c>
      <c r="DF5">
        <v>122.2</v>
      </c>
      <c r="DG5">
        <v>333.22</v>
      </c>
      <c r="DJ5">
        <v>18</v>
      </c>
      <c r="DK5" t="s">
        <v>7</v>
      </c>
      <c r="DL5">
        <v>1</v>
      </c>
      <c r="DM5">
        <v>17</v>
      </c>
      <c r="DN5">
        <v>124.74</v>
      </c>
      <c r="DO5">
        <v>333.19</v>
      </c>
      <c r="DQ5">
        <v>8</v>
      </c>
      <c r="DR5" t="s">
        <v>7</v>
      </c>
      <c r="DS5">
        <v>1</v>
      </c>
      <c r="DT5">
        <v>21</v>
      </c>
      <c r="DU5">
        <v>125.27</v>
      </c>
      <c r="DV5">
        <v>333.18</v>
      </c>
      <c r="DY5">
        <v>13</v>
      </c>
      <c r="DZ5" t="s">
        <v>7</v>
      </c>
      <c r="EA5">
        <v>1</v>
      </c>
      <c r="EB5">
        <v>19</v>
      </c>
      <c r="EC5">
        <v>122.54</v>
      </c>
      <c r="ED5">
        <v>333.17</v>
      </c>
      <c r="EF5">
        <v>16</v>
      </c>
      <c r="EG5" t="s">
        <v>7</v>
      </c>
      <c r="EH5">
        <v>1</v>
      </c>
      <c r="EI5">
        <v>21</v>
      </c>
      <c r="EJ5">
        <v>126.03</v>
      </c>
      <c r="EK5">
        <v>333.18</v>
      </c>
      <c r="EN5">
        <v>19</v>
      </c>
      <c r="EO5" t="s">
        <v>7</v>
      </c>
      <c r="EP5">
        <v>1</v>
      </c>
      <c r="EQ5">
        <v>19</v>
      </c>
      <c r="ER5">
        <v>122.74</v>
      </c>
      <c r="ES5">
        <v>333.17</v>
      </c>
      <c r="EU5">
        <v>71</v>
      </c>
      <c r="EV5" t="s">
        <v>7</v>
      </c>
      <c r="EW5">
        <v>1</v>
      </c>
      <c r="EX5">
        <v>17</v>
      </c>
      <c r="EY5">
        <v>122.52</v>
      </c>
      <c r="EZ5">
        <v>333.21</v>
      </c>
      <c r="FC5">
        <v>53</v>
      </c>
      <c r="FD5" t="s">
        <v>7</v>
      </c>
      <c r="FE5">
        <v>1</v>
      </c>
      <c r="FF5">
        <v>13</v>
      </c>
      <c r="FG5">
        <v>126.65</v>
      </c>
      <c r="FH5">
        <v>333.2</v>
      </c>
      <c r="FJ5">
        <v>59</v>
      </c>
      <c r="FK5" t="s">
        <v>7</v>
      </c>
      <c r="FL5">
        <v>1</v>
      </c>
      <c r="FM5">
        <v>17</v>
      </c>
      <c r="FN5">
        <v>122.53</v>
      </c>
      <c r="FO5">
        <v>333.21</v>
      </c>
      <c r="FR5">
        <v>52</v>
      </c>
      <c r="FS5" t="s">
        <v>7</v>
      </c>
      <c r="FT5">
        <v>1</v>
      </c>
      <c r="FU5">
        <v>13</v>
      </c>
      <c r="FV5">
        <v>126.66</v>
      </c>
      <c r="FW5">
        <v>333.2</v>
      </c>
    </row>
    <row r="6" spans="2:192" x14ac:dyDescent="0.25">
      <c r="B6">
        <v>3</v>
      </c>
      <c r="C6" t="s">
        <v>7</v>
      </c>
      <c r="D6">
        <v>2</v>
      </c>
      <c r="E6">
        <v>27</v>
      </c>
      <c r="F6">
        <v>112.98</v>
      </c>
      <c r="G6">
        <v>275.88</v>
      </c>
      <c r="I6">
        <v>2</v>
      </c>
      <c r="J6" t="s">
        <v>7</v>
      </c>
      <c r="K6">
        <v>2</v>
      </c>
      <c r="L6">
        <v>23</v>
      </c>
      <c r="M6">
        <v>113.85</v>
      </c>
      <c r="N6">
        <v>275.86</v>
      </c>
      <c r="Q6">
        <v>5</v>
      </c>
      <c r="R6" t="s">
        <v>7</v>
      </c>
      <c r="S6">
        <v>2</v>
      </c>
      <c r="T6">
        <v>13</v>
      </c>
      <c r="U6">
        <v>100.69</v>
      </c>
      <c r="V6">
        <v>275.76</v>
      </c>
      <c r="X6">
        <v>4</v>
      </c>
      <c r="Y6" t="s">
        <v>7</v>
      </c>
      <c r="Z6">
        <v>2</v>
      </c>
      <c r="AA6">
        <v>17</v>
      </c>
      <c r="AB6">
        <v>122.66</v>
      </c>
      <c r="AC6">
        <v>275.83999999999997</v>
      </c>
      <c r="AF6">
        <v>19</v>
      </c>
      <c r="AG6" t="s">
        <v>7</v>
      </c>
      <c r="AH6">
        <v>2</v>
      </c>
      <c r="AI6">
        <v>21</v>
      </c>
      <c r="AJ6">
        <v>115.89</v>
      </c>
      <c r="AK6">
        <v>275.89</v>
      </c>
      <c r="AM6">
        <v>13</v>
      </c>
      <c r="AN6" t="s">
        <v>7</v>
      </c>
      <c r="AO6">
        <v>2</v>
      </c>
      <c r="AP6">
        <v>25</v>
      </c>
      <c r="AQ6">
        <v>119.1</v>
      </c>
      <c r="AR6">
        <v>275.82</v>
      </c>
      <c r="AT6">
        <v>21</v>
      </c>
      <c r="AU6" t="s">
        <v>7</v>
      </c>
      <c r="AV6">
        <v>2</v>
      </c>
      <c r="AW6">
        <v>21</v>
      </c>
      <c r="AX6">
        <v>116.07</v>
      </c>
      <c r="AY6">
        <v>275.89</v>
      </c>
      <c r="BA6">
        <v>12</v>
      </c>
      <c r="BB6" t="s">
        <v>7</v>
      </c>
      <c r="BC6">
        <v>2</v>
      </c>
      <c r="BD6">
        <v>19</v>
      </c>
      <c r="BE6">
        <v>119.17</v>
      </c>
      <c r="BF6">
        <v>275.81</v>
      </c>
      <c r="BI6">
        <v>27</v>
      </c>
      <c r="BJ6" t="s">
        <v>7</v>
      </c>
      <c r="BK6">
        <v>2</v>
      </c>
      <c r="BL6">
        <v>25</v>
      </c>
      <c r="BM6">
        <v>114.3</v>
      </c>
      <c r="BN6">
        <v>275.86</v>
      </c>
      <c r="BQ6">
        <v>17</v>
      </c>
      <c r="BR6" t="s">
        <v>7</v>
      </c>
      <c r="BS6">
        <v>2</v>
      </c>
      <c r="BT6">
        <v>28</v>
      </c>
      <c r="BU6">
        <v>107.96</v>
      </c>
      <c r="BV6">
        <v>275.85000000000002</v>
      </c>
      <c r="BX6">
        <v>28</v>
      </c>
      <c r="BY6" t="s">
        <v>7</v>
      </c>
      <c r="BZ6">
        <v>2</v>
      </c>
      <c r="CA6">
        <v>17</v>
      </c>
      <c r="CB6">
        <v>117.88</v>
      </c>
      <c r="CC6">
        <v>275.81</v>
      </c>
      <c r="CF6">
        <v>18</v>
      </c>
      <c r="CG6" t="s">
        <v>7</v>
      </c>
      <c r="CH6">
        <v>2</v>
      </c>
      <c r="CI6">
        <v>23</v>
      </c>
      <c r="CJ6">
        <v>116.56</v>
      </c>
      <c r="CK6">
        <v>275.83999999999997</v>
      </c>
      <c r="CM6">
        <v>14</v>
      </c>
      <c r="CN6" t="s">
        <v>7</v>
      </c>
      <c r="CO6">
        <v>2</v>
      </c>
      <c r="CP6">
        <v>20</v>
      </c>
      <c r="CQ6">
        <v>120.98</v>
      </c>
      <c r="CR6">
        <v>275.8</v>
      </c>
      <c r="CU6">
        <v>9</v>
      </c>
      <c r="CV6" t="s">
        <v>7</v>
      </c>
      <c r="CW6">
        <v>2</v>
      </c>
      <c r="CX6">
        <v>23</v>
      </c>
      <c r="CY6">
        <v>121.94</v>
      </c>
      <c r="CZ6">
        <v>275.81</v>
      </c>
      <c r="DB6">
        <v>20</v>
      </c>
      <c r="DC6" t="s">
        <v>7</v>
      </c>
      <c r="DD6">
        <v>2</v>
      </c>
      <c r="DE6">
        <v>11</v>
      </c>
      <c r="DF6">
        <v>122.48</v>
      </c>
      <c r="DG6">
        <v>275.7</v>
      </c>
      <c r="DJ6">
        <v>18</v>
      </c>
      <c r="DK6" t="s">
        <v>7</v>
      </c>
      <c r="DL6">
        <v>2</v>
      </c>
      <c r="DM6">
        <v>20</v>
      </c>
      <c r="DN6">
        <v>126.86</v>
      </c>
      <c r="DO6">
        <v>275.83</v>
      </c>
      <c r="DQ6">
        <v>8</v>
      </c>
      <c r="DR6" t="s">
        <v>7</v>
      </c>
      <c r="DS6">
        <v>2</v>
      </c>
      <c r="DT6">
        <v>22</v>
      </c>
      <c r="DU6">
        <v>116.34</v>
      </c>
      <c r="DV6">
        <v>275.88</v>
      </c>
      <c r="DY6">
        <v>13</v>
      </c>
      <c r="DZ6" t="s">
        <v>7</v>
      </c>
      <c r="EA6">
        <v>2</v>
      </c>
      <c r="EB6">
        <v>21</v>
      </c>
      <c r="EC6">
        <v>117.02</v>
      </c>
      <c r="ED6">
        <v>275.86</v>
      </c>
      <c r="EF6">
        <v>16</v>
      </c>
      <c r="EG6" t="s">
        <v>7</v>
      </c>
      <c r="EH6">
        <v>2</v>
      </c>
      <c r="EI6">
        <v>14</v>
      </c>
      <c r="EJ6">
        <v>110.49</v>
      </c>
      <c r="EK6">
        <v>275.79000000000002</v>
      </c>
      <c r="EN6">
        <v>19</v>
      </c>
      <c r="EO6" t="s">
        <v>7</v>
      </c>
      <c r="EP6">
        <v>2</v>
      </c>
      <c r="EQ6">
        <v>17</v>
      </c>
      <c r="ER6">
        <v>117.94</v>
      </c>
      <c r="ES6">
        <v>275.81</v>
      </c>
      <c r="EU6">
        <v>71</v>
      </c>
      <c r="EV6" t="s">
        <v>7</v>
      </c>
      <c r="EW6">
        <v>2</v>
      </c>
      <c r="EX6">
        <v>25</v>
      </c>
      <c r="EY6">
        <v>113.19</v>
      </c>
      <c r="EZ6">
        <v>275.83999999999997</v>
      </c>
      <c r="FC6">
        <v>53</v>
      </c>
      <c r="FD6" t="s">
        <v>7</v>
      </c>
      <c r="FE6">
        <v>2</v>
      </c>
      <c r="FF6">
        <v>23</v>
      </c>
      <c r="FG6">
        <v>111.46</v>
      </c>
      <c r="FH6">
        <v>275.81</v>
      </c>
      <c r="FJ6">
        <v>59</v>
      </c>
      <c r="FK6" t="s">
        <v>7</v>
      </c>
      <c r="FL6">
        <v>2</v>
      </c>
      <c r="FM6">
        <v>17</v>
      </c>
      <c r="FN6">
        <v>113.96</v>
      </c>
      <c r="FO6">
        <v>275.77999999999997</v>
      </c>
      <c r="FR6">
        <v>52</v>
      </c>
      <c r="FS6" t="s">
        <v>7</v>
      </c>
      <c r="FT6">
        <v>2</v>
      </c>
      <c r="FU6">
        <v>16</v>
      </c>
      <c r="FV6">
        <v>115.36</v>
      </c>
      <c r="FW6">
        <v>275.76</v>
      </c>
    </row>
    <row r="7" spans="2:192" x14ac:dyDescent="0.25">
      <c r="B7">
        <v>3</v>
      </c>
      <c r="C7" t="s">
        <v>7</v>
      </c>
      <c r="D7">
        <v>3</v>
      </c>
      <c r="E7">
        <v>16</v>
      </c>
      <c r="F7">
        <v>142.66999999999999</v>
      </c>
      <c r="G7">
        <v>363.96</v>
      </c>
      <c r="I7">
        <v>2</v>
      </c>
      <c r="J7" t="s">
        <v>7</v>
      </c>
      <c r="K7">
        <v>3</v>
      </c>
      <c r="L7">
        <v>11</v>
      </c>
      <c r="M7">
        <v>148.13</v>
      </c>
      <c r="N7">
        <v>363.96</v>
      </c>
      <c r="Q7">
        <v>5</v>
      </c>
      <c r="R7" t="s">
        <v>7</v>
      </c>
      <c r="S7">
        <v>3</v>
      </c>
      <c r="T7">
        <v>9</v>
      </c>
      <c r="U7">
        <v>133.47999999999999</v>
      </c>
      <c r="V7">
        <v>363.86</v>
      </c>
      <c r="X7">
        <v>4</v>
      </c>
      <c r="Y7" t="s">
        <v>7</v>
      </c>
      <c r="Z7">
        <v>3</v>
      </c>
      <c r="AA7">
        <v>9</v>
      </c>
      <c r="AB7">
        <v>143.15</v>
      </c>
      <c r="AC7">
        <v>363.86</v>
      </c>
      <c r="AF7">
        <v>19</v>
      </c>
      <c r="AG7" t="s">
        <v>7</v>
      </c>
      <c r="AH7">
        <v>3</v>
      </c>
      <c r="AI7">
        <v>13</v>
      </c>
      <c r="AJ7">
        <v>143.21</v>
      </c>
      <c r="AK7">
        <v>363.95</v>
      </c>
      <c r="AM7">
        <v>13</v>
      </c>
      <c r="AN7" t="s">
        <v>7</v>
      </c>
      <c r="AO7">
        <v>3</v>
      </c>
      <c r="AP7">
        <v>12</v>
      </c>
      <c r="AQ7">
        <v>149.05000000000001</v>
      </c>
      <c r="AR7">
        <v>363.94</v>
      </c>
      <c r="AT7">
        <v>21</v>
      </c>
      <c r="AU7" t="s">
        <v>7</v>
      </c>
      <c r="AV7">
        <v>3</v>
      </c>
      <c r="AW7">
        <v>10</v>
      </c>
      <c r="AX7">
        <v>143.75</v>
      </c>
      <c r="AY7">
        <v>363.89</v>
      </c>
      <c r="BA7">
        <v>12</v>
      </c>
      <c r="BB7" t="s">
        <v>7</v>
      </c>
      <c r="BC7">
        <v>3</v>
      </c>
      <c r="BD7">
        <v>12</v>
      </c>
      <c r="BE7">
        <v>144.27000000000001</v>
      </c>
      <c r="BF7">
        <v>363.89</v>
      </c>
      <c r="BI7">
        <v>27</v>
      </c>
      <c r="BJ7" t="s">
        <v>7</v>
      </c>
      <c r="BK7">
        <v>3</v>
      </c>
      <c r="BL7">
        <v>12</v>
      </c>
      <c r="BM7">
        <v>144.28</v>
      </c>
      <c r="BN7">
        <v>363.89</v>
      </c>
      <c r="BQ7">
        <v>17</v>
      </c>
      <c r="BR7" t="s">
        <v>7</v>
      </c>
      <c r="BS7">
        <v>3</v>
      </c>
      <c r="BT7">
        <v>14</v>
      </c>
      <c r="BU7">
        <v>143.41</v>
      </c>
      <c r="BV7">
        <v>363.85</v>
      </c>
      <c r="BX7">
        <v>28</v>
      </c>
      <c r="BY7" t="s">
        <v>7</v>
      </c>
      <c r="BZ7">
        <v>3</v>
      </c>
      <c r="CA7">
        <v>9</v>
      </c>
      <c r="CB7">
        <v>141.1</v>
      </c>
      <c r="CC7">
        <v>363.86</v>
      </c>
      <c r="CF7">
        <v>18</v>
      </c>
      <c r="CG7" t="s">
        <v>7</v>
      </c>
      <c r="CH7">
        <v>3</v>
      </c>
      <c r="CI7">
        <v>11</v>
      </c>
      <c r="CJ7">
        <v>142.13999999999999</v>
      </c>
      <c r="CK7">
        <v>363.87</v>
      </c>
      <c r="CM7">
        <v>14</v>
      </c>
      <c r="CN7" t="s">
        <v>7</v>
      </c>
      <c r="CO7">
        <v>3</v>
      </c>
      <c r="CP7">
        <v>10</v>
      </c>
      <c r="CQ7">
        <v>154.1</v>
      </c>
      <c r="CR7">
        <v>363.89</v>
      </c>
      <c r="CU7">
        <v>9</v>
      </c>
      <c r="CV7" t="s">
        <v>7</v>
      </c>
      <c r="CW7">
        <v>3</v>
      </c>
      <c r="CX7">
        <v>11</v>
      </c>
      <c r="CY7">
        <v>155.13999999999999</v>
      </c>
      <c r="CZ7">
        <v>363.87</v>
      </c>
      <c r="DB7">
        <v>20</v>
      </c>
      <c r="DC7" t="s">
        <v>7</v>
      </c>
      <c r="DD7">
        <v>3</v>
      </c>
      <c r="DE7">
        <v>6</v>
      </c>
      <c r="DF7">
        <v>143.75</v>
      </c>
      <c r="DG7">
        <v>363.8</v>
      </c>
      <c r="DJ7">
        <v>18</v>
      </c>
      <c r="DK7" t="s">
        <v>7</v>
      </c>
      <c r="DL7">
        <v>3</v>
      </c>
      <c r="DM7">
        <v>9</v>
      </c>
      <c r="DN7">
        <v>156.13</v>
      </c>
      <c r="DO7">
        <v>363.92</v>
      </c>
      <c r="DQ7">
        <v>8</v>
      </c>
      <c r="DR7" t="s">
        <v>7</v>
      </c>
      <c r="DS7">
        <v>3</v>
      </c>
      <c r="DT7">
        <v>10</v>
      </c>
      <c r="DU7">
        <v>145.13</v>
      </c>
      <c r="DV7">
        <v>363.89</v>
      </c>
      <c r="DY7">
        <v>13</v>
      </c>
      <c r="DZ7" t="s">
        <v>7</v>
      </c>
      <c r="EA7">
        <v>3</v>
      </c>
      <c r="EB7">
        <v>11</v>
      </c>
      <c r="EC7">
        <v>148.05000000000001</v>
      </c>
      <c r="ED7">
        <v>363.96</v>
      </c>
      <c r="EF7">
        <v>16</v>
      </c>
      <c r="EG7" t="s">
        <v>7</v>
      </c>
      <c r="EH7">
        <v>3</v>
      </c>
      <c r="EI7">
        <v>9</v>
      </c>
      <c r="EJ7">
        <v>134.43</v>
      </c>
      <c r="EK7">
        <v>363.86</v>
      </c>
      <c r="EN7">
        <v>19</v>
      </c>
      <c r="EO7" t="s">
        <v>7</v>
      </c>
      <c r="EP7">
        <v>3</v>
      </c>
      <c r="EQ7">
        <v>10</v>
      </c>
      <c r="ER7">
        <v>144.52000000000001</v>
      </c>
      <c r="ES7">
        <v>364</v>
      </c>
      <c r="EU7">
        <v>71</v>
      </c>
      <c r="EV7" t="s">
        <v>7</v>
      </c>
      <c r="EW7">
        <v>3</v>
      </c>
      <c r="EX7">
        <v>11</v>
      </c>
      <c r="EY7">
        <v>147.24</v>
      </c>
      <c r="EZ7">
        <v>363.87</v>
      </c>
      <c r="FC7">
        <v>53</v>
      </c>
      <c r="FD7" t="s">
        <v>7</v>
      </c>
      <c r="FE7">
        <v>3</v>
      </c>
      <c r="FF7">
        <v>9</v>
      </c>
      <c r="FG7">
        <v>139.99</v>
      </c>
      <c r="FH7">
        <v>363.74</v>
      </c>
      <c r="FJ7">
        <v>59</v>
      </c>
      <c r="FK7" t="s">
        <v>7</v>
      </c>
      <c r="FL7">
        <v>3</v>
      </c>
      <c r="FM7">
        <v>12</v>
      </c>
      <c r="FN7">
        <v>139.74</v>
      </c>
      <c r="FO7">
        <v>363.85</v>
      </c>
      <c r="FR7">
        <v>52</v>
      </c>
      <c r="FS7" t="s">
        <v>7</v>
      </c>
      <c r="FT7">
        <v>3</v>
      </c>
      <c r="FU7">
        <v>10</v>
      </c>
      <c r="FV7">
        <v>146.63999999999999</v>
      </c>
      <c r="FW7">
        <v>363.78</v>
      </c>
    </row>
    <row r="8" spans="2:192" x14ac:dyDescent="0.25">
      <c r="B8">
        <v>3</v>
      </c>
      <c r="C8" t="s">
        <v>8</v>
      </c>
      <c r="D8">
        <v>1</v>
      </c>
      <c r="E8">
        <v>80</v>
      </c>
      <c r="F8">
        <v>144.9</v>
      </c>
      <c r="G8">
        <v>333.18</v>
      </c>
      <c r="I8">
        <v>2</v>
      </c>
      <c r="J8" t="s">
        <v>8</v>
      </c>
      <c r="K8">
        <v>1</v>
      </c>
      <c r="L8">
        <v>101</v>
      </c>
      <c r="M8">
        <v>153.94</v>
      </c>
      <c r="N8">
        <v>333.16</v>
      </c>
      <c r="Q8">
        <v>5</v>
      </c>
      <c r="R8" t="s">
        <v>8</v>
      </c>
      <c r="S8">
        <v>1</v>
      </c>
      <c r="T8">
        <v>82</v>
      </c>
      <c r="U8">
        <v>143.13</v>
      </c>
      <c r="V8">
        <v>333.18</v>
      </c>
      <c r="X8">
        <v>4</v>
      </c>
      <c r="Y8" t="s">
        <v>8</v>
      </c>
      <c r="Z8">
        <v>1</v>
      </c>
      <c r="AA8">
        <v>99</v>
      </c>
      <c r="AB8">
        <v>154.57</v>
      </c>
      <c r="AC8">
        <v>333.15</v>
      </c>
      <c r="AF8">
        <v>19</v>
      </c>
      <c r="AG8" t="s">
        <v>8</v>
      </c>
      <c r="AH8">
        <v>1</v>
      </c>
      <c r="AI8">
        <v>90</v>
      </c>
      <c r="AJ8">
        <v>151.09</v>
      </c>
      <c r="AK8">
        <v>333.17</v>
      </c>
      <c r="AM8">
        <v>13</v>
      </c>
      <c r="AN8" t="s">
        <v>8</v>
      </c>
      <c r="AO8">
        <v>1</v>
      </c>
      <c r="AP8">
        <v>118</v>
      </c>
      <c r="AQ8">
        <v>153.80000000000001</v>
      </c>
      <c r="AR8">
        <v>333.18</v>
      </c>
      <c r="AT8">
        <v>21</v>
      </c>
      <c r="AU8" t="s">
        <v>8</v>
      </c>
      <c r="AV8">
        <v>1</v>
      </c>
      <c r="AW8">
        <v>92</v>
      </c>
      <c r="AX8">
        <v>148.72</v>
      </c>
      <c r="AY8">
        <v>333.17</v>
      </c>
      <c r="BA8">
        <v>12</v>
      </c>
      <c r="BB8" t="s">
        <v>8</v>
      </c>
      <c r="BC8">
        <v>1</v>
      </c>
      <c r="BD8">
        <v>118</v>
      </c>
      <c r="BE8">
        <v>153.93</v>
      </c>
      <c r="BF8">
        <v>333.18</v>
      </c>
      <c r="BI8">
        <v>27</v>
      </c>
      <c r="BJ8" t="s">
        <v>8</v>
      </c>
      <c r="BK8">
        <v>1</v>
      </c>
      <c r="BL8">
        <v>92</v>
      </c>
      <c r="BM8">
        <v>156.22999999999999</v>
      </c>
      <c r="BN8">
        <v>333.17</v>
      </c>
      <c r="BQ8">
        <v>17</v>
      </c>
      <c r="BR8" t="s">
        <v>8</v>
      </c>
      <c r="BS8">
        <v>1</v>
      </c>
      <c r="BT8">
        <v>106</v>
      </c>
      <c r="BU8">
        <v>155.9</v>
      </c>
      <c r="BV8">
        <v>333.18</v>
      </c>
      <c r="BX8">
        <v>28</v>
      </c>
      <c r="BY8" t="s">
        <v>8</v>
      </c>
      <c r="BZ8">
        <v>1</v>
      </c>
      <c r="CA8">
        <v>92</v>
      </c>
      <c r="CB8">
        <v>155.53</v>
      </c>
      <c r="CC8">
        <v>333.17</v>
      </c>
      <c r="CF8">
        <v>18</v>
      </c>
      <c r="CG8" t="s">
        <v>8</v>
      </c>
      <c r="CH8">
        <v>1</v>
      </c>
      <c r="CI8">
        <v>107</v>
      </c>
      <c r="CJ8">
        <v>154.79</v>
      </c>
      <c r="CK8">
        <v>333.18</v>
      </c>
      <c r="CM8">
        <v>14</v>
      </c>
      <c r="CN8" t="s">
        <v>8</v>
      </c>
      <c r="CO8">
        <v>1</v>
      </c>
      <c r="CP8">
        <v>89</v>
      </c>
      <c r="CQ8">
        <v>148</v>
      </c>
      <c r="CR8">
        <v>333.18</v>
      </c>
      <c r="CU8">
        <v>9</v>
      </c>
      <c r="CV8" t="s">
        <v>8</v>
      </c>
      <c r="CW8">
        <v>1</v>
      </c>
      <c r="CX8">
        <v>117</v>
      </c>
      <c r="CY8">
        <v>155.03</v>
      </c>
      <c r="CZ8">
        <v>333.17</v>
      </c>
      <c r="DB8">
        <v>20</v>
      </c>
      <c r="DC8" t="s">
        <v>8</v>
      </c>
      <c r="DD8">
        <v>1</v>
      </c>
      <c r="DE8">
        <v>90</v>
      </c>
      <c r="DF8">
        <v>147.88999999999999</v>
      </c>
      <c r="DG8">
        <v>333.18</v>
      </c>
      <c r="DJ8">
        <v>18</v>
      </c>
      <c r="DK8" t="s">
        <v>8</v>
      </c>
      <c r="DL8">
        <v>1</v>
      </c>
      <c r="DM8">
        <v>117</v>
      </c>
      <c r="DN8">
        <v>154.63999999999999</v>
      </c>
      <c r="DO8">
        <v>333.17</v>
      </c>
      <c r="DQ8">
        <v>8</v>
      </c>
      <c r="DR8" t="s">
        <v>8</v>
      </c>
      <c r="DS8">
        <v>1</v>
      </c>
      <c r="DT8">
        <v>96</v>
      </c>
      <c r="DU8">
        <v>152.02000000000001</v>
      </c>
      <c r="DV8">
        <v>333.19</v>
      </c>
      <c r="DY8">
        <v>13</v>
      </c>
      <c r="DZ8" t="s">
        <v>8</v>
      </c>
      <c r="EA8">
        <v>1</v>
      </c>
      <c r="EB8">
        <v>120</v>
      </c>
      <c r="EC8">
        <v>157.51</v>
      </c>
      <c r="ED8">
        <v>333.18</v>
      </c>
      <c r="EF8">
        <v>16</v>
      </c>
      <c r="EG8" t="s">
        <v>8</v>
      </c>
      <c r="EH8">
        <v>1</v>
      </c>
      <c r="EI8">
        <v>94</v>
      </c>
      <c r="EJ8">
        <v>151.91999999999999</v>
      </c>
      <c r="EK8">
        <v>333.19</v>
      </c>
      <c r="EN8">
        <v>19</v>
      </c>
      <c r="EO8" t="s">
        <v>8</v>
      </c>
      <c r="EP8">
        <v>1</v>
      </c>
      <c r="EQ8">
        <v>117</v>
      </c>
      <c r="ER8">
        <v>157.05000000000001</v>
      </c>
      <c r="ES8">
        <v>333.18</v>
      </c>
      <c r="EU8">
        <v>71</v>
      </c>
      <c r="EV8" t="s">
        <v>8</v>
      </c>
      <c r="EW8">
        <v>1</v>
      </c>
      <c r="EX8">
        <v>94</v>
      </c>
      <c r="EY8">
        <v>153.69</v>
      </c>
      <c r="EZ8">
        <v>333.18</v>
      </c>
      <c r="FC8">
        <v>53</v>
      </c>
      <c r="FD8" t="s">
        <v>8</v>
      </c>
      <c r="FE8">
        <v>1</v>
      </c>
      <c r="FF8">
        <v>109</v>
      </c>
      <c r="FG8">
        <v>155</v>
      </c>
      <c r="FH8">
        <v>333.19</v>
      </c>
      <c r="FJ8">
        <v>59</v>
      </c>
      <c r="FK8" t="s">
        <v>8</v>
      </c>
      <c r="FL8">
        <v>1</v>
      </c>
      <c r="FM8">
        <v>93</v>
      </c>
      <c r="FN8">
        <v>156.07</v>
      </c>
      <c r="FO8">
        <v>333.19</v>
      </c>
      <c r="FR8">
        <v>52</v>
      </c>
      <c r="FS8" t="s">
        <v>8</v>
      </c>
      <c r="FT8">
        <v>1</v>
      </c>
      <c r="FU8">
        <v>109</v>
      </c>
      <c r="FV8">
        <v>154.69999999999999</v>
      </c>
      <c r="FW8">
        <v>333.19</v>
      </c>
    </row>
    <row r="9" spans="2:192" x14ac:dyDescent="0.25">
      <c r="B9">
        <v>3</v>
      </c>
      <c r="C9" t="s">
        <v>8</v>
      </c>
      <c r="D9">
        <v>2</v>
      </c>
      <c r="E9">
        <v>25</v>
      </c>
      <c r="F9">
        <v>177.45</v>
      </c>
      <c r="G9">
        <v>275.89999999999998</v>
      </c>
      <c r="I9">
        <v>2</v>
      </c>
      <c r="J9" t="s">
        <v>8</v>
      </c>
      <c r="K9">
        <v>2</v>
      </c>
      <c r="L9">
        <v>41</v>
      </c>
      <c r="M9">
        <v>177.2</v>
      </c>
      <c r="N9">
        <v>275.89999999999998</v>
      </c>
      <c r="Q9">
        <v>5</v>
      </c>
      <c r="R9" t="s">
        <v>8</v>
      </c>
      <c r="S9">
        <v>2</v>
      </c>
      <c r="T9">
        <v>21</v>
      </c>
      <c r="U9">
        <v>223.28</v>
      </c>
      <c r="V9">
        <v>275.89</v>
      </c>
      <c r="X9">
        <v>4</v>
      </c>
      <c r="Y9" t="s">
        <v>8</v>
      </c>
      <c r="Z9">
        <v>2</v>
      </c>
      <c r="AA9">
        <v>23</v>
      </c>
      <c r="AB9">
        <v>221.7</v>
      </c>
      <c r="AC9">
        <v>275.79000000000002</v>
      </c>
      <c r="AF9">
        <v>19</v>
      </c>
      <c r="AG9" t="s">
        <v>8</v>
      </c>
      <c r="AH9">
        <v>2</v>
      </c>
      <c r="AI9">
        <v>23</v>
      </c>
      <c r="AJ9">
        <v>184.03</v>
      </c>
      <c r="AK9">
        <v>275.86</v>
      </c>
      <c r="AM9">
        <v>13</v>
      </c>
      <c r="AN9" t="s">
        <v>8</v>
      </c>
      <c r="AO9">
        <v>2</v>
      </c>
      <c r="AP9">
        <v>25</v>
      </c>
      <c r="AQ9">
        <v>190.15</v>
      </c>
      <c r="AR9">
        <v>275.88</v>
      </c>
      <c r="AT9">
        <v>21</v>
      </c>
      <c r="AU9" t="s">
        <v>8</v>
      </c>
      <c r="AV9">
        <v>2</v>
      </c>
      <c r="AW9">
        <v>35</v>
      </c>
      <c r="AX9">
        <v>178.84</v>
      </c>
      <c r="AY9">
        <v>275.89999999999998</v>
      </c>
      <c r="BA9">
        <v>12</v>
      </c>
      <c r="BB9" t="s">
        <v>8</v>
      </c>
      <c r="BC9">
        <v>2</v>
      </c>
      <c r="BD9">
        <v>22</v>
      </c>
      <c r="BE9">
        <v>227.92</v>
      </c>
      <c r="BF9">
        <v>275.75</v>
      </c>
      <c r="BI9">
        <v>27</v>
      </c>
      <c r="BJ9" t="s">
        <v>8</v>
      </c>
      <c r="BK9">
        <v>2</v>
      </c>
      <c r="BL9">
        <v>35</v>
      </c>
      <c r="BM9">
        <v>182.5</v>
      </c>
      <c r="BN9">
        <v>275.88</v>
      </c>
      <c r="BQ9">
        <v>17</v>
      </c>
      <c r="BR9" t="s">
        <v>8</v>
      </c>
      <c r="BS9">
        <v>2</v>
      </c>
      <c r="BT9">
        <v>35</v>
      </c>
      <c r="BU9">
        <v>171.32</v>
      </c>
      <c r="BV9">
        <v>275.8</v>
      </c>
      <c r="BX9">
        <v>28</v>
      </c>
      <c r="BY9" t="s">
        <v>8</v>
      </c>
      <c r="BZ9">
        <v>2</v>
      </c>
      <c r="CA9">
        <v>20</v>
      </c>
      <c r="CB9">
        <v>214.82</v>
      </c>
      <c r="CC9">
        <v>275.75</v>
      </c>
      <c r="CF9">
        <v>18</v>
      </c>
      <c r="CG9" t="s">
        <v>8</v>
      </c>
      <c r="CH9">
        <v>2</v>
      </c>
      <c r="CI9">
        <v>29</v>
      </c>
      <c r="CJ9">
        <v>211.19</v>
      </c>
      <c r="CK9">
        <v>275.76</v>
      </c>
      <c r="CM9">
        <v>14</v>
      </c>
      <c r="CN9" t="s">
        <v>8</v>
      </c>
      <c r="CO9">
        <v>2</v>
      </c>
      <c r="CP9">
        <v>32</v>
      </c>
      <c r="CQ9">
        <v>199.55</v>
      </c>
      <c r="CR9">
        <v>275.93</v>
      </c>
      <c r="CU9">
        <v>9</v>
      </c>
      <c r="CV9" t="s">
        <v>8</v>
      </c>
      <c r="CW9">
        <v>2</v>
      </c>
      <c r="CX9">
        <v>24</v>
      </c>
      <c r="CY9">
        <v>209.65</v>
      </c>
      <c r="CZ9">
        <v>275.87</v>
      </c>
      <c r="DB9">
        <v>20</v>
      </c>
      <c r="DC9" t="s">
        <v>8</v>
      </c>
      <c r="DD9">
        <v>2</v>
      </c>
      <c r="DE9">
        <v>19</v>
      </c>
      <c r="DF9">
        <v>227.73</v>
      </c>
      <c r="DG9">
        <v>275.81</v>
      </c>
      <c r="DJ9">
        <v>18</v>
      </c>
      <c r="DK9" t="s">
        <v>8</v>
      </c>
      <c r="DL9">
        <v>2</v>
      </c>
      <c r="DM9">
        <v>16</v>
      </c>
      <c r="DN9">
        <v>250.53</v>
      </c>
      <c r="DO9">
        <v>275.66000000000003</v>
      </c>
      <c r="DQ9">
        <v>8</v>
      </c>
      <c r="DR9" t="s">
        <v>8</v>
      </c>
      <c r="DS9">
        <v>2</v>
      </c>
      <c r="DT9">
        <v>26</v>
      </c>
      <c r="DU9">
        <v>191.13</v>
      </c>
      <c r="DV9">
        <v>275.93</v>
      </c>
      <c r="DY9">
        <v>13</v>
      </c>
      <c r="DZ9" t="s">
        <v>8</v>
      </c>
      <c r="EA9">
        <v>2</v>
      </c>
      <c r="EB9">
        <v>33</v>
      </c>
      <c r="EC9">
        <v>191.43</v>
      </c>
      <c r="ED9">
        <v>275.85000000000002</v>
      </c>
      <c r="EF9">
        <v>16</v>
      </c>
      <c r="EG9" t="s">
        <v>8</v>
      </c>
      <c r="EH9">
        <v>2</v>
      </c>
      <c r="EI9">
        <v>15</v>
      </c>
      <c r="EJ9">
        <v>221.85</v>
      </c>
      <c r="EK9">
        <v>275.83999999999997</v>
      </c>
      <c r="EN9">
        <v>19</v>
      </c>
      <c r="EO9" t="s">
        <v>8</v>
      </c>
      <c r="EP9">
        <v>2</v>
      </c>
      <c r="EQ9">
        <v>20</v>
      </c>
      <c r="ER9">
        <v>221.67</v>
      </c>
      <c r="ES9">
        <v>275.75</v>
      </c>
      <c r="EU9">
        <v>71</v>
      </c>
      <c r="EV9" t="s">
        <v>8</v>
      </c>
      <c r="EW9">
        <v>2</v>
      </c>
      <c r="EX9">
        <v>33</v>
      </c>
      <c r="EY9">
        <v>187.93</v>
      </c>
      <c r="EZ9">
        <v>275.85000000000002</v>
      </c>
      <c r="FC9">
        <v>53</v>
      </c>
      <c r="FD9" t="s">
        <v>8</v>
      </c>
      <c r="FE9">
        <v>2</v>
      </c>
      <c r="FF9">
        <v>37</v>
      </c>
      <c r="FG9">
        <v>183.42</v>
      </c>
      <c r="FH9">
        <v>275.8</v>
      </c>
      <c r="FJ9">
        <v>59</v>
      </c>
      <c r="FK9" t="s">
        <v>8</v>
      </c>
      <c r="FL9">
        <v>2</v>
      </c>
      <c r="FM9">
        <v>16</v>
      </c>
      <c r="FN9">
        <v>212.44</v>
      </c>
      <c r="FO9">
        <v>275.66000000000003</v>
      </c>
      <c r="FR9">
        <v>52</v>
      </c>
      <c r="FS9" t="s">
        <v>8</v>
      </c>
      <c r="FT9">
        <v>2</v>
      </c>
      <c r="FU9">
        <v>25</v>
      </c>
      <c r="FV9">
        <v>199.76</v>
      </c>
      <c r="FW9">
        <v>275.69</v>
      </c>
    </row>
    <row r="10" spans="2:192" x14ac:dyDescent="0.25">
      <c r="B10">
        <v>3</v>
      </c>
      <c r="C10" t="s">
        <v>8</v>
      </c>
      <c r="D10">
        <v>3</v>
      </c>
      <c r="E10">
        <v>27</v>
      </c>
      <c r="F10">
        <v>220.26</v>
      </c>
      <c r="G10">
        <v>363.96</v>
      </c>
      <c r="I10">
        <v>2</v>
      </c>
      <c r="J10" t="s">
        <v>8</v>
      </c>
      <c r="K10">
        <v>3</v>
      </c>
      <c r="L10">
        <v>38</v>
      </c>
      <c r="M10">
        <v>204.72</v>
      </c>
      <c r="N10">
        <v>363.96</v>
      </c>
      <c r="Q10">
        <v>5</v>
      </c>
      <c r="R10" t="s">
        <v>8</v>
      </c>
      <c r="S10">
        <v>3</v>
      </c>
      <c r="T10">
        <v>19</v>
      </c>
      <c r="U10">
        <v>240.49</v>
      </c>
      <c r="V10">
        <v>363.93</v>
      </c>
      <c r="X10">
        <v>4</v>
      </c>
      <c r="Y10" t="s">
        <v>8</v>
      </c>
      <c r="Z10">
        <v>3</v>
      </c>
      <c r="AA10">
        <v>26</v>
      </c>
      <c r="AB10">
        <v>239.44</v>
      </c>
      <c r="AC10">
        <v>363.91</v>
      </c>
      <c r="AF10">
        <v>19</v>
      </c>
      <c r="AG10" t="s">
        <v>8</v>
      </c>
      <c r="AH10">
        <v>3</v>
      </c>
      <c r="AI10">
        <v>24</v>
      </c>
      <c r="AJ10">
        <v>223.22</v>
      </c>
      <c r="AK10">
        <v>363.94</v>
      </c>
      <c r="AM10">
        <v>13</v>
      </c>
      <c r="AN10" t="s">
        <v>8</v>
      </c>
      <c r="AO10">
        <v>3</v>
      </c>
      <c r="AP10">
        <v>29</v>
      </c>
      <c r="AQ10">
        <v>227.89</v>
      </c>
      <c r="AR10">
        <v>363.9</v>
      </c>
      <c r="AT10">
        <v>21</v>
      </c>
      <c r="AU10" t="s">
        <v>8</v>
      </c>
      <c r="AV10">
        <v>3</v>
      </c>
      <c r="AW10">
        <v>36</v>
      </c>
      <c r="AX10">
        <v>218.17</v>
      </c>
      <c r="AY10">
        <v>363.97</v>
      </c>
      <c r="BA10">
        <v>12</v>
      </c>
      <c r="BB10" t="s">
        <v>8</v>
      </c>
      <c r="BC10">
        <v>3</v>
      </c>
      <c r="BD10">
        <v>21</v>
      </c>
      <c r="BE10">
        <v>241.32</v>
      </c>
      <c r="BF10">
        <v>363.83</v>
      </c>
      <c r="BI10">
        <v>27</v>
      </c>
      <c r="BJ10" t="s">
        <v>8</v>
      </c>
      <c r="BK10">
        <v>3</v>
      </c>
      <c r="BL10">
        <v>39</v>
      </c>
      <c r="BM10">
        <v>207.14</v>
      </c>
      <c r="BN10">
        <v>363.95</v>
      </c>
      <c r="BQ10">
        <v>17</v>
      </c>
      <c r="BR10" t="s">
        <v>8</v>
      </c>
      <c r="BS10">
        <v>3</v>
      </c>
      <c r="BT10">
        <v>39</v>
      </c>
      <c r="BU10">
        <v>203.35</v>
      </c>
      <c r="BV10">
        <v>363.93</v>
      </c>
      <c r="BX10">
        <v>28</v>
      </c>
      <c r="BY10" t="s">
        <v>8</v>
      </c>
      <c r="BZ10">
        <v>3</v>
      </c>
      <c r="CA10">
        <v>22</v>
      </c>
      <c r="CB10">
        <v>218.79</v>
      </c>
      <c r="CC10">
        <v>363.82</v>
      </c>
      <c r="CF10">
        <v>18</v>
      </c>
      <c r="CG10" t="s">
        <v>8</v>
      </c>
      <c r="CH10">
        <v>3</v>
      </c>
      <c r="CI10">
        <v>34</v>
      </c>
      <c r="CJ10">
        <v>221.58</v>
      </c>
      <c r="CK10">
        <v>363.87</v>
      </c>
      <c r="CM10">
        <v>14</v>
      </c>
      <c r="CN10" t="s">
        <v>8</v>
      </c>
      <c r="CO10">
        <v>3</v>
      </c>
      <c r="CP10">
        <v>30</v>
      </c>
      <c r="CQ10">
        <v>236.68</v>
      </c>
      <c r="CR10">
        <v>363.91</v>
      </c>
      <c r="CU10">
        <v>9</v>
      </c>
      <c r="CV10" t="s">
        <v>8</v>
      </c>
      <c r="CW10">
        <v>3</v>
      </c>
      <c r="CX10">
        <v>23</v>
      </c>
      <c r="CY10">
        <v>227.36</v>
      </c>
      <c r="CZ10">
        <v>363.88</v>
      </c>
      <c r="DB10">
        <v>20</v>
      </c>
      <c r="DC10" t="s">
        <v>8</v>
      </c>
      <c r="DD10">
        <v>3</v>
      </c>
      <c r="DE10">
        <v>20</v>
      </c>
      <c r="DF10">
        <v>243.85</v>
      </c>
      <c r="DG10">
        <v>363.86</v>
      </c>
      <c r="DJ10">
        <v>18</v>
      </c>
      <c r="DK10" t="s">
        <v>8</v>
      </c>
      <c r="DL10">
        <v>3</v>
      </c>
      <c r="DM10">
        <v>20</v>
      </c>
      <c r="DN10">
        <v>233.91</v>
      </c>
      <c r="DO10">
        <v>363.81</v>
      </c>
      <c r="DQ10">
        <v>8</v>
      </c>
      <c r="DR10" t="s">
        <v>8</v>
      </c>
      <c r="DS10">
        <v>3</v>
      </c>
      <c r="DT10">
        <v>29</v>
      </c>
      <c r="DU10">
        <v>218.76</v>
      </c>
      <c r="DV10">
        <v>363.99</v>
      </c>
      <c r="DY10">
        <v>13</v>
      </c>
      <c r="DZ10" t="s">
        <v>8</v>
      </c>
      <c r="EA10">
        <v>3</v>
      </c>
      <c r="EB10">
        <v>30</v>
      </c>
      <c r="EC10">
        <v>224.46</v>
      </c>
      <c r="ED10">
        <v>363.91</v>
      </c>
      <c r="EF10">
        <v>16</v>
      </c>
      <c r="EG10" t="s">
        <v>8</v>
      </c>
      <c r="EH10">
        <v>3</v>
      </c>
      <c r="EI10">
        <v>16</v>
      </c>
      <c r="EJ10">
        <v>240.43</v>
      </c>
      <c r="EK10">
        <v>363.92</v>
      </c>
      <c r="EN10">
        <v>19</v>
      </c>
      <c r="EO10" t="s">
        <v>8</v>
      </c>
      <c r="EP10">
        <v>3</v>
      </c>
      <c r="EQ10">
        <v>21</v>
      </c>
      <c r="ER10">
        <v>238.47</v>
      </c>
      <c r="ES10">
        <v>363.83</v>
      </c>
      <c r="EU10">
        <v>71</v>
      </c>
      <c r="EV10" t="s">
        <v>8</v>
      </c>
      <c r="EW10">
        <v>3</v>
      </c>
      <c r="EX10">
        <v>37</v>
      </c>
      <c r="EY10">
        <v>203.54</v>
      </c>
      <c r="EZ10">
        <v>363.88</v>
      </c>
      <c r="FC10">
        <v>53</v>
      </c>
      <c r="FD10" t="s">
        <v>8</v>
      </c>
      <c r="FE10">
        <v>3</v>
      </c>
      <c r="FF10">
        <v>39</v>
      </c>
      <c r="FG10">
        <v>211.01</v>
      </c>
      <c r="FH10">
        <v>363.9</v>
      </c>
      <c r="FJ10">
        <v>59</v>
      </c>
      <c r="FK10" t="s">
        <v>8</v>
      </c>
      <c r="FL10">
        <v>3</v>
      </c>
      <c r="FM10">
        <v>17</v>
      </c>
      <c r="FN10">
        <v>237.86</v>
      </c>
      <c r="FO10">
        <v>363.75</v>
      </c>
      <c r="FR10">
        <v>52</v>
      </c>
      <c r="FS10" t="s">
        <v>8</v>
      </c>
      <c r="FT10">
        <v>3</v>
      </c>
      <c r="FU10">
        <v>25</v>
      </c>
      <c r="FV10">
        <v>224.26</v>
      </c>
      <c r="FW10">
        <v>363.79</v>
      </c>
    </row>
    <row r="11" spans="2:192" x14ac:dyDescent="0.25">
      <c r="B11">
        <v>3</v>
      </c>
      <c r="C11" t="s">
        <v>9</v>
      </c>
      <c r="D11">
        <v>1</v>
      </c>
      <c r="E11">
        <v>95</v>
      </c>
      <c r="F11">
        <v>146.65</v>
      </c>
      <c r="G11">
        <v>333.17</v>
      </c>
      <c r="I11">
        <v>2</v>
      </c>
      <c r="J11" t="s">
        <v>9</v>
      </c>
      <c r="K11">
        <v>1</v>
      </c>
      <c r="L11">
        <v>113</v>
      </c>
      <c r="M11">
        <v>152.36000000000001</v>
      </c>
      <c r="N11">
        <v>333.18</v>
      </c>
      <c r="Q11">
        <v>5</v>
      </c>
      <c r="R11" t="s">
        <v>9</v>
      </c>
      <c r="S11">
        <v>1</v>
      </c>
      <c r="T11">
        <v>94</v>
      </c>
      <c r="U11">
        <v>143.51</v>
      </c>
      <c r="V11">
        <v>333.17</v>
      </c>
      <c r="X11">
        <v>4</v>
      </c>
      <c r="Y11" t="s">
        <v>9</v>
      </c>
      <c r="Z11">
        <v>1</v>
      </c>
      <c r="AA11">
        <v>115</v>
      </c>
      <c r="AB11">
        <v>152.72</v>
      </c>
      <c r="AC11">
        <v>333.18</v>
      </c>
      <c r="AF11">
        <v>19</v>
      </c>
      <c r="AG11" t="s">
        <v>9</v>
      </c>
      <c r="AH11">
        <v>1</v>
      </c>
      <c r="AI11">
        <v>100</v>
      </c>
      <c r="AJ11">
        <v>155.28</v>
      </c>
      <c r="AK11">
        <v>333.18</v>
      </c>
      <c r="AM11">
        <v>13</v>
      </c>
      <c r="AN11" t="s">
        <v>9</v>
      </c>
      <c r="AO11">
        <v>1</v>
      </c>
      <c r="AP11">
        <v>146</v>
      </c>
      <c r="AQ11">
        <v>159.69999999999999</v>
      </c>
      <c r="AR11">
        <v>333.18</v>
      </c>
      <c r="AT11">
        <v>21</v>
      </c>
      <c r="AU11" t="s">
        <v>9</v>
      </c>
      <c r="AV11">
        <v>1</v>
      </c>
      <c r="AW11">
        <v>98</v>
      </c>
      <c r="AX11">
        <v>154.09</v>
      </c>
      <c r="AY11">
        <v>333.18</v>
      </c>
      <c r="BA11">
        <v>12</v>
      </c>
      <c r="BB11" t="s">
        <v>9</v>
      </c>
      <c r="BC11">
        <v>1</v>
      </c>
      <c r="BD11">
        <v>146</v>
      </c>
      <c r="BE11">
        <v>158.21</v>
      </c>
      <c r="BF11">
        <v>333.18</v>
      </c>
      <c r="BI11">
        <v>27</v>
      </c>
      <c r="BJ11" t="s">
        <v>9</v>
      </c>
      <c r="BK11">
        <v>1</v>
      </c>
      <c r="BL11">
        <v>101</v>
      </c>
      <c r="BM11">
        <v>161.44</v>
      </c>
      <c r="BN11">
        <v>333.18</v>
      </c>
      <c r="BQ11">
        <v>17</v>
      </c>
      <c r="BR11" t="s">
        <v>9</v>
      </c>
      <c r="BS11">
        <v>1</v>
      </c>
      <c r="BT11">
        <v>132</v>
      </c>
      <c r="BU11">
        <v>157.47</v>
      </c>
      <c r="BV11">
        <v>333.19</v>
      </c>
      <c r="BX11">
        <v>28</v>
      </c>
      <c r="BY11" t="s">
        <v>9</v>
      </c>
      <c r="BZ11">
        <v>1</v>
      </c>
      <c r="CA11">
        <v>102</v>
      </c>
      <c r="CB11">
        <v>161.88</v>
      </c>
      <c r="CC11">
        <v>333.17</v>
      </c>
      <c r="CF11">
        <v>18</v>
      </c>
      <c r="CG11" t="s">
        <v>9</v>
      </c>
      <c r="CH11">
        <v>1</v>
      </c>
      <c r="CI11">
        <v>136</v>
      </c>
      <c r="CJ11">
        <v>155.25</v>
      </c>
      <c r="CK11">
        <v>333.18</v>
      </c>
      <c r="CM11">
        <v>14</v>
      </c>
      <c r="CN11" t="s">
        <v>9</v>
      </c>
      <c r="CO11">
        <v>1</v>
      </c>
      <c r="CP11">
        <v>117</v>
      </c>
      <c r="CQ11">
        <v>150.4</v>
      </c>
      <c r="CR11">
        <v>333.16</v>
      </c>
      <c r="CU11">
        <v>9</v>
      </c>
      <c r="CV11" t="s">
        <v>9</v>
      </c>
      <c r="CW11">
        <v>1</v>
      </c>
      <c r="CX11">
        <v>145</v>
      </c>
      <c r="CY11">
        <v>159.18</v>
      </c>
      <c r="CZ11">
        <v>333.17</v>
      </c>
      <c r="DB11">
        <v>20</v>
      </c>
      <c r="DC11" t="s">
        <v>9</v>
      </c>
      <c r="DD11">
        <v>1</v>
      </c>
      <c r="DE11">
        <v>111</v>
      </c>
      <c r="DF11">
        <v>154.34</v>
      </c>
      <c r="DG11">
        <v>333.17</v>
      </c>
      <c r="DJ11">
        <v>18</v>
      </c>
      <c r="DK11" t="s">
        <v>9</v>
      </c>
      <c r="DL11">
        <v>1</v>
      </c>
      <c r="DM11">
        <v>145</v>
      </c>
      <c r="DN11">
        <v>158.25</v>
      </c>
      <c r="DO11">
        <v>333.17</v>
      </c>
      <c r="DQ11">
        <v>8</v>
      </c>
      <c r="DR11" t="s">
        <v>9</v>
      </c>
      <c r="DS11">
        <v>1</v>
      </c>
      <c r="DT11">
        <v>121</v>
      </c>
      <c r="DU11">
        <v>153.37</v>
      </c>
      <c r="DV11">
        <v>333.19</v>
      </c>
      <c r="DY11">
        <v>13</v>
      </c>
      <c r="DZ11" t="s">
        <v>9</v>
      </c>
      <c r="EA11">
        <v>1</v>
      </c>
      <c r="EB11">
        <v>147</v>
      </c>
      <c r="EC11">
        <v>155.94</v>
      </c>
      <c r="ED11">
        <v>333.19</v>
      </c>
      <c r="EF11">
        <v>16</v>
      </c>
      <c r="EG11" t="s">
        <v>9</v>
      </c>
      <c r="EH11">
        <v>1</v>
      </c>
      <c r="EI11">
        <v>126</v>
      </c>
      <c r="EJ11">
        <v>152.81</v>
      </c>
      <c r="EK11">
        <v>333.19</v>
      </c>
      <c r="EN11">
        <v>19</v>
      </c>
      <c r="EO11" t="s">
        <v>9</v>
      </c>
      <c r="EP11">
        <v>1</v>
      </c>
      <c r="EQ11">
        <v>146</v>
      </c>
      <c r="ER11">
        <v>155.66</v>
      </c>
      <c r="ES11">
        <v>333.19</v>
      </c>
      <c r="EU11">
        <v>71</v>
      </c>
      <c r="EV11" t="s">
        <v>9</v>
      </c>
      <c r="EW11">
        <v>1</v>
      </c>
      <c r="EX11">
        <v>102</v>
      </c>
      <c r="EY11">
        <v>159.57</v>
      </c>
      <c r="EZ11">
        <v>333.18</v>
      </c>
      <c r="FC11">
        <v>53</v>
      </c>
      <c r="FD11" t="s">
        <v>9</v>
      </c>
      <c r="FE11">
        <v>1</v>
      </c>
      <c r="FF11">
        <v>135</v>
      </c>
      <c r="FG11">
        <v>156.88</v>
      </c>
      <c r="FH11">
        <v>333.17</v>
      </c>
      <c r="FJ11">
        <v>59</v>
      </c>
      <c r="FK11" t="s">
        <v>9</v>
      </c>
      <c r="FL11">
        <v>1</v>
      </c>
      <c r="FM11">
        <v>111</v>
      </c>
      <c r="FN11">
        <v>163.59</v>
      </c>
      <c r="FO11">
        <v>333.17</v>
      </c>
      <c r="FR11">
        <v>52</v>
      </c>
      <c r="FS11" t="s">
        <v>9</v>
      </c>
      <c r="FT11">
        <v>1</v>
      </c>
      <c r="FU11">
        <v>137</v>
      </c>
      <c r="FV11">
        <v>157.35</v>
      </c>
      <c r="FW11">
        <v>333.18</v>
      </c>
    </row>
    <row r="12" spans="2:192" x14ac:dyDescent="0.25">
      <c r="B12">
        <v>3</v>
      </c>
      <c r="C12" t="s">
        <v>9</v>
      </c>
      <c r="D12">
        <v>2</v>
      </c>
      <c r="E12">
        <v>42</v>
      </c>
      <c r="F12">
        <v>307.13</v>
      </c>
      <c r="G12">
        <v>275.97000000000003</v>
      </c>
      <c r="I12">
        <v>2</v>
      </c>
      <c r="J12" t="s">
        <v>9</v>
      </c>
      <c r="K12">
        <v>2</v>
      </c>
      <c r="L12">
        <v>39</v>
      </c>
      <c r="M12">
        <v>252.75</v>
      </c>
      <c r="N12">
        <v>275.89999999999998</v>
      </c>
      <c r="Q12">
        <v>5</v>
      </c>
      <c r="R12" t="s">
        <v>9</v>
      </c>
      <c r="S12">
        <v>2</v>
      </c>
      <c r="T12">
        <v>21</v>
      </c>
      <c r="U12">
        <v>373.37</v>
      </c>
      <c r="V12">
        <v>275.79000000000002</v>
      </c>
      <c r="X12">
        <v>4</v>
      </c>
      <c r="Y12" t="s">
        <v>9</v>
      </c>
      <c r="Z12">
        <v>2</v>
      </c>
      <c r="AA12">
        <v>25</v>
      </c>
      <c r="AB12">
        <v>352.2</v>
      </c>
      <c r="AC12">
        <v>275.77</v>
      </c>
      <c r="AF12">
        <v>19</v>
      </c>
      <c r="AG12" t="s">
        <v>9</v>
      </c>
      <c r="AH12">
        <v>2</v>
      </c>
      <c r="AI12">
        <v>27</v>
      </c>
      <c r="AJ12">
        <v>292.95</v>
      </c>
      <c r="AK12">
        <v>275.86</v>
      </c>
      <c r="AM12">
        <v>13</v>
      </c>
      <c r="AN12" t="s">
        <v>9</v>
      </c>
      <c r="AO12">
        <v>2</v>
      </c>
      <c r="AP12">
        <v>47</v>
      </c>
      <c r="AQ12">
        <v>275.54000000000002</v>
      </c>
      <c r="AR12">
        <v>275.88</v>
      </c>
      <c r="AT12">
        <v>21</v>
      </c>
      <c r="AU12" t="s">
        <v>9</v>
      </c>
      <c r="AV12">
        <v>2</v>
      </c>
      <c r="AW12">
        <v>34</v>
      </c>
      <c r="AX12">
        <v>278.36</v>
      </c>
      <c r="AY12">
        <v>275.89</v>
      </c>
      <c r="BA12">
        <v>12</v>
      </c>
      <c r="BB12" t="s">
        <v>9</v>
      </c>
      <c r="BC12">
        <v>2</v>
      </c>
      <c r="BD12">
        <v>21</v>
      </c>
      <c r="BE12">
        <v>327.06</v>
      </c>
      <c r="BF12">
        <v>275.81</v>
      </c>
      <c r="BI12">
        <v>27</v>
      </c>
      <c r="BJ12" t="s">
        <v>9</v>
      </c>
      <c r="BK12">
        <v>2</v>
      </c>
      <c r="BL12">
        <v>44</v>
      </c>
      <c r="BM12">
        <v>270.51</v>
      </c>
      <c r="BN12">
        <v>275.86</v>
      </c>
      <c r="BQ12">
        <v>17</v>
      </c>
      <c r="BR12" t="s">
        <v>9</v>
      </c>
      <c r="BS12">
        <v>2</v>
      </c>
      <c r="BT12">
        <v>42</v>
      </c>
      <c r="BU12">
        <v>253.41</v>
      </c>
      <c r="BV12">
        <v>275.88</v>
      </c>
      <c r="BX12">
        <v>28</v>
      </c>
      <c r="BY12" t="s">
        <v>9</v>
      </c>
      <c r="BZ12">
        <v>2</v>
      </c>
      <c r="CA12">
        <v>23</v>
      </c>
      <c r="CB12">
        <v>357.61</v>
      </c>
      <c r="CC12">
        <v>275.74</v>
      </c>
      <c r="CF12">
        <v>18</v>
      </c>
      <c r="CG12" t="s">
        <v>9</v>
      </c>
      <c r="CH12">
        <v>2</v>
      </c>
      <c r="CI12">
        <v>29</v>
      </c>
      <c r="CJ12">
        <v>295.33</v>
      </c>
      <c r="CK12">
        <v>275.77999999999997</v>
      </c>
      <c r="CM12">
        <v>14</v>
      </c>
      <c r="CN12" t="s">
        <v>9</v>
      </c>
      <c r="CO12">
        <v>2</v>
      </c>
      <c r="CP12">
        <v>30</v>
      </c>
      <c r="CQ12">
        <v>272.58</v>
      </c>
      <c r="CR12">
        <v>275.88</v>
      </c>
      <c r="CU12">
        <v>9</v>
      </c>
      <c r="CV12" t="s">
        <v>9</v>
      </c>
      <c r="CW12">
        <v>2</v>
      </c>
      <c r="CX12">
        <v>42</v>
      </c>
      <c r="CY12">
        <v>309.27999999999997</v>
      </c>
      <c r="CZ12">
        <v>275.95999999999998</v>
      </c>
      <c r="DB12">
        <v>20</v>
      </c>
      <c r="DC12" t="s">
        <v>9</v>
      </c>
      <c r="DD12">
        <v>2</v>
      </c>
      <c r="DE12">
        <v>18</v>
      </c>
      <c r="DF12">
        <v>384.63</v>
      </c>
      <c r="DG12">
        <v>275.89</v>
      </c>
      <c r="DJ12">
        <v>18</v>
      </c>
      <c r="DK12" t="s">
        <v>9</v>
      </c>
      <c r="DL12">
        <v>2</v>
      </c>
      <c r="DM12">
        <v>22</v>
      </c>
      <c r="DN12">
        <v>345.8</v>
      </c>
      <c r="DO12">
        <v>275.8</v>
      </c>
      <c r="DQ12">
        <v>8</v>
      </c>
      <c r="DR12" t="s">
        <v>9</v>
      </c>
      <c r="DS12">
        <v>2</v>
      </c>
      <c r="DT12">
        <v>37</v>
      </c>
      <c r="DU12">
        <v>263.07</v>
      </c>
      <c r="DV12">
        <v>275.98</v>
      </c>
      <c r="DY12">
        <v>13</v>
      </c>
      <c r="DZ12" t="s">
        <v>9</v>
      </c>
      <c r="EA12">
        <v>2</v>
      </c>
      <c r="EB12">
        <v>40</v>
      </c>
      <c r="EC12">
        <v>258.97000000000003</v>
      </c>
      <c r="ED12">
        <v>275.95</v>
      </c>
      <c r="EF12">
        <v>16</v>
      </c>
      <c r="EG12" t="s">
        <v>9</v>
      </c>
      <c r="EH12">
        <v>2</v>
      </c>
      <c r="EI12">
        <v>19</v>
      </c>
      <c r="EJ12">
        <v>380.13</v>
      </c>
      <c r="EK12">
        <v>275.76</v>
      </c>
      <c r="EN12">
        <v>19</v>
      </c>
      <c r="EO12" t="s">
        <v>9</v>
      </c>
      <c r="EP12">
        <v>2</v>
      </c>
      <c r="EQ12">
        <v>28</v>
      </c>
      <c r="ER12">
        <v>348.54</v>
      </c>
      <c r="ES12">
        <v>275.81</v>
      </c>
      <c r="EU12">
        <v>71</v>
      </c>
      <c r="EV12" t="s">
        <v>9</v>
      </c>
      <c r="EW12">
        <v>2</v>
      </c>
      <c r="EX12">
        <v>59</v>
      </c>
      <c r="EY12">
        <v>262.55</v>
      </c>
      <c r="EZ12">
        <v>275.87</v>
      </c>
      <c r="FC12">
        <v>53</v>
      </c>
      <c r="FD12" t="s">
        <v>9</v>
      </c>
      <c r="FE12">
        <v>2</v>
      </c>
      <c r="FF12">
        <v>49</v>
      </c>
      <c r="FG12">
        <v>254.69</v>
      </c>
      <c r="FH12">
        <v>275.83999999999997</v>
      </c>
      <c r="FJ12">
        <v>59</v>
      </c>
      <c r="FK12" t="s">
        <v>9</v>
      </c>
      <c r="FL12">
        <v>2</v>
      </c>
      <c r="FM12">
        <v>31</v>
      </c>
      <c r="FN12">
        <v>309.08999999999997</v>
      </c>
      <c r="FO12">
        <v>275.75</v>
      </c>
      <c r="FR12">
        <v>52</v>
      </c>
      <c r="FS12" t="s">
        <v>9</v>
      </c>
      <c r="FT12">
        <v>2</v>
      </c>
      <c r="FU12">
        <v>37</v>
      </c>
      <c r="FV12">
        <v>221.01</v>
      </c>
      <c r="FW12">
        <v>275.61</v>
      </c>
    </row>
    <row r="13" spans="2:192" x14ac:dyDescent="0.25">
      <c r="B13">
        <v>3</v>
      </c>
      <c r="C13" t="s">
        <v>9</v>
      </c>
      <c r="D13">
        <v>3</v>
      </c>
      <c r="E13">
        <v>38</v>
      </c>
      <c r="F13">
        <v>323.66000000000003</v>
      </c>
      <c r="G13">
        <v>364.02</v>
      </c>
      <c r="I13">
        <v>2</v>
      </c>
      <c r="J13" t="s">
        <v>9</v>
      </c>
      <c r="K13">
        <v>3</v>
      </c>
      <c r="L13">
        <v>45</v>
      </c>
      <c r="M13">
        <v>292.37</v>
      </c>
      <c r="N13">
        <v>363.97</v>
      </c>
      <c r="Q13">
        <v>5</v>
      </c>
      <c r="R13" t="s">
        <v>9</v>
      </c>
      <c r="S13">
        <v>3</v>
      </c>
      <c r="T13">
        <v>22</v>
      </c>
      <c r="U13">
        <v>392.75</v>
      </c>
      <c r="V13">
        <v>363.89</v>
      </c>
      <c r="X13">
        <v>4</v>
      </c>
      <c r="Y13" t="s">
        <v>9</v>
      </c>
      <c r="Z13">
        <v>3</v>
      </c>
      <c r="AA13">
        <v>23</v>
      </c>
      <c r="AB13">
        <v>379.1</v>
      </c>
      <c r="AC13">
        <v>363.81</v>
      </c>
      <c r="AF13">
        <v>19</v>
      </c>
      <c r="AG13" t="s">
        <v>9</v>
      </c>
      <c r="AH13">
        <v>3</v>
      </c>
      <c r="AI13">
        <v>28</v>
      </c>
      <c r="AJ13">
        <v>328.22</v>
      </c>
      <c r="AK13">
        <v>363.93</v>
      </c>
      <c r="AM13">
        <v>13</v>
      </c>
      <c r="AN13" t="s">
        <v>9</v>
      </c>
      <c r="AO13">
        <v>3</v>
      </c>
      <c r="AP13">
        <v>44</v>
      </c>
      <c r="AQ13">
        <v>319.05</v>
      </c>
      <c r="AR13">
        <v>363.93</v>
      </c>
      <c r="AT13">
        <v>21</v>
      </c>
      <c r="AU13" t="s">
        <v>9</v>
      </c>
      <c r="AV13">
        <v>3</v>
      </c>
      <c r="AW13">
        <v>37</v>
      </c>
      <c r="AX13">
        <v>301.49</v>
      </c>
      <c r="AY13">
        <v>364.01</v>
      </c>
      <c r="BA13">
        <v>12</v>
      </c>
      <c r="BB13" t="s">
        <v>9</v>
      </c>
      <c r="BC13">
        <v>3</v>
      </c>
      <c r="BD13">
        <v>21</v>
      </c>
      <c r="BE13">
        <v>338.06</v>
      </c>
      <c r="BF13">
        <v>363.85</v>
      </c>
      <c r="BI13">
        <v>27</v>
      </c>
      <c r="BJ13" t="s">
        <v>9</v>
      </c>
      <c r="BK13">
        <v>3</v>
      </c>
      <c r="BL13">
        <v>44</v>
      </c>
      <c r="BM13">
        <v>297.3</v>
      </c>
      <c r="BN13">
        <v>363.93</v>
      </c>
      <c r="BQ13">
        <v>17</v>
      </c>
      <c r="BR13" t="s">
        <v>9</v>
      </c>
      <c r="BS13">
        <v>3</v>
      </c>
      <c r="BT13">
        <v>40</v>
      </c>
      <c r="BU13">
        <v>289.2</v>
      </c>
      <c r="BV13">
        <v>363.89</v>
      </c>
      <c r="BX13">
        <v>28</v>
      </c>
      <c r="BY13" t="s">
        <v>9</v>
      </c>
      <c r="BZ13">
        <v>3</v>
      </c>
      <c r="CA13">
        <v>22</v>
      </c>
      <c r="CB13">
        <v>369.9</v>
      </c>
      <c r="CC13">
        <v>363.84</v>
      </c>
      <c r="CF13">
        <v>18</v>
      </c>
      <c r="CG13" t="s">
        <v>9</v>
      </c>
      <c r="CH13">
        <v>3</v>
      </c>
      <c r="CI13">
        <v>29</v>
      </c>
      <c r="CJ13">
        <v>317.5</v>
      </c>
      <c r="CK13">
        <v>363.84</v>
      </c>
      <c r="CM13">
        <v>14</v>
      </c>
      <c r="CN13" t="s">
        <v>9</v>
      </c>
      <c r="CO13">
        <v>3</v>
      </c>
      <c r="CP13">
        <v>34</v>
      </c>
      <c r="CQ13">
        <v>295.73</v>
      </c>
      <c r="CR13">
        <v>364.02</v>
      </c>
      <c r="CU13">
        <v>9</v>
      </c>
      <c r="CV13" t="s">
        <v>9</v>
      </c>
      <c r="CW13">
        <v>3</v>
      </c>
      <c r="CX13">
        <v>39</v>
      </c>
      <c r="CY13">
        <v>350.61</v>
      </c>
      <c r="CZ13">
        <v>364.02</v>
      </c>
      <c r="DB13">
        <v>20</v>
      </c>
      <c r="DC13" t="s">
        <v>9</v>
      </c>
      <c r="DD13">
        <v>3</v>
      </c>
      <c r="DE13">
        <v>18</v>
      </c>
      <c r="DF13">
        <v>395.6</v>
      </c>
      <c r="DG13">
        <v>363.92</v>
      </c>
      <c r="DJ13">
        <v>18</v>
      </c>
      <c r="DK13" t="s">
        <v>9</v>
      </c>
      <c r="DL13">
        <v>3</v>
      </c>
      <c r="DM13">
        <v>23</v>
      </c>
      <c r="DN13">
        <v>371.42</v>
      </c>
      <c r="DO13">
        <v>363.86</v>
      </c>
      <c r="DQ13">
        <v>8</v>
      </c>
      <c r="DR13" t="s">
        <v>9</v>
      </c>
      <c r="DS13">
        <v>3</v>
      </c>
      <c r="DT13">
        <v>35</v>
      </c>
      <c r="DU13">
        <v>292.58</v>
      </c>
      <c r="DV13">
        <v>364.05</v>
      </c>
      <c r="DY13">
        <v>13</v>
      </c>
      <c r="DZ13" t="s">
        <v>9</v>
      </c>
      <c r="EA13">
        <v>3</v>
      </c>
      <c r="EB13">
        <v>46</v>
      </c>
      <c r="EC13">
        <v>310.5</v>
      </c>
      <c r="ED13">
        <v>363.98</v>
      </c>
      <c r="EF13">
        <v>16</v>
      </c>
      <c r="EG13" t="s">
        <v>9</v>
      </c>
      <c r="EH13">
        <v>3</v>
      </c>
      <c r="EI13">
        <v>18</v>
      </c>
      <c r="EJ13">
        <v>399.66</v>
      </c>
      <c r="EK13">
        <v>363.8</v>
      </c>
      <c r="EN13">
        <v>19</v>
      </c>
      <c r="EO13" t="s">
        <v>9</v>
      </c>
      <c r="EP13">
        <v>3</v>
      </c>
      <c r="EQ13">
        <v>25</v>
      </c>
      <c r="ER13">
        <v>367.25</v>
      </c>
      <c r="ES13">
        <v>363.81</v>
      </c>
      <c r="EU13">
        <v>71</v>
      </c>
      <c r="EV13" t="s">
        <v>9</v>
      </c>
      <c r="EW13">
        <v>3</v>
      </c>
      <c r="EX13">
        <v>54</v>
      </c>
      <c r="EY13">
        <v>296.33</v>
      </c>
      <c r="EZ13">
        <v>363.97</v>
      </c>
      <c r="FC13">
        <v>53</v>
      </c>
      <c r="FD13" t="s">
        <v>9</v>
      </c>
      <c r="FE13">
        <v>3</v>
      </c>
      <c r="FF13">
        <v>49</v>
      </c>
      <c r="FG13">
        <v>287.27</v>
      </c>
      <c r="FH13">
        <v>363.93</v>
      </c>
      <c r="FJ13">
        <v>59</v>
      </c>
      <c r="FK13" t="s">
        <v>9</v>
      </c>
      <c r="FL13">
        <v>3</v>
      </c>
      <c r="FM13">
        <v>29</v>
      </c>
      <c r="FN13">
        <v>340.03</v>
      </c>
      <c r="FO13">
        <v>363.83</v>
      </c>
      <c r="FR13">
        <v>52</v>
      </c>
      <c r="FS13" t="s">
        <v>9</v>
      </c>
      <c r="FT13">
        <v>3</v>
      </c>
      <c r="FU13">
        <v>32</v>
      </c>
      <c r="FV13">
        <v>270.63</v>
      </c>
      <c r="FW13">
        <v>363.69</v>
      </c>
    </row>
    <row r="14" spans="2:192" x14ac:dyDescent="0.25">
      <c r="B14">
        <v>3</v>
      </c>
      <c r="C14" t="s">
        <v>10</v>
      </c>
      <c r="D14">
        <v>1</v>
      </c>
      <c r="E14">
        <v>87</v>
      </c>
      <c r="F14">
        <v>144.16999999999999</v>
      </c>
      <c r="G14">
        <v>333.17</v>
      </c>
      <c r="I14">
        <v>2</v>
      </c>
      <c r="J14" t="s">
        <v>10</v>
      </c>
      <c r="K14">
        <v>1</v>
      </c>
      <c r="L14">
        <v>122</v>
      </c>
      <c r="M14">
        <v>159.08000000000001</v>
      </c>
      <c r="N14">
        <v>333.17</v>
      </c>
      <c r="Q14">
        <v>5</v>
      </c>
      <c r="R14" t="s">
        <v>10</v>
      </c>
      <c r="S14">
        <v>1</v>
      </c>
      <c r="T14">
        <v>90</v>
      </c>
      <c r="U14">
        <v>147.66</v>
      </c>
      <c r="V14">
        <v>333.18</v>
      </c>
      <c r="X14">
        <v>4</v>
      </c>
      <c r="Y14" t="s">
        <v>10</v>
      </c>
      <c r="Z14">
        <v>1</v>
      </c>
      <c r="AA14">
        <v>124</v>
      </c>
      <c r="AB14">
        <v>159.52000000000001</v>
      </c>
      <c r="AC14">
        <v>333.17</v>
      </c>
      <c r="AF14">
        <v>19</v>
      </c>
      <c r="AG14" t="s">
        <v>10</v>
      </c>
      <c r="AH14">
        <v>1</v>
      </c>
      <c r="AI14">
        <v>103</v>
      </c>
      <c r="AJ14">
        <v>152.53</v>
      </c>
      <c r="AK14">
        <v>333.18</v>
      </c>
      <c r="AM14">
        <v>13</v>
      </c>
      <c r="AN14" t="s">
        <v>10</v>
      </c>
      <c r="AO14">
        <v>1</v>
      </c>
      <c r="AP14">
        <v>139</v>
      </c>
      <c r="AQ14">
        <v>163.27000000000001</v>
      </c>
      <c r="AR14">
        <v>333.17</v>
      </c>
      <c r="AT14">
        <v>21</v>
      </c>
      <c r="AU14" t="s">
        <v>10</v>
      </c>
      <c r="AV14">
        <v>1</v>
      </c>
      <c r="AW14">
        <v>102</v>
      </c>
      <c r="AX14">
        <v>151.88999999999999</v>
      </c>
      <c r="AY14">
        <v>333.18</v>
      </c>
      <c r="BA14">
        <v>12</v>
      </c>
      <c r="BB14" t="s">
        <v>10</v>
      </c>
      <c r="BC14">
        <v>1</v>
      </c>
      <c r="BD14">
        <v>142</v>
      </c>
      <c r="BE14">
        <v>161.31</v>
      </c>
      <c r="BF14">
        <v>333.17</v>
      </c>
      <c r="BI14">
        <v>27</v>
      </c>
      <c r="BJ14" t="s">
        <v>10</v>
      </c>
      <c r="BK14">
        <v>1</v>
      </c>
      <c r="BL14">
        <v>103</v>
      </c>
      <c r="BM14">
        <v>160.46</v>
      </c>
      <c r="BN14">
        <v>333.17</v>
      </c>
      <c r="BQ14">
        <v>17</v>
      </c>
      <c r="BR14" t="s">
        <v>10</v>
      </c>
      <c r="BS14">
        <v>1</v>
      </c>
      <c r="BT14">
        <v>116</v>
      </c>
      <c r="BU14">
        <v>159.54</v>
      </c>
      <c r="BV14">
        <v>333.18</v>
      </c>
      <c r="BX14">
        <v>28</v>
      </c>
      <c r="BY14" t="s">
        <v>10</v>
      </c>
      <c r="BZ14">
        <v>1</v>
      </c>
      <c r="CA14">
        <v>106</v>
      </c>
      <c r="CB14">
        <v>160.25</v>
      </c>
      <c r="CC14">
        <v>333.17</v>
      </c>
      <c r="CF14">
        <v>18</v>
      </c>
      <c r="CG14" t="s">
        <v>10</v>
      </c>
      <c r="CH14">
        <v>1</v>
      </c>
      <c r="CI14">
        <v>114</v>
      </c>
      <c r="CJ14">
        <v>159.81</v>
      </c>
      <c r="CK14">
        <v>333.19</v>
      </c>
      <c r="CM14">
        <v>14</v>
      </c>
      <c r="CN14" t="s">
        <v>10</v>
      </c>
      <c r="CO14">
        <v>1</v>
      </c>
      <c r="CP14">
        <v>96</v>
      </c>
      <c r="CQ14">
        <v>151.88</v>
      </c>
      <c r="CR14">
        <v>333.18</v>
      </c>
      <c r="CU14">
        <v>9</v>
      </c>
      <c r="CV14" t="s">
        <v>10</v>
      </c>
      <c r="CW14">
        <v>1</v>
      </c>
      <c r="CX14">
        <v>140</v>
      </c>
      <c r="CY14">
        <v>160.37</v>
      </c>
      <c r="CZ14">
        <v>333.17</v>
      </c>
      <c r="DB14">
        <v>20</v>
      </c>
      <c r="DC14" t="s">
        <v>10</v>
      </c>
      <c r="DD14">
        <v>1</v>
      </c>
      <c r="DE14">
        <v>102</v>
      </c>
      <c r="DF14">
        <v>151.44999999999999</v>
      </c>
      <c r="DG14">
        <v>333.18</v>
      </c>
      <c r="DJ14">
        <v>18</v>
      </c>
      <c r="DK14" t="s">
        <v>10</v>
      </c>
      <c r="DL14">
        <v>1</v>
      </c>
      <c r="DM14">
        <v>137</v>
      </c>
      <c r="DN14">
        <v>160.31</v>
      </c>
      <c r="DO14">
        <v>333.17</v>
      </c>
      <c r="DQ14">
        <v>8</v>
      </c>
      <c r="DR14" t="s">
        <v>10</v>
      </c>
      <c r="DS14">
        <v>1</v>
      </c>
      <c r="DT14">
        <v>104</v>
      </c>
      <c r="DU14">
        <v>156</v>
      </c>
      <c r="DV14">
        <v>333.18</v>
      </c>
      <c r="DY14">
        <v>13</v>
      </c>
      <c r="DZ14" t="s">
        <v>10</v>
      </c>
      <c r="EA14">
        <v>1</v>
      </c>
      <c r="EB14">
        <v>141</v>
      </c>
      <c r="EC14">
        <v>161.83000000000001</v>
      </c>
      <c r="ED14">
        <v>333.18</v>
      </c>
      <c r="EF14">
        <v>16</v>
      </c>
      <c r="EG14" t="s">
        <v>10</v>
      </c>
      <c r="EH14">
        <v>1</v>
      </c>
      <c r="EI14">
        <v>99</v>
      </c>
      <c r="EJ14">
        <v>155.72999999999999</v>
      </c>
      <c r="EK14">
        <v>333.18</v>
      </c>
      <c r="EN14">
        <v>19</v>
      </c>
      <c r="EO14" t="s">
        <v>10</v>
      </c>
      <c r="EP14">
        <v>1</v>
      </c>
      <c r="EQ14">
        <v>140</v>
      </c>
      <c r="ER14">
        <v>160.4</v>
      </c>
      <c r="ES14">
        <v>333.18</v>
      </c>
      <c r="EU14">
        <v>71</v>
      </c>
      <c r="EV14" t="s">
        <v>10</v>
      </c>
      <c r="EW14">
        <v>1</v>
      </c>
      <c r="EX14">
        <v>116</v>
      </c>
      <c r="EY14">
        <v>155.57</v>
      </c>
      <c r="EZ14">
        <v>333.17</v>
      </c>
      <c r="FC14">
        <v>53</v>
      </c>
      <c r="FD14" t="s">
        <v>10</v>
      </c>
      <c r="FE14">
        <v>1</v>
      </c>
      <c r="FF14">
        <v>118</v>
      </c>
      <c r="FG14">
        <v>158.97999999999999</v>
      </c>
      <c r="FH14">
        <v>333.2</v>
      </c>
      <c r="FJ14">
        <v>59</v>
      </c>
      <c r="FK14" t="s">
        <v>10</v>
      </c>
      <c r="FL14">
        <v>1</v>
      </c>
      <c r="FM14">
        <v>103</v>
      </c>
      <c r="FN14">
        <v>162.66</v>
      </c>
      <c r="FO14">
        <v>333.2</v>
      </c>
      <c r="FR14">
        <v>52</v>
      </c>
      <c r="FS14" t="s">
        <v>10</v>
      </c>
      <c r="FT14">
        <v>1</v>
      </c>
      <c r="FU14">
        <v>118</v>
      </c>
      <c r="FV14">
        <v>158.19</v>
      </c>
      <c r="FW14">
        <v>333.16</v>
      </c>
    </row>
    <row r="15" spans="2:192" x14ac:dyDescent="0.25">
      <c r="B15">
        <v>3</v>
      </c>
      <c r="C15" t="s">
        <v>10</v>
      </c>
      <c r="D15">
        <v>2</v>
      </c>
      <c r="E15">
        <v>17</v>
      </c>
      <c r="F15">
        <v>385.75</v>
      </c>
      <c r="G15">
        <v>275.62</v>
      </c>
      <c r="I15">
        <v>2</v>
      </c>
      <c r="J15" t="s">
        <v>10</v>
      </c>
      <c r="K15">
        <v>2</v>
      </c>
      <c r="L15">
        <v>56</v>
      </c>
      <c r="M15">
        <v>287.77</v>
      </c>
      <c r="N15">
        <v>276.01</v>
      </c>
      <c r="Q15">
        <v>5</v>
      </c>
      <c r="R15" t="s">
        <v>10</v>
      </c>
      <c r="S15">
        <v>2</v>
      </c>
      <c r="T15">
        <v>20</v>
      </c>
      <c r="U15">
        <v>501.11</v>
      </c>
      <c r="V15">
        <v>275.8</v>
      </c>
      <c r="X15">
        <v>4</v>
      </c>
      <c r="Y15" t="s">
        <v>10</v>
      </c>
      <c r="Z15">
        <v>2</v>
      </c>
      <c r="AA15">
        <v>26</v>
      </c>
      <c r="AB15">
        <v>405.34</v>
      </c>
      <c r="AC15">
        <v>275.77999999999997</v>
      </c>
      <c r="AF15">
        <v>19</v>
      </c>
      <c r="AG15" t="s">
        <v>10</v>
      </c>
      <c r="AH15">
        <v>2</v>
      </c>
      <c r="AI15">
        <v>23</v>
      </c>
      <c r="AJ15">
        <v>417.63</v>
      </c>
      <c r="AK15">
        <v>275.81</v>
      </c>
      <c r="AM15">
        <v>13</v>
      </c>
      <c r="AN15" t="s">
        <v>10</v>
      </c>
      <c r="AO15">
        <v>2</v>
      </c>
      <c r="AP15">
        <v>55</v>
      </c>
      <c r="AQ15">
        <v>269.98</v>
      </c>
      <c r="AR15">
        <v>275.95</v>
      </c>
      <c r="AT15">
        <v>21</v>
      </c>
      <c r="AU15" t="s">
        <v>10</v>
      </c>
      <c r="AV15">
        <v>2</v>
      </c>
      <c r="AW15">
        <v>11</v>
      </c>
      <c r="AX15">
        <v>373.89</v>
      </c>
      <c r="AY15">
        <v>275.64999999999998</v>
      </c>
      <c r="BA15">
        <v>12</v>
      </c>
      <c r="BB15" t="s">
        <v>10</v>
      </c>
      <c r="BC15">
        <v>2</v>
      </c>
      <c r="BD15">
        <v>24</v>
      </c>
      <c r="BE15">
        <v>390.04</v>
      </c>
      <c r="BF15">
        <v>275.76</v>
      </c>
      <c r="BI15">
        <v>27</v>
      </c>
      <c r="BJ15" t="s">
        <v>10</v>
      </c>
      <c r="BK15">
        <v>2</v>
      </c>
      <c r="BL15">
        <v>58</v>
      </c>
      <c r="BM15">
        <v>273.73</v>
      </c>
      <c r="BN15">
        <v>275.87</v>
      </c>
      <c r="BQ15">
        <v>17</v>
      </c>
      <c r="BR15" t="s">
        <v>10</v>
      </c>
      <c r="BS15">
        <v>2</v>
      </c>
      <c r="BT15">
        <v>41</v>
      </c>
      <c r="BU15">
        <v>299.64999999999998</v>
      </c>
      <c r="BV15">
        <v>275.89999999999998</v>
      </c>
      <c r="BX15">
        <v>28</v>
      </c>
      <c r="BY15" t="s">
        <v>10</v>
      </c>
      <c r="BZ15">
        <v>2</v>
      </c>
      <c r="CA15">
        <v>22</v>
      </c>
      <c r="CB15">
        <v>437.44</v>
      </c>
      <c r="CC15">
        <v>275.85000000000002</v>
      </c>
      <c r="CF15">
        <v>18</v>
      </c>
      <c r="CG15" t="s">
        <v>10</v>
      </c>
      <c r="CH15">
        <v>2</v>
      </c>
      <c r="CI15">
        <v>36</v>
      </c>
      <c r="CJ15">
        <v>329.77</v>
      </c>
      <c r="CK15">
        <v>275.81</v>
      </c>
      <c r="CM15">
        <v>14</v>
      </c>
      <c r="CN15" t="s">
        <v>10</v>
      </c>
      <c r="CO15">
        <v>2</v>
      </c>
      <c r="CP15">
        <v>50</v>
      </c>
      <c r="CQ15">
        <v>360.56</v>
      </c>
      <c r="CR15">
        <v>275.91000000000003</v>
      </c>
      <c r="CU15">
        <v>9</v>
      </c>
      <c r="CV15" t="s">
        <v>10</v>
      </c>
      <c r="CW15">
        <v>2</v>
      </c>
      <c r="CX15">
        <v>65</v>
      </c>
      <c r="CY15">
        <v>297.45</v>
      </c>
      <c r="CZ15">
        <v>275.99</v>
      </c>
      <c r="DB15">
        <v>20</v>
      </c>
      <c r="DC15" t="s">
        <v>10</v>
      </c>
      <c r="DD15">
        <v>2</v>
      </c>
      <c r="DE15">
        <v>24</v>
      </c>
      <c r="DF15">
        <v>483.43</v>
      </c>
      <c r="DG15">
        <v>275.76</v>
      </c>
      <c r="DJ15">
        <v>18</v>
      </c>
      <c r="DK15" t="s">
        <v>10</v>
      </c>
      <c r="DL15">
        <v>2</v>
      </c>
      <c r="DM15">
        <v>25</v>
      </c>
      <c r="DN15">
        <v>398.56</v>
      </c>
      <c r="DO15">
        <v>275.86</v>
      </c>
      <c r="DQ15">
        <v>8</v>
      </c>
      <c r="DR15" t="s">
        <v>10</v>
      </c>
      <c r="DS15">
        <v>2</v>
      </c>
      <c r="DT15">
        <v>42</v>
      </c>
      <c r="DU15">
        <v>265.02999999999997</v>
      </c>
      <c r="DV15">
        <v>275.99</v>
      </c>
      <c r="DY15">
        <v>13</v>
      </c>
      <c r="DZ15" t="s">
        <v>10</v>
      </c>
      <c r="EA15">
        <v>2</v>
      </c>
      <c r="EB15">
        <v>60</v>
      </c>
      <c r="EC15">
        <v>228.13</v>
      </c>
      <c r="ED15">
        <v>276.04000000000002</v>
      </c>
      <c r="EF15">
        <v>16</v>
      </c>
      <c r="EG15" t="s">
        <v>10</v>
      </c>
      <c r="EH15">
        <v>2</v>
      </c>
      <c r="EI15">
        <v>22</v>
      </c>
      <c r="EJ15">
        <v>378.49</v>
      </c>
      <c r="EK15">
        <v>275.64999999999998</v>
      </c>
      <c r="EN15">
        <v>19</v>
      </c>
      <c r="EO15" t="s">
        <v>10</v>
      </c>
      <c r="EP15">
        <v>2</v>
      </c>
      <c r="EQ15">
        <v>27</v>
      </c>
      <c r="ER15">
        <v>249.12</v>
      </c>
      <c r="ES15">
        <v>275.58</v>
      </c>
      <c r="EU15">
        <v>71</v>
      </c>
      <c r="EV15" t="s">
        <v>10</v>
      </c>
      <c r="EW15">
        <v>2</v>
      </c>
      <c r="EX15">
        <v>69</v>
      </c>
      <c r="EY15">
        <v>270.55</v>
      </c>
      <c r="EZ15">
        <v>275.85000000000002</v>
      </c>
      <c r="FC15">
        <v>53</v>
      </c>
      <c r="FD15" t="s">
        <v>10</v>
      </c>
      <c r="FE15">
        <v>2</v>
      </c>
      <c r="FF15">
        <v>49</v>
      </c>
      <c r="FG15">
        <v>283.60000000000002</v>
      </c>
      <c r="FH15">
        <v>275.83999999999997</v>
      </c>
      <c r="FJ15">
        <v>59</v>
      </c>
      <c r="FK15" t="s">
        <v>10</v>
      </c>
      <c r="FL15">
        <v>2</v>
      </c>
      <c r="FM15">
        <v>43</v>
      </c>
      <c r="FN15">
        <v>208.11</v>
      </c>
      <c r="FO15">
        <v>275.67</v>
      </c>
      <c r="FR15">
        <v>52</v>
      </c>
      <c r="FS15" t="s">
        <v>10</v>
      </c>
      <c r="FT15">
        <v>2</v>
      </c>
      <c r="FU15">
        <v>49</v>
      </c>
      <c r="FV15">
        <v>162.77000000000001</v>
      </c>
      <c r="FW15">
        <v>275.56</v>
      </c>
    </row>
    <row r="16" spans="2:192" x14ac:dyDescent="0.25">
      <c r="B16">
        <v>3</v>
      </c>
      <c r="C16" t="s">
        <v>10</v>
      </c>
      <c r="D16">
        <v>3</v>
      </c>
      <c r="E16">
        <v>23</v>
      </c>
      <c r="F16">
        <v>442.71</v>
      </c>
      <c r="G16">
        <v>363.88</v>
      </c>
      <c r="I16">
        <v>2</v>
      </c>
      <c r="J16" t="s">
        <v>10</v>
      </c>
      <c r="K16">
        <v>3</v>
      </c>
      <c r="L16">
        <v>51</v>
      </c>
      <c r="M16">
        <v>329.58</v>
      </c>
      <c r="N16">
        <v>364.04</v>
      </c>
      <c r="Q16">
        <v>5</v>
      </c>
      <c r="R16" t="s">
        <v>10</v>
      </c>
      <c r="S16">
        <v>3</v>
      </c>
      <c r="T16">
        <v>19</v>
      </c>
      <c r="U16">
        <v>514.04999999999995</v>
      </c>
      <c r="V16">
        <v>363.85</v>
      </c>
      <c r="X16">
        <v>4</v>
      </c>
      <c r="Y16" t="s">
        <v>10</v>
      </c>
      <c r="Z16">
        <v>3</v>
      </c>
      <c r="AA16">
        <v>27</v>
      </c>
      <c r="AB16">
        <v>442.79</v>
      </c>
      <c r="AC16">
        <v>363.86</v>
      </c>
      <c r="AF16">
        <v>19</v>
      </c>
      <c r="AG16" t="s">
        <v>10</v>
      </c>
      <c r="AH16">
        <v>3</v>
      </c>
      <c r="AI16">
        <v>21</v>
      </c>
      <c r="AJ16">
        <v>449.72</v>
      </c>
      <c r="AK16">
        <v>363.93</v>
      </c>
      <c r="AM16">
        <v>13</v>
      </c>
      <c r="AN16" t="s">
        <v>10</v>
      </c>
      <c r="AO16">
        <v>3</v>
      </c>
      <c r="AP16">
        <v>53</v>
      </c>
      <c r="AQ16">
        <v>314.05</v>
      </c>
      <c r="AR16">
        <v>364.05</v>
      </c>
      <c r="AT16">
        <v>21</v>
      </c>
      <c r="AU16" t="s">
        <v>10</v>
      </c>
      <c r="AV16">
        <v>3</v>
      </c>
      <c r="AW16">
        <v>11</v>
      </c>
      <c r="AX16">
        <v>454.35</v>
      </c>
      <c r="AY16">
        <v>363.72</v>
      </c>
      <c r="BA16">
        <v>12</v>
      </c>
      <c r="BB16" t="s">
        <v>10</v>
      </c>
      <c r="BC16">
        <v>3</v>
      </c>
      <c r="BD16">
        <v>25</v>
      </c>
      <c r="BE16">
        <v>433.17</v>
      </c>
      <c r="BF16">
        <v>363.84</v>
      </c>
      <c r="BI16">
        <v>27</v>
      </c>
      <c r="BJ16" t="s">
        <v>10</v>
      </c>
      <c r="BK16">
        <v>3</v>
      </c>
      <c r="BL16">
        <v>56</v>
      </c>
      <c r="BM16">
        <v>320.94</v>
      </c>
      <c r="BN16">
        <v>363.94</v>
      </c>
      <c r="BQ16">
        <v>17</v>
      </c>
      <c r="BR16" t="s">
        <v>10</v>
      </c>
      <c r="BS16">
        <v>3</v>
      </c>
      <c r="BT16">
        <v>39</v>
      </c>
      <c r="BU16">
        <v>350.08</v>
      </c>
      <c r="BV16">
        <v>363.94</v>
      </c>
      <c r="BX16">
        <v>28</v>
      </c>
      <c r="BY16" t="s">
        <v>10</v>
      </c>
      <c r="BZ16">
        <v>3</v>
      </c>
      <c r="CA16">
        <v>23</v>
      </c>
      <c r="CB16">
        <v>470.25</v>
      </c>
      <c r="CC16">
        <v>363.88</v>
      </c>
      <c r="CF16">
        <v>18</v>
      </c>
      <c r="CG16" t="s">
        <v>10</v>
      </c>
      <c r="CH16">
        <v>3</v>
      </c>
      <c r="CI16">
        <v>33</v>
      </c>
      <c r="CJ16">
        <v>374.45</v>
      </c>
      <c r="CK16">
        <v>363.85</v>
      </c>
      <c r="CM16">
        <v>14</v>
      </c>
      <c r="CN16" t="s">
        <v>10</v>
      </c>
      <c r="CO16">
        <v>3</v>
      </c>
      <c r="CP16">
        <v>45</v>
      </c>
      <c r="CQ16">
        <v>402.15</v>
      </c>
      <c r="CR16">
        <v>363.98</v>
      </c>
      <c r="CU16">
        <v>9</v>
      </c>
      <c r="CV16" t="s">
        <v>10</v>
      </c>
      <c r="CW16">
        <v>3</v>
      </c>
      <c r="CX16">
        <v>65</v>
      </c>
      <c r="CY16">
        <v>354.76</v>
      </c>
      <c r="CZ16">
        <v>364.05</v>
      </c>
      <c r="DB16">
        <v>20</v>
      </c>
      <c r="DC16" t="s">
        <v>10</v>
      </c>
      <c r="DD16">
        <v>3</v>
      </c>
      <c r="DE16">
        <v>23</v>
      </c>
      <c r="DF16">
        <v>524.02</v>
      </c>
      <c r="DG16">
        <v>363.86</v>
      </c>
      <c r="DJ16">
        <v>18</v>
      </c>
      <c r="DK16" t="s">
        <v>10</v>
      </c>
      <c r="DL16">
        <v>3</v>
      </c>
      <c r="DM16">
        <v>24</v>
      </c>
      <c r="DN16">
        <v>445.37</v>
      </c>
      <c r="DO16">
        <v>363.91</v>
      </c>
      <c r="DQ16">
        <v>8</v>
      </c>
      <c r="DR16" t="s">
        <v>10</v>
      </c>
      <c r="DS16">
        <v>3</v>
      </c>
      <c r="DT16">
        <v>42</v>
      </c>
      <c r="DU16">
        <v>305.42</v>
      </c>
      <c r="DV16">
        <v>364.07</v>
      </c>
      <c r="DY16">
        <v>13</v>
      </c>
      <c r="DZ16" t="s">
        <v>10</v>
      </c>
      <c r="EA16">
        <v>3</v>
      </c>
      <c r="EB16">
        <v>54</v>
      </c>
      <c r="EC16">
        <v>259.47000000000003</v>
      </c>
      <c r="ED16">
        <v>364.09</v>
      </c>
      <c r="EF16">
        <v>16</v>
      </c>
      <c r="EG16" t="s">
        <v>10</v>
      </c>
      <c r="EH16">
        <v>3</v>
      </c>
      <c r="EI16">
        <v>21</v>
      </c>
      <c r="EJ16">
        <v>446.23</v>
      </c>
      <c r="EK16">
        <v>363.75</v>
      </c>
      <c r="EN16">
        <v>19</v>
      </c>
      <c r="EO16" t="s">
        <v>10</v>
      </c>
      <c r="EP16">
        <v>3</v>
      </c>
      <c r="EQ16">
        <v>29</v>
      </c>
      <c r="ER16">
        <v>323.22000000000003</v>
      </c>
      <c r="ES16">
        <v>363.69</v>
      </c>
      <c r="EU16">
        <v>71</v>
      </c>
      <c r="EV16" t="s">
        <v>10</v>
      </c>
      <c r="EW16">
        <v>3</v>
      </c>
      <c r="EX16">
        <v>62</v>
      </c>
      <c r="EY16">
        <v>312.88</v>
      </c>
      <c r="EZ16">
        <v>363.9</v>
      </c>
      <c r="FC16">
        <v>53</v>
      </c>
      <c r="FD16" t="s">
        <v>10</v>
      </c>
      <c r="FE16">
        <v>3</v>
      </c>
      <c r="FF16">
        <v>43</v>
      </c>
      <c r="FG16">
        <v>340.39</v>
      </c>
      <c r="FH16">
        <v>363.9</v>
      </c>
      <c r="FJ16">
        <v>59</v>
      </c>
      <c r="FK16" t="s">
        <v>10</v>
      </c>
      <c r="FL16">
        <v>3</v>
      </c>
      <c r="FM16">
        <v>42</v>
      </c>
      <c r="FN16">
        <v>256.08</v>
      </c>
      <c r="FO16">
        <v>363.74</v>
      </c>
      <c r="FR16">
        <v>52</v>
      </c>
      <c r="FS16" t="s">
        <v>10</v>
      </c>
      <c r="FT16">
        <v>3</v>
      </c>
      <c r="FU16">
        <v>46</v>
      </c>
      <c r="FV16">
        <v>202.56</v>
      </c>
      <c r="FW16">
        <v>363.62</v>
      </c>
    </row>
    <row r="17" spans="1:179" x14ac:dyDescent="0.25">
      <c r="B17">
        <v>3</v>
      </c>
      <c r="C17" t="s">
        <v>11</v>
      </c>
      <c r="D17">
        <v>1</v>
      </c>
      <c r="E17">
        <v>98</v>
      </c>
      <c r="F17">
        <v>149.22</v>
      </c>
      <c r="G17">
        <v>333.17</v>
      </c>
      <c r="I17">
        <v>2</v>
      </c>
      <c r="J17" t="s">
        <v>11</v>
      </c>
      <c r="K17">
        <v>1</v>
      </c>
      <c r="L17">
        <v>139</v>
      </c>
      <c r="M17">
        <v>160.02000000000001</v>
      </c>
      <c r="N17">
        <v>333.16</v>
      </c>
      <c r="Q17">
        <v>5</v>
      </c>
      <c r="R17" t="s">
        <v>11</v>
      </c>
      <c r="S17">
        <v>1</v>
      </c>
      <c r="T17">
        <v>94</v>
      </c>
      <c r="U17">
        <v>146.06</v>
      </c>
      <c r="V17">
        <v>333.18</v>
      </c>
      <c r="X17">
        <v>4</v>
      </c>
      <c r="Y17" t="s">
        <v>11</v>
      </c>
      <c r="Z17">
        <v>1</v>
      </c>
      <c r="AA17">
        <v>136</v>
      </c>
      <c r="AB17">
        <v>158.36000000000001</v>
      </c>
      <c r="AC17">
        <v>333.16</v>
      </c>
      <c r="AF17">
        <v>19</v>
      </c>
      <c r="AG17" t="s">
        <v>11</v>
      </c>
      <c r="AH17">
        <v>1</v>
      </c>
      <c r="AI17">
        <v>109</v>
      </c>
      <c r="AJ17">
        <v>156.66999999999999</v>
      </c>
      <c r="AK17">
        <v>333.17</v>
      </c>
      <c r="AM17">
        <v>13</v>
      </c>
      <c r="AN17" t="s">
        <v>11</v>
      </c>
      <c r="AO17">
        <v>1</v>
      </c>
      <c r="AP17">
        <v>146</v>
      </c>
      <c r="AQ17">
        <v>159.22999999999999</v>
      </c>
      <c r="AR17">
        <v>333.17</v>
      </c>
      <c r="AT17">
        <v>21</v>
      </c>
      <c r="AU17" t="s">
        <v>11</v>
      </c>
      <c r="AV17">
        <v>1</v>
      </c>
      <c r="AW17">
        <v>109</v>
      </c>
      <c r="AX17">
        <v>154.22999999999999</v>
      </c>
      <c r="AY17">
        <v>333.17</v>
      </c>
      <c r="BA17">
        <v>12</v>
      </c>
      <c r="BB17" t="s">
        <v>11</v>
      </c>
      <c r="BC17">
        <v>1</v>
      </c>
      <c r="BD17">
        <v>146</v>
      </c>
      <c r="BE17">
        <v>154.88</v>
      </c>
      <c r="BF17">
        <v>333.18</v>
      </c>
      <c r="BI17">
        <v>27</v>
      </c>
      <c r="BJ17" t="s">
        <v>11</v>
      </c>
      <c r="BK17">
        <v>1</v>
      </c>
      <c r="BL17">
        <v>109</v>
      </c>
      <c r="BM17">
        <v>165.26</v>
      </c>
      <c r="BN17">
        <v>333.17</v>
      </c>
      <c r="BQ17">
        <v>17</v>
      </c>
      <c r="BR17" t="s">
        <v>11</v>
      </c>
      <c r="BS17">
        <v>1</v>
      </c>
      <c r="BT17">
        <v>124</v>
      </c>
      <c r="BU17">
        <v>148.76</v>
      </c>
      <c r="BV17">
        <v>333.17</v>
      </c>
      <c r="BX17">
        <v>28</v>
      </c>
      <c r="BY17" t="s">
        <v>11</v>
      </c>
      <c r="BZ17">
        <v>1</v>
      </c>
      <c r="CA17">
        <v>113</v>
      </c>
      <c r="CB17">
        <v>160.63</v>
      </c>
      <c r="CC17">
        <v>333.2</v>
      </c>
      <c r="CF17">
        <v>18</v>
      </c>
      <c r="CG17" t="s">
        <v>11</v>
      </c>
      <c r="CH17">
        <v>1</v>
      </c>
      <c r="CI17">
        <v>115</v>
      </c>
      <c r="CJ17">
        <v>147.51</v>
      </c>
      <c r="CK17">
        <v>333.21</v>
      </c>
      <c r="CM17">
        <v>14</v>
      </c>
      <c r="CN17" t="s">
        <v>11</v>
      </c>
      <c r="CO17">
        <v>1</v>
      </c>
      <c r="CP17">
        <v>114</v>
      </c>
      <c r="CQ17">
        <v>152.52000000000001</v>
      </c>
      <c r="CR17">
        <v>333.17</v>
      </c>
      <c r="CU17">
        <v>9</v>
      </c>
      <c r="CV17" t="s">
        <v>11</v>
      </c>
      <c r="CW17">
        <v>1</v>
      </c>
      <c r="CX17">
        <v>147</v>
      </c>
      <c r="CY17">
        <v>155.93</v>
      </c>
      <c r="CZ17">
        <v>333.17</v>
      </c>
      <c r="DB17">
        <v>20</v>
      </c>
      <c r="DC17" t="s">
        <v>11</v>
      </c>
      <c r="DD17">
        <v>1</v>
      </c>
      <c r="DE17">
        <v>105</v>
      </c>
      <c r="DF17">
        <v>151.94999999999999</v>
      </c>
      <c r="DG17">
        <v>333.18</v>
      </c>
      <c r="DJ17">
        <v>18</v>
      </c>
      <c r="DK17" t="s">
        <v>11</v>
      </c>
      <c r="DL17">
        <v>1</v>
      </c>
      <c r="DM17">
        <v>152</v>
      </c>
      <c r="DN17">
        <v>155.38</v>
      </c>
      <c r="DO17">
        <v>333.17</v>
      </c>
      <c r="DQ17">
        <v>8</v>
      </c>
      <c r="DR17" t="s">
        <v>11</v>
      </c>
      <c r="DS17">
        <v>1</v>
      </c>
      <c r="DT17">
        <v>126</v>
      </c>
      <c r="DU17">
        <v>153.44999999999999</v>
      </c>
      <c r="DV17">
        <v>333.17</v>
      </c>
      <c r="DY17">
        <v>13</v>
      </c>
      <c r="DZ17" t="s">
        <v>11</v>
      </c>
      <c r="EA17">
        <v>1</v>
      </c>
      <c r="EB17">
        <v>134</v>
      </c>
      <c r="EC17">
        <v>155.01</v>
      </c>
      <c r="ED17">
        <v>333.19</v>
      </c>
      <c r="EF17">
        <v>16</v>
      </c>
      <c r="EG17" t="s">
        <v>11</v>
      </c>
      <c r="EH17">
        <v>1</v>
      </c>
      <c r="EI17">
        <v>117</v>
      </c>
      <c r="EJ17">
        <v>157.28</v>
      </c>
      <c r="EK17">
        <v>333.18</v>
      </c>
      <c r="EN17">
        <v>19</v>
      </c>
      <c r="EO17" t="s">
        <v>11</v>
      </c>
      <c r="EP17">
        <v>1</v>
      </c>
      <c r="EQ17">
        <v>145</v>
      </c>
      <c r="ER17">
        <v>154.19</v>
      </c>
      <c r="ES17">
        <v>333.18</v>
      </c>
      <c r="EU17">
        <v>71</v>
      </c>
      <c r="EV17" t="s">
        <v>11</v>
      </c>
      <c r="EW17">
        <v>1</v>
      </c>
      <c r="EX17">
        <v>106</v>
      </c>
      <c r="EY17">
        <v>163.66999999999999</v>
      </c>
      <c r="EZ17">
        <v>333.2</v>
      </c>
      <c r="FC17">
        <v>53</v>
      </c>
      <c r="FD17" t="s">
        <v>11</v>
      </c>
      <c r="FE17">
        <v>1</v>
      </c>
      <c r="FF17">
        <v>111</v>
      </c>
      <c r="FG17">
        <v>148.94999999999999</v>
      </c>
      <c r="FH17">
        <v>333.17</v>
      </c>
      <c r="FJ17">
        <v>59</v>
      </c>
      <c r="FK17" t="s">
        <v>11</v>
      </c>
      <c r="FL17">
        <v>1</v>
      </c>
      <c r="FM17">
        <v>128</v>
      </c>
      <c r="FN17">
        <v>160.08000000000001</v>
      </c>
      <c r="FO17">
        <v>333.18</v>
      </c>
      <c r="FR17">
        <v>52</v>
      </c>
      <c r="FS17" t="s">
        <v>11</v>
      </c>
      <c r="FT17">
        <v>1</v>
      </c>
      <c r="FU17">
        <v>109</v>
      </c>
      <c r="FV17">
        <v>147.94999999999999</v>
      </c>
      <c r="FW17">
        <v>333.2</v>
      </c>
    </row>
    <row r="18" spans="1:179" x14ac:dyDescent="0.25">
      <c r="B18">
        <v>3</v>
      </c>
      <c r="C18" t="s">
        <v>11</v>
      </c>
      <c r="D18">
        <v>2</v>
      </c>
      <c r="E18">
        <v>11</v>
      </c>
      <c r="F18">
        <v>480.06</v>
      </c>
      <c r="G18">
        <v>275.64999999999998</v>
      </c>
      <c r="I18">
        <v>2</v>
      </c>
      <c r="J18" t="s">
        <v>11</v>
      </c>
      <c r="K18">
        <v>2</v>
      </c>
      <c r="L18">
        <v>70</v>
      </c>
      <c r="M18">
        <v>259.14</v>
      </c>
      <c r="N18">
        <v>275.99</v>
      </c>
      <c r="Q18">
        <v>5</v>
      </c>
      <c r="R18" t="s">
        <v>11</v>
      </c>
      <c r="S18">
        <v>2</v>
      </c>
      <c r="T18">
        <v>16</v>
      </c>
      <c r="U18">
        <v>564.41999999999996</v>
      </c>
      <c r="V18">
        <v>275.69</v>
      </c>
      <c r="X18">
        <v>4</v>
      </c>
      <c r="Y18" t="s">
        <v>11</v>
      </c>
      <c r="Z18">
        <v>2</v>
      </c>
      <c r="AA18">
        <v>31</v>
      </c>
      <c r="AB18">
        <v>470.97</v>
      </c>
      <c r="AC18">
        <v>275.89999999999998</v>
      </c>
      <c r="AF18">
        <v>19</v>
      </c>
      <c r="AG18" t="s">
        <v>11</v>
      </c>
      <c r="AH18">
        <v>2</v>
      </c>
      <c r="AI18">
        <v>24</v>
      </c>
      <c r="AJ18">
        <v>444.62</v>
      </c>
      <c r="AK18">
        <v>275.94</v>
      </c>
      <c r="AM18">
        <v>13</v>
      </c>
      <c r="AN18" t="s">
        <v>11</v>
      </c>
      <c r="AO18">
        <v>2</v>
      </c>
      <c r="AP18">
        <v>72</v>
      </c>
      <c r="AQ18">
        <v>249.88</v>
      </c>
      <c r="AR18">
        <v>275.89</v>
      </c>
      <c r="AT18">
        <v>21</v>
      </c>
      <c r="AU18" t="s">
        <v>11</v>
      </c>
      <c r="AV18">
        <v>2</v>
      </c>
      <c r="AW18">
        <v>15</v>
      </c>
      <c r="AX18">
        <v>506.06</v>
      </c>
      <c r="AY18">
        <v>275.83999999999997</v>
      </c>
      <c r="BA18">
        <v>12</v>
      </c>
      <c r="BB18" t="s">
        <v>11</v>
      </c>
      <c r="BC18">
        <v>2</v>
      </c>
      <c r="BD18">
        <v>30</v>
      </c>
      <c r="BE18">
        <v>372.86</v>
      </c>
      <c r="BF18">
        <v>275.83999999999997</v>
      </c>
      <c r="BI18">
        <v>27</v>
      </c>
      <c r="BJ18" t="s">
        <v>11</v>
      </c>
      <c r="BK18">
        <v>2</v>
      </c>
      <c r="BL18">
        <v>62</v>
      </c>
      <c r="BM18">
        <v>235.56</v>
      </c>
      <c r="BN18">
        <v>275.92</v>
      </c>
      <c r="BQ18">
        <v>17</v>
      </c>
      <c r="BR18" t="s">
        <v>11</v>
      </c>
      <c r="BS18">
        <v>2</v>
      </c>
      <c r="BT18">
        <v>70</v>
      </c>
      <c r="BU18">
        <v>292.08999999999997</v>
      </c>
      <c r="BV18">
        <v>275.89999999999998</v>
      </c>
      <c r="BX18">
        <v>28</v>
      </c>
      <c r="BY18" t="s">
        <v>11</v>
      </c>
      <c r="BZ18">
        <v>2</v>
      </c>
      <c r="CA18">
        <v>23</v>
      </c>
      <c r="CB18">
        <v>424.7</v>
      </c>
      <c r="CC18">
        <v>275.81</v>
      </c>
      <c r="CF18">
        <v>18</v>
      </c>
      <c r="CG18" t="s">
        <v>11</v>
      </c>
      <c r="CH18">
        <v>2</v>
      </c>
      <c r="CI18">
        <v>40</v>
      </c>
      <c r="CJ18">
        <v>354.25</v>
      </c>
      <c r="CK18">
        <v>275.83999999999997</v>
      </c>
      <c r="CM18">
        <v>14</v>
      </c>
      <c r="CN18" t="s">
        <v>11</v>
      </c>
      <c r="CO18">
        <v>2</v>
      </c>
      <c r="CP18">
        <v>26</v>
      </c>
      <c r="CQ18">
        <v>369.03</v>
      </c>
      <c r="CR18">
        <v>275.85000000000002</v>
      </c>
      <c r="CU18">
        <v>9</v>
      </c>
      <c r="CV18" t="s">
        <v>11</v>
      </c>
      <c r="CW18">
        <v>2</v>
      </c>
      <c r="CX18">
        <v>35</v>
      </c>
      <c r="CY18">
        <v>320.60000000000002</v>
      </c>
      <c r="CZ18">
        <v>275.93</v>
      </c>
      <c r="DB18">
        <v>20</v>
      </c>
      <c r="DC18" t="s">
        <v>11</v>
      </c>
      <c r="DD18">
        <v>2</v>
      </c>
      <c r="DE18">
        <v>16</v>
      </c>
      <c r="DF18">
        <v>454.8</v>
      </c>
      <c r="DG18">
        <v>275.72000000000003</v>
      </c>
      <c r="DJ18">
        <v>18</v>
      </c>
      <c r="DK18" t="s">
        <v>11</v>
      </c>
      <c r="DL18">
        <v>2</v>
      </c>
      <c r="DM18">
        <v>29</v>
      </c>
      <c r="DN18">
        <v>327.64</v>
      </c>
      <c r="DO18">
        <v>275.69</v>
      </c>
      <c r="DQ18">
        <v>8</v>
      </c>
      <c r="DR18" t="s">
        <v>11</v>
      </c>
      <c r="DS18">
        <v>2</v>
      </c>
      <c r="DT18">
        <v>51</v>
      </c>
      <c r="DU18">
        <v>343.49</v>
      </c>
      <c r="DV18">
        <v>275.94</v>
      </c>
      <c r="DY18">
        <v>13</v>
      </c>
      <c r="DZ18" t="s">
        <v>11</v>
      </c>
      <c r="EA18">
        <v>2</v>
      </c>
      <c r="EB18">
        <v>54</v>
      </c>
      <c r="EC18">
        <v>327.45999999999998</v>
      </c>
      <c r="ED18">
        <v>275.99</v>
      </c>
      <c r="EF18">
        <v>16</v>
      </c>
      <c r="EG18" t="s">
        <v>11</v>
      </c>
      <c r="EH18">
        <v>2</v>
      </c>
      <c r="EI18">
        <v>18</v>
      </c>
      <c r="EJ18">
        <v>361.76</v>
      </c>
      <c r="EK18">
        <v>275.64999999999998</v>
      </c>
      <c r="EN18">
        <v>19</v>
      </c>
      <c r="EO18" t="s">
        <v>11</v>
      </c>
      <c r="EP18">
        <v>2</v>
      </c>
      <c r="EQ18">
        <v>21</v>
      </c>
      <c r="ER18">
        <v>233.78</v>
      </c>
      <c r="ES18">
        <v>275.56</v>
      </c>
      <c r="EU18">
        <v>71</v>
      </c>
      <c r="EV18" t="s">
        <v>11</v>
      </c>
      <c r="EW18">
        <v>2</v>
      </c>
      <c r="EX18">
        <v>78</v>
      </c>
      <c r="EY18">
        <v>227.31</v>
      </c>
      <c r="EZ18">
        <v>275.85000000000002</v>
      </c>
      <c r="FC18">
        <v>53</v>
      </c>
      <c r="FD18" t="s">
        <v>11</v>
      </c>
      <c r="FE18">
        <v>2</v>
      </c>
      <c r="FF18">
        <v>49</v>
      </c>
      <c r="FG18">
        <v>287.02</v>
      </c>
      <c r="FH18">
        <v>275.83999999999997</v>
      </c>
      <c r="FJ18">
        <v>59</v>
      </c>
      <c r="FK18" t="s">
        <v>11</v>
      </c>
      <c r="FL18">
        <v>2</v>
      </c>
      <c r="FM18">
        <v>32</v>
      </c>
      <c r="FN18">
        <v>189.76</v>
      </c>
      <c r="FO18">
        <v>275.56</v>
      </c>
      <c r="FR18">
        <v>52</v>
      </c>
      <c r="FS18" t="s">
        <v>11</v>
      </c>
      <c r="FT18">
        <v>2</v>
      </c>
      <c r="FU18">
        <v>56</v>
      </c>
      <c r="FV18">
        <v>135.04</v>
      </c>
      <c r="FW18">
        <v>275.56</v>
      </c>
    </row>
    <row r="19" spans="1:179" x14ac:dyDescent="0.25">
      <c r="B19">
        <v>3</v>
      </c>
      <c r="C19" t="s">
        <v>11</v>
      </c>
      <c r="D19">
        <v>3</v>
      </c>
      <c r="E19">
        <v>11</v>
      </c>
      <c r="F19">
        <v>534.15</v>
      </c>
      <c r="G19">
        <v>363.72</v>
      </c>
      <c r="I19">
        <v>2</v>
      </c>
      <c r="J19" t="s">
        <v>11</v>
      </c>
      <c r="K19">
        <v>3</v>
      </c>
      <c r="L19">
        <v>68</v>
      </c>
      <c r="M19">
        <v>312.5</v>
      </c>
      <c r="N19">
        <v>364.07</v>
      </c>
      <c r="Q19">
        <v>5</v>
      </c>
      <c r="R19" t="s">
        <v>11</v>
      </c>
      <c r="S19">
        <v>3</v>
      </c>
      <c r="T19">
        <v>17</v>
      </c>
      <c r="U19">
        <v>604.65</v>
      </c>
      <c r="V19">
        <v>363.78</v>
      </c>
      <c r="X19">
        <v>4</v>
      </c>
      <c r="Y19" t="s">
        <v>11</v>
      </c>
      <c r="Z19">
        <v>3</v>
      </c>
      <c r="AA19">
        <v>26</v>
      </c>
      <c r="AB19">
        <v>459.21</v>
      </c>
      <c r="AC19">
        <v>363.93</v>
      </c>
      <c r="AF19">
        <v>19</v>
      </c>
      <c r="AG19" t="s">
        <v>11</v>
      </c>
      <c r="AH19">
        <v>3</v>
      </c>
      <c r="AI19">
        <v>21</v>
      </c>
      <c r="AJ19">
        <v>509.26</v>
      </c>
      <c r="AK19">
        <v>363.96</v>
      </c>
      <c r="AM19">
        <v>13</v>
      </c>
      <c r="AN19" t="s">
        <v>11</v>
      </c>
      <c r="AO19">
        <v>3</v>
      </c>
      <c r="AP19">
        <v>74</v>
      </c>
      <c r="AQ19">
        <v>295.70999999999998</v>
      </c>
      <c r="AR19">
        <v>363.94</v>
      </c>
      <c r="AT19">
        <v>21</v>
      </c>
      <c r="AU19" t="s">
        <v>11</v>
      </c>
      <c r="AV19">
        <v>3</v>
      </c>
      <c r="AW19">
        <v>12</v>
      </c>
      <c r="AX19">
        <v>569</v>
      </c>
      <c r="AY19">
        <v>363.76</v>
      </c>
      <c r="BA19">
        <v>12</v>
      </c>
      <c r="BB19" t="s">
        <v>11</v>
      </c>
      <c r="BC19">
        <v>3</v>
      </c>
      <c r="BD19">
        <v>28</v>
      </c>
      <c r="BE19">
        <v>396.75</v>
      </c>
      <c r="BF19">
        <v>363.91</v>
      </c>
      <c r="BI19">
        <v>27</v>
      </c>
      <c r="BJ19" t="s">
        <v>11</v>
      </c>
      <c r="BK19">
        <v>3</v>
      </c>
      <c r="BL19">
        <v>60</v>
      </c>
      <c r="BM19">
        <v>278.49</v>
      </c>
      <c r="BN19">
        <v>363.97</v>
      </c>
      <c r="BQ19">
        <v>17</v>
      </c>
      <c r="BR19" t="s">
        <v>11</v>
      </c>
      <c r="BS19">
        <v>3</v>
      </c>
      <c r="BT19">
        <v>71</v>
      </c>
      <c r="BU19">
        <v>342.51</v>
      </c>
      <c r="BV19">
        <v>363.99</v>
      </c>
      <c r="BX19">
        <v>28</v>
      </c>
      <c r="BY19" t="s">
        <v>11</v>
      </c>
      <c r="BZ19">
        <v>3</v>
      </c>
      <c r="CA19">
        <v>22</v>
      </c>
      <c r="CB19">
        <v>433.97</v>
      </c>
      <c r="CC19">
        <v>363.87</v>
      </c>
      <c r="CF19">
        <v>18</v>
      </c>
      <c r="CG19" t="s">
        <v>11</v>
      </c>
      <c r="CH19">
        <v>3</v>
      </c>
      <c r="CI19">
        <v>43</v>
      </c>
      <c r="CJ19">
        <v>375.78</v>
      </c>
      <c r="CK19">
        <v>363.92</v>
      </c>
      <c r="CM19">
        <v>14</v>
      </c>
      <c r="CN19" t="s">
        <v>11</v>
      </c>
      <c r="CO19">
        <v>3</v>
      </c>
      <c r="CP19">
        <v>29</v>
      </c>
      <c r="CQ19">
        <v>441.92</v>
      </c>
      <c r="CR19">
        <v>363.9</v>
      </c>
      <c r="CU19">
        <v>9</v>
      </c>
      <c r="CV19" t="s">
        <v>11</v>
      </c>
      <c r="CW19">
        <v>3</v>
      </c>
      <c r="CX19">
        <v>37</v>
      </c>
      <c r="CY19">
        <v>346.84</v>
      </c>
      <c r="CZ19">
        <v>363.99</v>
      </c>
      <c r="DB19">
        <v>20</v>
      </c>
      <c r="DC19" t="s">
        <v>11</v>
      </c>
      <c r="DD19">
        <v>3</v>
      </c>
      <c r="DE19">
        <v>16</v>
      </c>
      <c r="DF19">
        <v>504.2</v>
      </c>
      <c r="DG19">
        <v>363.79</v>
      </c>
      <c r="DJ19">
        <v>18</v>
      </c>
      <c r="DK19" t="s">
        <v>11</v>
      </c>
      <c r="DL19">
        <v>3</v>
      </c>
      <c r="DM19">
        <v>28</v>
      </c>
      <c r="DN19">
        <v>384.08</v>
      </c>
      <c r="DO19">
        <v>363.79</v>
      </c>
      <c r="DQ19">
        <v>8</v>
      </c>
      <c r="DR19" t="s">
        <v>11</v>
      </c>
      <c r="DS19">
        <v>3</v>
      </c>
      <c r="DT19">
        <v>47</v>
      </c>
      <c r="DU19">
        <v>378.57</v>
      </c>
      <c r="DV19">
        <v>363.98</v>
      </c>
      <c r="DY19">
        <v>13</v>
      </c>
      <c r="DZ19" t="s">
        <v>11</v>
      </c>
      <c r="EA19">
        <v>3</v>
      </c>
      <c r="EB19">
        <v>53</v>
      </c>
      <c r="EC19">
        <v>355.67</v>
      </c>
      <c r="ED19">
        <v>364.07</v>
      </c>
      <c r="EF19">
        <v>16</v>
      </c>
      <c r="EG19" t="s">
        <v>11</v>
      </c>
      <c r="EH19">
        <v>3</v>
      </c>
      <c r="EI19">
        <v>18</v>
      </c>
      <c r="EJ19">
        <v>388.92</v>
      </c>
      <c r="EK19">
        <v>363.71</v>
      </c>
      <c r="EN19">
        <v>19</v>
      </c>
      <c r="EO19" t="s">
        <v>11</v>
      </c>
      <c r="EP19">
        <v>3</v>
      </c>
      <c r="EQ19">
        <v>22</v>
      </c>
      <c r="ER19">
        <v>266.88</v>
      </c>
      <c r="ES19">
        <v>363.62</v>
      </c>
      <c r="EU19">
        <v>71</v>
      </c>
      <c r="EV19" t="s">
        <v>11</v>
      </c>
      <c r="EW19">
        <v>3</v>
      </c>
      <c r="EX19">
        <v>80</v>
      </c>
      <c r="EY19">
        <v>281.18</v>
      </c>
      <c r="EZ19">
        <v>363.92</v>
      </c>
      <c r="FC19">
        <v>53</v>
      </c>
      <c r="FD19" t="s">
        <v>11</v>
      </c>
      <c r="FE19">
        <v>3</v>
      </c>
      <c r="FF19">
        <v>52</v>
      </c>
      <c r="FG19">
        <v>333.08</v>
      </c>
      <c r="FH19">
        <v>363.87</v>
      </c>
      <c r="FJ19">
        <v>59</v>
      </c>
      <c r="FK19" t="s">
        <v>11</v>
      </c>
      <c r="FL19">
        <v>3</v>
      </c>
      <c r="FM19">
        <v>34</v>
      </c>
      <c r="FN19">
        <v>219.39</v>
      </c>
      <c r="FO19">
        <v>363.62</v>
      </c>
      <c r="FR19">
        <v>52</v>
      </c>
      <c r="FS19" t="s">
        <v>11</v>
      </c>
      <c r="FT19">
        <v>3</v>
      </c>
      <c r="FU19">
        <v>59</v>
      </c>
      <c r="FV19">
        <v>172.93</v>
      </c>
      <c r="FW19">
        <v>363.62</v>
      </c>
    </row>
    <row r="20" spans="1:179" x14ac:dyDescent="0.25">
      <c r="B20">
        <v>3</v>
      </c>
      <c r="C20" t="s">
        <v>12</v>
      </c>
      <c r="D20">
        <v>1</v>
      </c>
      <c r="E20">
        <v>107</v>
      </c>
      <c r="F20">
        <v>142.5</v>
      </c>
      <c r="G20">
        <v>333.16</v>
      </c>
      <c r="I20">
        <v>2</v>
      </c>
      <c r="J20" t="s">
        <v>12</v>
      </c>
      <c r="K20">
        <v>1</v>
      </c>
      <c r="L20">
        <v>130</v>
      </c>
      <c r="M20">
        <v>153.94</v>
      </c>
      <c r="N20">
        <v>333.16</v>
      </c>
      <c r="Q20">
        <v>5</v>
      </c>
      <c r="R20" t="s">
        <v>12</v>
      </c>
      <c r="S20">
        <v>1</v>
      </c>
      <c r="T20">
        <v>106</v>
      </c>
      <c r="U20">
        <v>142.18</v>
      </c>
      <c r="V20">
        <v>333.17</v>
      </c>
      <c r="X20">
        <v>4</v>
      </c>
      <c r="Y20" t="s">
        <v>12</v>
      </c>
      <c r="Z20">
        <v>1</v>
      </c>
      <c r="AA20">
        <v>129</v>
      </c>
      <c r="AB20">
        <v>154.97999999999999</v>
      </c>
      <c r="AC20">
        <v>333.16</v>
      </c>
      <c r="AF20">
        <v>19</v>
      </c>
      <c r="AG20" t="s">
        <v>12</v>
      </c>
      <c r="AH20">
        <v>1</v>
      </c>
      <c r="AI20">
        <v>101</v>
      </c>
      <c r="AJ20">
        <v>150.41999999999999</v>
      </c>
      <c r="AK20">
        <v>333.17</v>
      </c>
      <c r="AM20">
        <v>13</v>
      </c>
      <c r="AN20" t="s">
        <v>12</v>
      </c>
      <c r="AO20">
        <v>1</v>
      </c>
      <c r="AP20">
        <v>144</v>
      </c>
      <c r="AQ20">
        <v>161.22</v>
      </c>
      <c r="AR20">
        <v>333.18</v>
      </c>
      <c r="AT20">
        <v>21</v>
      </c>
      <c r="AU20" t="s">
        <v>12</v>
      </c>
      <c r="AV20">
        <v>1</v>
      </c>
      <c r="AW20">
        <v>101</v>
      </c>
      <c r="AX20">
        <v>148.87</v>
      </c>
      <c r="AY20">
        <v>333.17</v>
      </c>
      <c r="BA20">
        <v>12</v>
      </c>
      <c r="BB20" t="s">
        <v>12</v>
      </c>
      <c r="BC20">
        <v>1</v>
      </c>
      <c r="BD20">
        <v>141</v>
      </c>
      <c r="BE20">
        <v>160.66999999999999</v>
      </c>
      <c r="BF20">
        <v>333.16</v>
      </c>
      <c r="BI20">
        <v>27</v>
      </c>
      <c r="BJ20" t="s">
        <v>12</v>
      </c>
      <c r="BK20">
        <v>1</v>
      </c>
      <c r="BL20">
        <v>110</v>
      </c>
      <c r="BM20">
        <v>155.75</v>
      </c>
      <c r="BN20">
        <v>333.18</v>
      </c>
      <c r="BQ20">
        <v>17</v>
      </c>
      <c r="BR20" t="s">
        <v>12</v>
      </c>
      <c r="BS20">
        <v>1</v>
      </c>
      <c r="BT20">
        <v>121</v>
      </c>
      <c r="BU20">
        <v>155.6</v>
      </c>
      <c r="BV20">
        <v>333.18</v>
      </c>
      <c r="BX20">
        <v>28</v>
      </c>
      <c r="BY20" t="s">
        <v>12</v>
      </c>
      <c r="BZ20">
        <v>1</v>
      </c>
      <c r="CA20">
        <v>106</v>
      </c>
      <c r="CB20">
        <v>155.26</v>
      </c>
      <c r="CC20">
        <v>333.18</v>
      </c>
      <c r="CF20">
        <v>18</v>
      </c>
      <c r="CG20" t="s">
        <v>12</v>
      </c>
      <c r="CH20">
        <v>1</v>
      </c>
      <c r="CI20">
        <v>129</v>
      </c>
      <c r="CJ20">
        <v>154.26</v>
      </c>
      <c r="CK20">
        <v>333.17</v>
      </c>
      <c r="CM20">
        <v>14</v>
      </c>
      <c r="CN20" t="s">
        <v>12</v>
      </c>
      <c r="CO20">
        <v>1</v>
      </c>
      <c r="CP20">
        <v>105</v>
      </c>
      <c r="CQ20">
        <v>146.07</v>
      </c>
      <c r="CR20">
        <v>333.19</v>
      </c>
      <c r="CU20">
        <v>9</v>
      </c>
      <c r="CV20" t="s">
        <v>12</v>
      </c>
      <c r="CW20">
        <v>1</v>
      </c>
      <c r="CX20">
        <v>143</v>
      </c>
      <c r="CY20">
        <v>160.34</v>
      </c>
      <c r="CZ20">
        <v>333.17</v>
      </c>
      <c r="DB20">
        <v>20</v>
      </c>
      <c r="DC20" t="s">
        <v>12</v>
      </c>
      <c r="DD20">
        <v>1</v>
      </c>
      <c r="DE20">
        <v>106</v>
      </c>
      <c r="DF20">
        <v>148.43</v>
      </c>
      <c r="DG20">
        <v>333.16</v>
      </c>
      <c r="DJ20">
        <v>18</v>
      </c>
      <c r="DK20" t="s">
        <v>12</v>
      </c>
      <c r="DL20">
        <v>1</v>
      </c>
      <c r="DM20">
        <v>144</v>
      </c>
      <c r="DN20">
        <v>157.11000000000001</v>
      </c>
      <c r="DO20">
        <v>333.17</v>
      </c>
      <c r="DQ20">
        <v>8</v>
      </c>
      <c r="DR20" t="s">
        <v>12</v>
      </c>
      <c r="DS20">
        <v>1</v>
      </c>
      <c r="DT20">
        <v>108</v>
      </c>
      <c r="DU20">
        <v>148.66</v>
      </c>
      <c r="DV20">
        <v>333.19</v>
      </c>
      <c r="DY20">
        <v>13</v>
      </c>
      <c r="DZ20" t="s">
        <v>12</v>
      </c>
      <c r="EA20">
        <v>1</v>
      </c>
      <c r="EB20">
        <v>142</v>
      </c>
      <c r="EC20">
        <v>158.04</v>
      </c>
      <c r="ED20">
        <v>333.18</v>
      </c>
      <c r="EF20">
        <v>16</v>
      </c>
      <c r="EG20" t="s">
        <v>12</v>
      </c>
      <c r="EH20">
        <v>1</v>
      </c>
      <c r="EI20">
        <v>120</v>
      </c>
      <c r="EJ20">
        <v>147.99</v>
      </c>
      <c r="EK20">
        <v>333.19</v>
      </c>
      <c r="EN20">
        <v>19</v>
      </c>
      <c r="EO20" t="s">
        <v>12</v>
      </c>
      <c r="EP20">
        <v>1</v>
      </c>
      <c r="EQ20">
        <v>137</v>
      </c>
      <c r="ER20">
        <v>156.06</v>
      </c>
      <c r="ES20">
        <v>333.18</v>
      </c>
      <c r="EU20">
        <v>71</v>
      </c>
      <c r="EV20" t="s">
        <v>12</v>
      </c>
      <c r="EW20">
        <v>1</v>
      </c>
      <c r="EX20">
        <v>115</v>
      </c>
      <c r="EY20">
        <v>153.13</v>
      </c>
      <c r="EZ20">
        <v>333.17</v>
      </c>
      <c r="FC20">
        <v>53</v>
      </c>
      <c r="FD20" t="s">
        <v>12</v>
      </c>
      <c r="FE20">
        <v>1</v>
      </c>
      <c r="FF20">
        <v>135</v>
      </c>
      <c r="FG20">
        <v>154.16999999999999</v>
      </c>
      <c r="FH20">
        <v>333.17</v>
      </c>
      <c r="FJ20">
        <v>59</v>
      </c>
      <c r="FK20" t="s">
        <v>12</v>
      </c>
      <c r="FL20">
        <v>1</v>
      </c>
      <c r="FM20">
        <v>106</v>
      </c>
      <c r="FN20">
        <v>155.91</v>
      </c>
      <c r="FO20">
        <v>333.19</v>
      </c>
      <c r="FR20">
        <v>52</v>
      </c>
      <c r="FS20" t="s">
        <v>12</v>
      </c>
      <c r="FT20">
        <v>1</v>
      </c>
      <c r="FU20">
        <v>132</v>
      </c>
      <c r="FV20">
        <v>153.21</v>
      </c>
      <c r="FW20">
        <v>333.17</v>
      </c>
    </row>
    <row r="21" spans="1:179" x14ac:dyDescent="0.25">
      <c r="B21">
        <v>3</v>
      </c>
      <c r="C21" t="s">
        <v>12</v>
      </c>
      <c r="D21">
        <v>2</v>
      </c>
      <c r="E21">
        <v>9</v>
      </c>
      <c r="F21">
        <v>565.54999999999995</v>
      </c>
      <c r="G21">
        <v>275.68</v>
      </c>
      <c r="I21">
        <v>2</v>
      </c>
      <c r="J21" t="s">
        <v>12</v>
      </c>
      <c r="K21">
        <v>2</v>
      </c>
      <c r="L21">
        <v>69</v>
      </c>
      <c r="M21">
        <v>244.39</v>
      </c>
      <c r="N21">
        <v>275.94</v>
      </c>
      <c r="Q21">
        <v>5</v>
      </c>
      <c r="R21" t="s">
        <v>12</v>
      </c>
      <c r="S21">
        <v>2</v>
      </c>
      <c r="T21">
        <v>18</v>
      </c>
      <c r="U21">
        <v>659.53</v>
      </c>
      <c r="V21">
        <v>275.89</v>
      </c>
      <c r="X21">
        <v>4</v>
      </c>
      <c r="Y21" t="s">
        <v>12</v>
      </c>
      <c r="Z21">
        <v>2</v>
      </c>
      <c r="AA21">
        <v>20</v>
      </c>
      <c r="AB21">
        <v>440.76</v>
      </c>
      <c r="AC21">
        <v>275.77</v>
      </c>
      <c r="AF21">
        <v>19</v>
      </c>
      <c r="AG21" t="s">
        <v>12</v>
      </c>
      <c r="AH21">
        <v>2</v>
      </c>
      <c r="AI21">
        <v>51</v>
      </c>
      <c r="AJ21">
        <v>362.82</v>
      </c>
      <c r="AK21">
        <v>275.99</v>
      </c>
      <c r="AM21">
        <v>13</v>
      </c>
      <c r="AN21" t="s">
        <v>12</v>
      </c>
      <c r="AO21">
        <v>2</v>
      </c>
      <c r="AP21">
        <v>63</v>
      </c>
      <c r="AQ21">
        <v>226.12</v>
      </c>
      <c r="AR21">
        <v>275.93</v>
      </c>
      <c r="AT21">
        <v>21</v>
      </c>
      <c r="AU21" t="s">
        <v>12</v>
      </c>
      <c r="AV21">
        <v>2</v>
      </c>
      <c r="AW21">
        <v>15</v>
      </c>
      <c r="AX21">
        <v>485.66</v>
      </c>
      <c r="AY21">
        <v>275.66000000000003</v>
      </c>
      <c r="BA21">
        <v>12</v>
      </c>
      <c r="BB21" t="s">
        <v>12</v>
      </c>
      <c r="BC21">
        <v>2</v>
      </c>
      <c r="BD21">
        <v>36</v>
      </c>
      <c r="BE21">
        <v>470.66</v>
      </c>
      <c r="BF21">
        <v>275.77999999999997</v>
      </c>
      <c r="BI21">
        <v>27</v>
      </c>
      <c r="BJ21" t="s">
        <v>12</v>
      </c>
      <c r="BK21">
        <v>2</v>
      </c>
      <c r="BL21">
        <v>57</v>
      </c>
      <c r="BM21">
        <v>241.88</v>
      </c>
      <c r="BN21">
        <v>275.91000000000003</v>
      </c>
      <c r="BQ21">
        <v>17</v>
      </c>
      <c r="BR21" t="s">
        <v>12</v>
      </c>
      <c r="BS21">
        <v>2</v>
      </c>
      <c r="BT21">
        <v>53</v>
      </c>
      <c r="BU21">
        <v>281.27</v>
      </c>
      <c r="BV21">
        <v>275.91000000000003</v>
      </c>
      <c r="BX21">
        <v>28</v>
      </c>
      <c r="BY21" t="s">
        <v>12</v>
      </c>
      <c r="BZ21">
        <v>2</v>
      </c>
      <c r="CA21">
        <v>28</v>
      </c>
      <c r="CB21">
        <v>529.26</v>
      </c>
      <c r="CC21">
        <v>275.85000000000002</v>
      </c>
      <c r="CF21">
        <v>18</v>
      </c>
      <c r="CG21" t="s">
        <v>12</v>
      </c>
      <c r="CH21">
        <v>2</v>
      </c>
      <c r="CI21">
        <v>44</v>
      </c>
      <c r="CJ21">
        <v>360.69</v>
      </c>
      <c r="CK21">
        <v>275.85000000000002</v>
      </c>
      <c r="CM21">
        <v>14</v>
      </c>
      <c r="CN21" t="s">
        <v>12</v>
      </c>
      <c r="CO21">
        <v>2</v>
      </c>
      <c r="CP21">
        <v>30</v>
      </c>
      <c r="CQ21">
        <v>393.39</v>
      </c>
      <c r="CR21">
        <v>275.93</v>
      </c>
      <c r="CU21">
        <v>9</v>
      </c>
      <c r="CV21" t="s">
        <v>12</v>
      </c>
      <c r="CW21">
        <v>2</v>
      </c>
      <c r="CX21">
        <v>83</v>
      </c>
      <c r="CY21">
        <v>291.75</v>
      </c>
      <c r="CZ21">
        <v>275.97000000000003</v>
      </c>
      <c r="DB21">
        <v>20</v>
      </c>
      <c r="DC21" t="s">
        <v>12</v>
      </c>
      <c r="DD21">
        <v>2</v>
      </c>
      <c r="DE21">
        <v>17</v>
      </c>
      <c r="DF21">
        <v>450.5</v>
      </c>
      <c r="DG21">
        <v>275.68</v>
      </c>
      <c r="DJ21">
        <v>18</v>
      </c>
      <c r="DK21" t="s">
        <v>12</v>
      </c>
      <c r="DL21">
        <v>2</v>
      </c>
      <c r="DM21">
        <v>20</v>
      </c>
      <c r="DN21">
        <v>337.8</v>
      </c>
      <c r="DO21">
        <v>275.61</v>
      </c>
      <c r="DQ21">
        <v>8</v>
      </c>
      <c r="DR21" t="s">
        <v>12</v>
      </c>
      <c r="DS21">
        <v>2</v>
      </c>
      <c r="DT21">
        <v>65</v>
      </c>
      <c r="DU21">
        <v>308.67</v>
      </c>
      <c r="DV21">
        <v>276.02999999999997</v>
      </c>
      <c r="DY21">
        <v>13</v>
      </c>
      <c r="DZ21" t="s">
        <v>12</v>
      </c>
      <c r="EA21">
        <v>2</v>
      </c>
      <c r="EB21">
        <v>74</v>
      </c>
      <c r="EC21">
        <v>264.01</v>
      </c>
      <c r="ED21">
        <v>275.98</v>
      </c>
      <c r="EF21">
        <v>16</v>
      </c>
      <c r="EG21" t="s">
        <v>12</v>
      </c>
      <c r="EH21">
        <v>2</v>
      </c>
      <c r="EI21">
        <v>33</v>
      </c>
      <c r="EJ21">
        <v>359.27</v>
      </c>
      <c r="EK21">
        <v>275.60000000000002</v>
      </c>
      <c r="EN21">
        <v>19</v>
      </c>
      <c r="EO21" t="s">
        <v>12</v>
      </c>
      <c r="EP21">
        <v>2</v>
      </c>
      <c r="EQ21">
        <v>12</v>
      </c>
      <c r="ER21">
        <v>393.44</v>
      </c>
      <c r="ES21">
        <v>275.64999999999998</v>
      </c>
      <c r="EU21">
        <v>71</v>
      </c>
      <c r="EV21" t="s">
        <v>12</v>
      </c>
      <c r="EW21">
        <v>2</v>
      </c>
      <c r="EX21">
        <v>65</v>
      </c>
      <c r="EY21">
        <v>204.09</v>
      </c>
      <c r="EZ21">
        <v>275.89999999999998</v>
      </c>
      <c r="FC21">
        <v>53</v>
      </c>
      <c r="FD21" t="s">
        <v>12</v>
      </c>
      <c r="FE21">
        <v>2</v>
      </c>
      <c r="FF21">
        <v>75</v>
      </c>
      <c r="FG21">
        <v>224.81</v>
      </c>
      <c r="FH21">
        <v>275.86</v>
      </c>
      <c r="FJ21">
        <v>59</v>
      </c>
      <c r="FK21" t="s">
        <v>12</v>
      </c>
      <c r="FL21">
        <v>2</v>
      </c>
      <c r="FM21">
        <v>47</v>
      </c>
      <c r="FN21">
        <v>178.86</v>
      </c>
      <c r="FO21">
        <v>275.56</v>
      </c>
      <c r="FR21">
        <v>52</v>
      </c>
      <c r="FS21" t="s">
        <v>12</v>
      </c>
      <c r="FT21">
        <v>2</v>
      </c>
      <c r="FU21">
        <v>44</v>
      </c>
      <c r="FV21">
        <v>148.4</v>
      </c>
      <c r="FW21">
        <v>275.56</v>
      </c>
    </row>
    <row r="22" spans="1:179" x14ac:dyDescent="0.25">
      <c r="B22">
        <v>3</v>
      </c>
      <c r="C22" t="s">
        <v>12</v>
      </c>
      <c r="D22">
        <v>3</v>
      </c>
      <c r="E22">
        <v>10</v>
      </c>
      <c r="F22">
        <v>627.19000000000005</v>
      </c>
      <c r="G22">
        <v>363.67</v>
      </c>
      <c r="I22">
        <v>2</v>
      </c>
      <c r="J22" t="s">
        <v>12</v>
      </c>
      <c r="K22">
        <v>3</v>
      </c>
      <c r="L22">
        <v>66</v>
      </c>
      <c r="M22">
        <v>293.72000000000003</v>
      </c>
      <c r="N22">
        <v>364</v>
      </c>
      <c r="Q22">
        <v>5</v>
      </c>
      <c r="R22" t="s">
        <v>12</v>
      </c>
      <c r="S22">
        <v>3</v>
      </c>
      <c r="T22">
        <v>17</v>
      </c>
      <c r="U22">
        <v>683.9</v>
      </c>
      <c r="V22">
        <v>363.94</v>
      </c>
      <c r="X22">
        <v>4</v>
      </c>
      <c r="Y22" t="s">
        <v>12</v>
      </c>
      <c r="Z22">
        <v>3</v>
      </c>
      <c r="AA22">
        <v>23</v>
      </c>
      <c r="AB22">
        <v>499.18</v>
      </c>
      <c r="AC22">
        <v>363.86</v>
      </c>
      <c r="AF22">
        <v>19</v>
      </c>
      <c r="AG22" t="s">
        <v>12</v>
      </c>
      <c r="AH22">
        <v>3</v>
      </c>
      <c r="AI22">
        <v>51</v>
      </c>
      <c r="AJ22">
        <v>416.87</v>
      </c>
      <c r="AK22">
        <v>364.07</v>
      </c>
      <c r="AM22">
        <v>13</v>
      </c>
      <c r="AN22" t="s">
        <v>12</v>
      </c>
      <c r="AO22">
        <v>3</v>
      </c>
      <c r="AP22">
        <v>59</v>
      </c>
      <c r="AQ22">
        <v>273.39</v>
      </c>
      <c r="AR22">
        <v>364.01</v>
      </c>
      <c r="AT22">
        <v>21</v>
      </c>
      <c r="AU22" t="s">
        <v>12</v>
      </c>
      <c r="AV22">
        <v>3</v>
      </c>
      <c r="AW22">
        <v>18</v>
      </c>
      <c r="AX22">
        <v>570.69000000000005</v>
      </c>
      <c r="AY22">
        <v>363.89</v>
      </c>
      <c r="BA22">
        <v>12</v>
      </c>
      <c r="BB22" t="s">
        <v>12</v>
      </c>
      <c r="BC22">
        <v>3</v>
      </c>
      <c r="BD22">
        <v>39</v>
      </c>
      <c r="BE22">
        <v>517.36</v>
      </c>
      <c r="BF22">
        <v>363.87</v>
      </c>
      <c r="BI22">
        <v>27</v>
      </c>
      <c r="BJ22" t="s">
        <v>12</v>
      </c>
      <c r="BK22">
        <v>3</v>
      </c>
      <c r="BL22">
        <v>60</v>
      </c>
      <c r="BM22">
        <v>270.97000000000003</v>
      </c>
      <c r="BN22">
        <v>363.96</v>
      </c>
      <c r="BQ22">
        <v>17</v>
      </c>
      <c r="BR22" t="s">
        <v>12</v>
      </c>
      <c r="BS22">
        <v>3</v>
      </c>
      <c r="BT22">
        <v>51</v>
      </c>
      <c r="BU22">
        <v>325.82</v>
      </c>
      <c r="BV22">
        <v>363.97</v>
      </c>
      <c r="BX22">
        <v>28</v>
      </c>
      <c r="BY22" t="s">
        <v>12</v>
      </c>
      <c r="BZ22">
        <v>3</v>
      </c>
      <c r="CA22">
        <v>29</v>
      </c>
      <c r="CB22">
        <v>529.03</v>
      </c>
      <c r="CC22">
        <v>363.9</v>
      </c>
      <c r="CF22">
        <v>18</v>
      </c>
      <c r="CG22" t="s">
        <v>12</v>
      </c>
      <c r="CH22">
        <v>3</v>
      </c>
      <c r="CI22">
        <v>39</v>
      </c>
      <c r="CJ22">
        <v>400.4</v>
      </c>
      <c r="CK22">
        <v>363.9</v>
      </c>
      <c r="CM22">
        <v>14</v>
      </c>
      <c r="CN22" t="s">
        <v>12</v>
      </c>
      <c r="CO22">
        <v>3</v>
      </c>
      <c r="CP22">
        <v>27</v>
      </c>
      <c r="CQ22">
        <v>469.27</v>
      </c>
      <c r="CR22">
        <v>363.96</v>
      </c>
      <c r="CU22">
        <v>9</v>
      </c>
      <c r="CV22" t="s">
        <v>12</v>
      </c>
      <c r="CW22">
        <v>3</v>
      </c>
      <c r="CX22">
        <v>80</v>
      </c>
      <c r="CY22">
        <v>347.89</v>
      </c>
      <c r="CZ22">
        <v>364.05</v>
      </c>
      <c r="DB22">
        <v>20</v>
      </c>
      <c r="DC22" t="s">
        <v>12</v>
      </c>
      <c r="DD22">
        <v>3</v>
      </c>
      <c r="DE22">
        <v>16</v>
      </c>
      <c r="DF22">
        <v>481.92</v>
      </c>
      <c r="DG22">
        <v>363.72</v>
      </c>
      <c r="DJ22">
        <v>18</v>
      </c>
      <c r="DK22" t="s">
        <v>12</v>
      </c>
      <c r="DL22">
        <v>3</v>
      </c>
      <c r="DM22">
        <v>22</v>
      </c>
      <c r="DN22">
        <v>345.82</v>
      </c>
      <c r="DO22">
        <v>363.64</v>
      </c>
      <c r="DQ22">
        <v>8</v>
      </c>
      <c r="DR22" t="s">
        <v>12</v>
      </c>
      <c r="DS22">
        <v>3</v>
      </c>
      <c r="DT22">
        <v>65</v>
      </c>
      <c r="DU22">
        <v>339.88</v>
      </c>
      <c r="DV22">
        <v>364.09</v>
      </c>
      <c r="DY22">
        <v>13</v>
      </c>
      <c r="DZ22" t="s">
        <v>12</v>
      </c>
      <c r="EA22">
        <v>3</v>
      </c>
      <c r="EB22">
        <v>72</v>
      </c>
      <c r="EC22">
        <v>321.81</v>
      </c>
      <c r="ED22">
        <v>364.04</v>
      </c>
      <c r="EF22">
        <v>16</v>
      </c>
      <c r="EG22" t="s">
        <v>12</v>
      </c>
      <c r="EH22">
        <v>3</v>
      </c>
      <c r="EI22">
        <v>31</v>
      </c>
      <c r="EJ22">
        <v>406.12</v>
      </c>
      <c r="EK22">
        <v>363.67</v>
      </c>
      <c r="EN22">
        <v>19</v>
      </c>
      <c r="EO22" t="s">
        <v>12</v>
      </c>
      <c r="EP22">
        <v>3</v>
      </c>
      <c r="EQ22">
        <v>12</v>
      </c>
      <c r="ER22">
        <v>435.28</v>
      </c>
      <c r="ES22">
        <v>363.71</v>
      </c>
      <c r="EU22">
        <v>71</v>
      </c>
      <c r="EV22" t="s">
        <v>12</v>
      </c>
      <c r="EW22">
        <v>3</v>
      </c>
      <c r="EX22">
        <v>76</v>
      </c>
      <c r="EY22">
        <v>238.67</v>
      </c>
      <c r="EZ22">
        <v>363.95</v>
      </c>
      <c r="FC22">
        <v>53</v>
      </c>
      <c r="FD22" t="s">
        <v>12</v>
      </c>
      <c r="FE22">
        <v>3</v>
      </c>
      <c r="FF22">
        <v>70</v>
      </c>
      <c r="FG22">
        <v>278.74</v>
      </c>
      <c r="FH22">
        <v>363.99</v>
      </c>
      <c r="FJ22">
        <v>59</v>
      </c>
      <c r="FK22" t="s">
        <v>12</v>
      </c>
      <c r="FL22">
        <v>3</v>
      </c>
      <c r="FM22">
        <v>45</v>
      </c>
      <c r="FN22">
        <v>217.33</v>
      </c>
      <c r="FO22">
        <v>363.62</v>
      </c>
      <c r="FR22">
        <v>52</v>
      </c>
      <c r="FS22" t="s">
        <v>12</v>
      </c>
      <c r="FT22">
        <v>3</v>
      </c>
      <c r="FU22">
        <v>45</v>
      </c>
      <c r="FV22">
        <v>178.96</v>
      </c>
      <c r="FW22">
        <v>363.62</v>
      </c>
    </row>
    <row r="23" spans="1:179" x14ac:dyDescent="0.25">
      <c r="B23">
        <v>3</v>
      </c>
      <c r="C23" t="s">
        <v>13</v>
      </c>
      <c r="D23">
        <v>1</v>
      </c>
      <c r="E23">
        <v>90</v>
      </c>
      <c r="F23">
        <v>141.75</v>
      </c>
      <c r="G23">
        <v>333.19</v>
      </c>
      <c r="I23">
        <v>2</v>
      </c>
      <c r="J23" t="s">
        <v>13</v>
      </c>
      <c r="K23">
        <v>1</v>
      </c>
      <c r="L23">
        <v>122</v>
      </c>
      <c r="M23">
        <v>161.22</v>
      </c>
      <c r="N23">
        <v>333.16</v>
      </c>
      <c r="Q23">
        <v>5</v>
      </c>
      <c r="R23" t="s">
        <v>13</v>
      </c>
      <c r="S23">
        <v>1</v>
      </c>
      <c r="T23">
        <v>94</v>
      </c>
      <c r="U23">
        <v>145.81</v>
      </c>
      <c r="V23">
        <v>333.17</v>
      </c>
      <c r="X23">
        <v>4</v>
      </c>
      <c r="Y23" t="s">
        <v>13</v>
      </c>
      <c r="Z23">
        <v>1</v>
      </c>
      <c r="AA23">
        <v>124</v>
      </c>
      <c r="AB23">
        <v>157.5</v>
      </c>
      <c r="AC23">
        <v>333.17</v>
      </c>
      <c r="AF23">
        <v>19</v>
      </c>
      <c r="AG23" t="s">
        <v>13</v>
      </c>
      <c r="AH23">
        <v>1</v>
      </c>
      <c r="AI23">
        <v>111</v>
      </c>
      <c r="AJ23">
        <v>148.24</v>
      </c>
      <c r="AK23">
        <v>333.17</v>
      </c>
      <c r="AM23">
        <v>13</v>
      </c>
      <c r="AN23" t="s">
        <v>13</v>
      </c>
      <c r="AO23">
        <v>1</v>
      </c>
      <c r="AP23">
        <v>136</v>
      </c>
      <c r="AQ23">
        <v>152.46</v>
      </c>
      <c r="AR23">
        <v>333.17</v>
      </c>
      <c r="AT23">
        <v>21</v>
      </c>
      <c r="AU23" t="s">
        <v>13</v>
      </c>
      <c r="AV23">
        <v>1</v>
      </c>
      <c r="AW23">
        <v>111</v>
      </c>
      <c r="AX23">
        <v>148.88</v>
      </c>
      <c r="AY23">
        <v>333.18</v>
      </c>
      <c r="BA23">
        <v>12</v>
      </c>
      <c r="BB23" t="s">
        <v>13</v>
      </c>
      <c r="BC23">
        <v>1</v>
      </c>
      <c r="BD23">
        <v>135</v>
      </c>
      <c r="BE23">
        <v>152.47999999999999</v>
      </c>
      <c r="BF23">
        <v>333.17</v>
      </c>
      <c r="BI23">
        <v>27</v>
      </c>
      <c r="BJ23" t="s">
        <v>13</v>
      </c>
      <c r="BK23">
        <v>1</v>
      </c>
      <c r="BL23">
        <v>107</v>
      </c>
      <c r="BM23">
        <v>156.78</v>
      </c>
      <c r="BN23">
        <v>333.18</v>
      </c>
      <c r="BQ23">
        <v>17</v>
      </c>
      <c r="BR23" t="s">
        <v>13</v>
      </c>
      <c r="BS23">
        <v>1</v>
      </c>
      <c r="BT23">
        <v>116</v>
      </c>
      <c r="BU23">
        <v>158.91999999999999</v>
      </c>
      <c r="BV23">
        <v>333.18</v>
      </c>
      <c r="BX23">
        <v>28</v>
      </c>
      <c r="BY23" t="s">
        <v>13</v>
      </c>
      <c r="BZ23">
        <v>1</v>
      </c>
      <c r="CA23">
        <v>104</v>
      </c>
      <c r="CB23">
        <v>156.97999999999999</v>
      </c>
      <c r="CC23">
        <v>333.18</v>
      </c>
      <c r="CF23">
        <v>18</v>
      </c>
      <c r="CG23" t="s">
        <v>13</v>
      </c>
      <c r="CH23">
        <v>1</v>
      </c>
      <c r="CI23">
        <v>114</v>
      </c>
      <c r="CJ23">
        <v>158.94</v>
      </c>
      <c r="CK23">
        <v>333.2</v>
      </c>
      <c r="CM23">
        <v>14</v>
      </c>
      <c r="CN23" t="s">
        <v>13</v>
      </c>
      <c r="CO23">
        <v>1</v>
      </c>
      <c r="CP23">
        <v>101</v>
      </c>
      <c r="CQ23">
        <v>149.18</v>
      </c>
      <c r="CR23">
        <v>333.17</v>
      </c>
      <c r="CU23">
        <v>9</v>
      </c>
      <c r="CV23" t="s">
        <v>13</v>
      </c>
      <c r="CW23">
        <v>1</v>
      </c>
      <c r="CX23">
        <v>139</v>
      </c>
      <c r="CY23">
        <v>153.22</v>
      </c>
      <c r="CZ23">
        <v>333.17</v>
      </c>
      <c r="DB23">
        <v>20</v>
      </c>
      <c r="DC23" t="s">
        <v>13</v>
      </c>
      <c r="DD23">
        <v>1</v>
      </c>
      <c r="DE23">
        <v>104</v>
      </c>
      <c r="DF23">
        <v>150.13</v>
      </c>
      <c r="DG23">
        <v>333.18</v>
      </c>
      <c r="DJ23">
        <v>18</v>
      </c>
      <c r="DK23" t="s">
        <v>13</v>
      </c>
      <c r="DL23">
        <v>1</v>
      </c>
      <c r="DM23">
        <v>137</v>
      </c>
      <c r="DN23">
        <v>153.11000000000001</v>
      </c>
      <c r="DO23">
        <v>333.19</v>
      </c>
      <c r="DQ23">
        <v>8</v>
      </c>
      <c r="DR23" t="s">
        <v>13</v>
      </c>
      <c r="DS23">
        <v>1</v>
      </c>
      <c r="DT23">
        <v>117</v>
      </c>
      <c r="DU23">
        <v>154.19999999999999</v>
      </c>
      <c r="DV23">
        <v>333.2</v>
      </c>
      <c r="DY23">
        <v>13</v>
      </c>
      <c r="DZ23" t="s">
        <v>13</v>
      </c>
      <c r="EA23">
        <v>1</v>
      </c>
      <c r="EB23">
        <v>134</v>
      </c>
      <c r="EC23">
        <v>159.11000000000001</v>
      </c>
      <c r="ED23">
        <v>333.18</v>
      </c>
      <c r="EF23">
        <v>16</v>
      </c>
      <c r="EG23" t="s">
        <v>13</v>
      </c>
      <c r="EH23">
        <v>1</v>
      </c>
      <c r="EI23">
        <v>106</v>
      </c>
      <c r="EJ23">
        <v>151.83000000000001</v>
      </c>
      <c r="EK23">
        <v>333.2</v>
      </c>
      <c r="EN23">
        <v>19</v>
      </c>
      <c r="EO23" t="s">
        <v>13</v>
      </c>
      <c r="EP23">
        <v>1</v>
      </c>
      <c r="EQ23">
        <v>140</v>
      </c>
      <c r="ER23">
        <v>155.13999999999999</v>
      </c>
      <c r="ES23">
        <v>333.19</v>
      </c>
      <c r="EU23">
        <v>71</v>
      </c>
      <c r="EV23" t="s">
        <v>13</v>
      </c>
      <c r="EW23">
        <v>1</v>
      </c>
      <c r="EX23">
        <v>111</v>
      </c>
      <c r="EY23">
        <v>155.78</v>
      </c>
      <c r="EZ23">
        <v>333.18</v>
      </c>
      <c r="FC23">
        <v>53</v>
      </c>
      <c r="FD23" t="s">
        <v>13</v>
      </c>
      <c r="FE23">
        <v>1</v>
      </c>
      <c r="FF23">
        <v>112</v>
      </c>
      <c r="FG23">
        <v>157.05000000000001</v>
      </c>
      <c r="FH23">
        <v>333.18</v>
      </c>
      <c r="FJ23">
        <v>59</v>
      </c>
      <c r="FK23" t="s">
        <v>13</v>
      </c>
      <c r="FL23">
        <v>1</v>
      </c>
      <c r="FM23">
        <v>113</v>
      </c>
      <c r="FN23">
        <v>153.02000000000001</v>
      </c>
      <c r="FO23">
        <v>333.16</v>
      </c>
      <c r="FR23">
        <v>52</v>
      </c>
      <c r="FS23" t="s">
        <v>13</v>
      </c>
      <c r="FT23">
        <v>1</v>
      </c>
      <c r="FU23">
        <v>117</v>
      </c>
      <c r="FV23">
        <v>155.38</v>
      </c>
      <c r="FW23">
        <v>333.21</v>
      </c>
    </row>
    <row r="24" spans="1:179" x14ac:dyDescent="0.25">
      <c r="B24">
        <v>3</v>
      </c>
      <c r="C24" t="s">
        <v>13</v>
      </c>
      <c r="D24">
        <v>2</v>
      </c>
      <c r="E24">
        <v>30</v>
      </c>
      <c r="F24">
        <v>651.48</v>
      </c>
      <c r="G24">
        <v>275.86</v>
      </c>
      <c r="I24">
        <v>2</v>
      </c>
      <c r="J24" t="s">
        <v>13</v>
      </c>
      <c r="K24">
        <v>2</v>
      </c>
      <c r="L24">
        <v>76</v>
      </c>
      <c r="M24">
        <v>212.07</v>
      </c>
      <c r="N24">
        <v>275.95999999999998</v>
      </c>
      <c r="Q24">
        <v>5</v>
      </c>
      <c r="R24" t="s">
        <v>13</v>
      </c>
      <c r="S24">
        <v>2</v>
      </c>
      <c r="T24">
        <v>13</v>
      </c>
      <c r="U24">
        <v>669.34</v>
      </c>
      <c r="V24">
        <v>275.76</v>
      </c>
      <c r="X24">
        <v>4</v>
      </c>
      <c r="Y24" t="s">
        <v>13</v>
      </c>
      <c r="Z24">
        <v>2</v>
      </c>
      <c r="AA24">
        <v>26</v>
      </c>
      <c r="AB24">
        <v>372.58</v>
      </c>
      <c r="AC24">
        <v>275.66000000000003</v>
      </c>
      <c r="AF24">
        <v>19</v>
      </c>
      <c r="AG24" t="s">
        <v>13</v>
      </c>
      <c r="AH24">
        <v>2</v>
      </c>
      <c r="AI24">
        <v>49</v>
      </c>
      <c r="AJ24">
        <v>255.83</v>
      </c>
      <c r="AK24">
        <v>276.02999999999997</v>
      </c>
      <c r="AM24">
        <v>13</v>
      </c>
      <c r="AN24" t="s">
        <v>13</v>
      </c>
      <c r="AO24">
        <v>2</v>
      </c>
      <c r="AP24">
        <v>79</v>
      </c>
      <c r="AQ24">
        <v>212.02</v>
      </c>
      <c r="AR24">
        <v>275.98</v>
      </c>
      <c r="AT24">
        <v>21</v>
      </c>
      <c r="AU24" t="s">
        <v>13</v>
      </c>
      <c r="AV24">
        <v>2</v>
      </c>
      <c r="AW24">
        <v>10</v>
      </c>
      <c r="AX24">
        <v>700.75</v>
      </c>
      <c r="AY24">
        <v>275.56</v>
      </c>
      <c r="BA24">
        <v>12</v>
      </c>
      <c r="BB24" t="s">
        <v>13</v>
      </c>
      <c r="BC24">
        <v>2</v>
      </c>
      <c r="BD24">
        <v>38</v>
      </c>
      <c r="BE24">
        <v>522.13</v>
      </c>
      <c r="BF24">
        <v>275.83999999999997</v>
      </c>
      <c r="BI24">
        <v>27</v>
      </c>
      <c r="BJ24" t="s">
        <v>13</v>
      </c>
      <c r="BK24">
        <v>2</v>
      </c>
      <c r="BL24">
        <v>59</v>
      </c>
      <c r="BM24">
        <v>257.87</v>
      </c>
      <c r="BN24">
        <v>275.95999999999998</v>
      </c>
      <c r="BQ24">
        <v>17</v>
      </c>
      <c r="BR24" t="s">
        <v>13</v>
      </c>
      <c r="BS24">
        <v>2</v>
      </c>
      <c r="BT24">
        <v>62</v>
      </c>
      <c r="BU24">
        <v>239.12</v>
      </c>
      <c r="BV24">
        <v>275.88</v>
      </c>
      <c r="BX24">
        <v>28</v>
      </c>
      <c r="BY24" t="s">
        <v>13</v>
      </c>
      <c r="BZ24">
        <v>2</v>
      </c>
      <c r="CA24">
        <v>24</v>
      </c>
      <c r="CB24">
        <v>426.81</v>
      </c>
      <c r="CC24">
        <v>275.76</v>
      </c>
      <c r="CF24">
        <v>18</v>
      </c>
      <c r="CG24" t="s">
        <v>13</v>
      </c>
      <c r="CH24">
        <v>2</v>
      </c>
      <c r="CI24">
        <v>40</v>
      </c>
      <c r="CJ24">
        <v>320.86</v>
      </c>
      <c r="CK24">
        <v>275.83</v>
      </c>
      <c r="CM24">
        <v>14</v>
      </c>
      <c r="CN24" t="s">
        <v>13</v>
      </c>
      <c r="CO24">
        <v>2</v>
      </c>
      <c r="CP24">
        <v>49</v>
      </c>
      <c r="CQ24">
        <v>391.08</v>
      </c>
      <c r="CR24">
        <v>275.93</v>
      </c>
      <c r="CU24">
        <v>9</v>
      </c>
      <c r="CV24" t="s">
        <v>13</v>
      </c>
      <c r="CW24">
        <v>2</v>
      </c>
      <c r="CX24">
        <v>90</v>
      </c>
      <c r="CY24">
        <v>194.24</v>
      </c>
      <c r="CZ24">
        <v>275.97000000000003</v>
      </c>
      <c r="DB24">
        <v>20</v>
      </c>
      <c r="DC24" t="s">
        <v>13</v>
      </c>
      <c r="DD24">
        <v>2</v>
      </c>
      <c r="DE24">
        <v>15</v>
      </c>
      <c r="DF24">
        <v>473.9</v>
      </c>
      <c r="DG24">
        <v>275.7</v>
      </c>
      <c r="DJ24">
        <v>18</v>
      </c>
      <c r="DK24" t="s">
        <v>13</v>
      </c>
      <c r="DL24">
        <v>2</v>
      </c>
      <c r="DM24">
        <v>21</v>
      </c>
      <c r="DN24">
        <v>509.19</v>
      </c>
      <c r="DO24">
        <v>275.68</v>
      </c>
      <c r="DQ24">
        <v>8</v>
      </c>
      <c r="DR24" t="s">
        <v>13</v>
      </c>
      <c r="DS24">
        <v>2</v>
      </c>
      <c r="DT24">
        <v>68</v>
      </c>
      <c r="DU24">
        <v>260.43</v>
      </c>
      <c r="DV24">
        <v>275.95</v>
      </c>
      <c r="DY24">
        <v>13</v>
      </c>
      <c r="DZ24" t="s">
        <v>13</v>
      </c>
      <c r="EA24">
        <v>2</v>
      </c>
      <c r="EB24">
        <v>71</v>
      </c>
      <c r="EC24">
        <v>220.99</v>
      </c>
      <c r="ED24">
        <v>275.94</v>
      </c>
      <c r="EF24">
        <v>16</v>
      </c>
      <c r="EG24" t="s">
        <v>13</v>
      </c>
      <c r="EH24">
        <v>2</v>
      </c>
      <c r="EI24">
        <v>31</v>
      </c>
      <c r="EJ24">
        <v>362.04</v>
      </c>
      <c r="EK24">
        <v>275.64</v>
      </c>
      <c r="EN24">
        <v>19</v>
      </c>
      <c r="EO24" t="s">
        <v>13</v>
      </c>
      <c r="EP24">
        <v>2</v>
      </c>
      <c r="EQ24">
        <v>11</v>
      </c>
      <c r="ER24">
        <v>489.52</v>
      </c>
      <c r="ES24">
        <v>275.64999999999998</v>
      </c>
      <c r="EU24">
        <v>71</v>
      </c>
      <c r="EV24" t="s">
        <v>13</v>
      </c>
      <c r="EW24">
        <v>2</v>
      </c>
      <c r="EX24">
        <v>53</v>
      </c>
      <c r="EY24">
        <v>219.29</v>
      </c>
      <c r="EZ24">
        <v>275.86</v>
      </c>
      <c r="FC24">
        <v>53</v>
      </c>
      <c r="FD24" t="s">
        <v>13</v>
      </c>
      <c r="FE24">
        <v>2</v>
      </c>
      <c r="FF24">
        <v>44</v>
      </c>
      <c r="FG24">
        <v>243.88</v>
      </c>
      <c r="FH24">
        <v>275.89</v>
      </c>
      <c r="FJ24">
        <v>59</v>
      </c>
      <c r="FK24" t="s">
        <v>13</v>
      </c>
      <c r="FL24">
        <v>2</v>
      </c>
      <c r="FM24">
        <v>45</v>
      </c>
      <c r="FN24">
        <v>173.88</v>
      </c>
      <c r="FO24">
        <v>275.56</v>
      </c>
      <c r="FR24">
        <v>52</v>
      </c>
      <c r="FS24" t="s">
        <v>13</v>
      </c>
      <c r="FT24">
        <v>2</v>
      </c>
      <c r="FU24">
        <v>47</v>
      </c>
      <c r="FV24">
        <v>151.83000000000001</v>
      </c>
      <c r="FW24">
        <v>275.56</v>
      </c>
    </row>
    <row r="25" spans="1:179" x14ac:dyDescent="0.25">
      <c r="B25">
        <v>3</v>
      </c>
      <c r="C25" t="s">
        <v>13</v>
      </c>
      <c r="D25">
        <v>3</v>
      </c>
      <c r="E25">
        <v>25</v>
      </c>
      <c r="F25">
        <v>686.83</v>
      </c>
      <c r="G25">
        <v>363.92</v>
      </c>
      <c r="I25">
        <v>2</v>
      </c>
      <c r="J25" t="s">
        <v>13</v>
      </c>
      <c r="K25">
        <v>3</v>
      </c>
      <c r="L25">
        <v>77</v>
      </c>
      <c r="M25">
        <v>259.45999999999998</v>
      </c>
      <c r="N25">
        <v>364.01</v>
      </c>
      <c r="Q25">
        <v>5</v>
      </c>
      <c r="R25" t="s">
        <v>13</v>
      </c>
      <c r="S25">
        <v>3</v>
      </c>
      <c r="T25">
        <v>14</v>
      </c>
      <c r="U25">
        <v>735.29</v>
      </c>
      <c r="V25">
        <v>363.85</v>
      </c>
      <c r="X25">
        <v>4</v>
      </c>
      <c r="Y25" t="s">
        <v>13</v>
      </c>
      <c r="Z25">
        <v>3</v>
      </c>
      <c r="AA25">
        <v>26</v>
      </c>
      <c r="AB25">
        <v>421.84</v>
      </c>
      <c r="AC25">
        <v>363.77</v>
      </c>
      <c r="AF25">
        <v>19</v>
      </c>
      <c r="AG25" t="s">
        <v>13</v>
      </c>
      <c r="AH25">
        <v>3</v>
      </c>
      <c r="AI25">
        <v>48</v>
      </c>
      <c r="AJ25">
        <v>311.87</v>
      </c>
      <c r="AK25">
        <v>364.06</v>
      </c>
      <c r="AM25">
        <v>13</v>
      </c>
      <c r="AN25" t="s">
        <v>13</v>
      </c>
      <c r="AO25">
        <v>3</v>
      </c>
      <c r="AP25">
        <v>81</v>
      </c>
      <c r="AQ25">
        <v>259.26</v>
      </c>
      <c r="AR25">
        <v>364.01</v>
      </c>
      <c r="AT25">
        <v>21</v>
      </c>
      <c r="AU25" t="s">
        <v>13</v>
      </c>
      <c r="AV25">
        <v>3</v>
      </c>
      <c r="AW25">
        <v>10</v>
      </c>
      <c r="AX25">
        <v>690.04</v>
      </c>
      <c r="AY25">
        <v>363.62</v>
      </c>
      <c r="BA25">
        <v>12</v>
      </c>
      <c r="BB25" t="s">
        <v>13</v>
      </c>
      <c r="BC25">
        <v>3</v>
      </c>
      <c r="BD25">
        <v>36</v>
      </c>
      <c r="BE25">
        <v>551.5</v>
      </c>
      <c r="BF25">
        <v>363.89</v>
      </c>
      <c r="BI25">
        <v>27</v>
      </c>
      <c r="BJ25" t="s">
        <v>13</v>
      </c>
      <c r="BK25">
        <v>3</v>
      </c>
      <c r="BL25">
        <v>58</v>
      </c>
      <c r="BM25">
        <v>294.02999999999997</v>
      </c>
      <c r="BN25">
        <v>364.06</v>
      </c>
      <c r="BQ25">
        <v>17</v>
      </c>
      <c r="BR25" t="s">
        <v>13</v>
      </c>
      <c r="BS25">
        <v>3</v>
      </c>
      <c r="BT25">
        <v>65</v>
      </c>
      <c r="BU25">
        <v>288.86</v>
      </c>
      <c r="BV25">
        <v>363.95</v>
      </c>
      <c r="BX25">
        <v>28</v>
      </c>
      <c r="BY25" t="s">
        <v>13</v>
      </c>
      <c r="BZ25">
        <v>3</v>
      </c>
      <c r="CA25">
        <v>23</v>
      </c>
      <c r="CB25">
        <v>484.88</v>
      </c>
      <c r="CC25">
        <v>363.83</v>
      </c>
      <c r="CF25">
        <v>18</v>
      </c>
      <c r="CG25" t="s">
        <v>13</v>
      </c>
      <c r="CH25">
        <v>3</v>
      </c>
      <c r="CI25">
        <v>42</v>
      </c>
      <c r="CJ25">
        <v>331.43</v>
      </c>
      <c r="CK25">
        <v>363.89</v>
      </c>
      <c r="CM25">
        <v>14</v>
      </c>
      <c r="CN25" t="s">
        <v>13</v>
      </c>
      <c r="CO25">
        <v>3</v>
      </c>
      <c r="CP25">
        <v>50</v>
      </c>
      <c r="CQ25">
        <v>416.59</v>
      </c>
      <c r="CR25">
        <v>364.04</v>
      </c>
      <c r="CU25">
        <v>9</v>
      </c>
      <c r="CV25" t="s">
        <v>13</v>
      </c>
      <c r="CW25">
        <v>3</v>
      </c>
      <c r="CX25">
        <v>88</v>
      </c>
      <c r="CY25">
        <v>239.99</v>
      </c>
      <c r="CZ25">
        <v>364.03</v>
      </c>
      <c r="DB25">
        <v>20</v>
      </c>
      <c r="DC25" t="s">
        <v>13</v>
      </c>
      <c r="DD25">
        <v>3</v>
      </c>
      <c r="DE25">
        <v>17</v>
      </c>
      <c r="DF25">
        <v>486.1</v>
      </c>
      <c r="DG25">
        <v>363.75</v>
      </c>
      <c r="DJ25">
        <v>18</v>
      </c>
      <c r="DK25" t="s">
        <v>13</v>
      </c>
      <c r="DL25">
        <v>3</v>
      </c>
      <c r="DM25">
        <v>20</v>
      </c>
      <c r="DN25">
        <v>586.47</v>
      </c>
      <c r="DO25">
        <v>363.78</v>
      </c>
      <c r="DQ25">
        <v>8</v>
      </c>
      <c r="DR25" t="s">
        <v>13</v>
      </c>
      <c r="DS25">
        <v>3</v>
      </c>
      <c r="DT25">
        <v>69</v>
      </c>
      <c r="DU25">
        <v>323.33</v>
      </c>
      <c r="DV25">
        <v>364</v>
      </c>
      <c r="DY25">
        <v>13</v>
      </c>
      <c r="DZ25" t="s">
        <v>13</v>
      </c>
      <c r="EA25">
        <v>3</v>
      </c>
      <c r="EB25">
        <v>74</v>
      </c>
      <c r="EC25">
        <v>264.49</v>
      </c>
      <c r="ED25">
        <v>364.05</v>
      </c>
      <c r="EF25">
        <v>16</v>
      </c>
      <c r="EG25" t="s">
        <v>13</v>
      </c>
      <c r="EH25">
        <v>3</v>
      </c>
      <c r="EI25">
        <v>31</v>
      </c>
      <c r="EJ25">
        <v>399.84</v>
      </c>
      <c r="EK25">
        <v>363.71</v>
      </c>
      <c r="EN25">
        <v>19</v>
      </c>
      <c r="EO25" t="s">
        <v>13</v>
      </c>
      <c r="EP25">
        <v>3</v>
      </c>
      <c r="EQ25">
        <v>11</v>
      </c>
      <c r="ER25">
        <v>474.94</v>
      </c>
      <c r="ES25">
        <v>363.67</v>
      </c>
      <c r="EU25">
        <v>71</v>
      </c>
      <c r="EV25" t="s">
        <v>13</v>
      </c>
      <c r="EW25">
        <v>3</v>
      </c>
      <c r="EX25">
        <v>38</v>
      </c>
      <c r="EY25">
        <v>258.63</v>
      </c>
      <c r="EZ25">
        <v>363.9</v>
      </c>
      <c r="FC25">
        <v>53</v>
      </c>
      <c r="FD25" t="s">
        <v>13</v>
      </c>
      <c r="FE25">
        <v>3</v>
      </c>
      <c r="FF25">
        <v>44</v>
      </c>
      <c r="FG25">
        <v>254.36</v>
      </c>
      <c r="FH25">
        <v>363.85</v>
      </c>
      <c r="FJ25">
        <v>59</v>
      </c>
      <c r="FK25" t="s">
        <v>13</v>
      </c>
      <c r="FL25">
        <v>3</v>
      </c>
      <c r="FM25">
        <v>40</v>
      </c>
      <c r="FN25">
        <v>208.89</v>
      </c>
      <c r="FO25">
        <v>363.62</v>
      </c>
      <c r="FR25">
        <v>52</v>
      </c>
      <c r="FS25" t="s">
        <v>13</v>
      </c>
      <c r="FT25">
        <v>3</v>
      </c>
      <c r="FU25">
        <v>49</v>
      </c>
      <c r="FV25">
        <v>186.62</v>
      </c>
      <c r="FW25">
        <v>363.62</v>
      </c>
    </row>
    <row r="26" spans="1:179" x14ac:dyDescent="0.25">
      <c r="B26">
        <v>3</v>
      </c>
      <c r="C26" t="s">
        <v>14</v>
      </c>
      <c r="D26">
        <v>1</v>
      </c>
      <c r="E26">
        <v>101</v>
      </c>
      <c r="F26">
        <v>146.13</v>
      </c>
      <c r="G26">
        <v>333.16</v>
      </c>
      <c r="I26">
        <v>2</v>
      </c>
      <c r="J26" t="s">
        <v>14</v>
      </c>
      <c r="K26">
        <v>1</v>
      </c>
      <c r="L26">
        <v>136</v>
      </c>
      <c r="M26">
        <v>156.94999999999999</v>
      </c>
      <c r="N26">
        <v>333.16</v>
      </c>
      <c r="Q26">
        <v>5</v>
      </c>
      <c r="R26" t="s">
        <v>14</v>
      </c>
      <c r="S26">
        <v>1</v>
      </c>
      <c r="T26">
        <v>105</v>
      </c>
      <c r="U26">
        <v>141.96</v>
      </c>
      <c r="V26">
        <v>333.18</v>
      </c>
      <c r="X26">
        <v>4</v>
      </c>
      <c r="Y26" t="s">
        <v>14</v>
      </c>
      <c r="Z26">
        <v>1</v>
      </c>
      <c r="AA26">
        <v>136</v>
      </c>
      <c r="AB26">
        <v>157.01</v>
      </c>
      <c r="AC26">
        <v>333.16</v>
      </c>
      <c r="AF26">
        <v>19</v>
      </c>
      <c r="AG26" t="s">
        <v>14</v>
      </c>
      <c r="AH26">
        <v>1</v>
      </c>
      <c r="AI26">
        <v>98</v>
      </c>
      <c r="AJ26">
        <v>154.52000000000001</v>
      </c>
      <c r="AK26">
        <v>333.18</v>
      </c>
      <c r="AM26">
        <v>13</v>
      </c>
      <c r="AN26" t="s">
        <v>14</v>
      </c>
      <c r="AO26">
        <v>1</v>
      </c>
      <c r="AP26">
        <v>119</v>
      </c>
      <c r="AQ26">
        <v>156.52000000000001</v>
      </c>
      <c r="AR26">
        <v>333.17</v>
      </c>
      <c r="AT26">
        <v>21</v>
      </c>
      <c r="AU26" t="s">
        <v>14</v>
      </c>
      <c r="AV26">
        <v>1</v>
      </c>
      <c r="AW26">
        <v>105</v>
      </c>
      <c r="AX26">
        <v>153.22999999999999</v>
      </c>
      <c r="AY26">
        <v>333.17</v>
      </c>
      <c r="BA26">
        <v>12</v>
      </c>
      <c r="BB26" t="s">
        <v>14</v>
      </c>
      <c r="BC26">
        <v>1</v>
      </c>
      <c r="BD26">
        <v>124</v>
      </c>
      <c r="BE26">
        <v>155.57</v>
      </c>
      <c r="BF26">
        <v>333.17</v>
      </c>
      <c r="BI26">
        <v>27</v>
      </c>
      <c r="BJ26" t="s">
        <v>14</v>
      </c>
      <c r="BK26">
        <v>1</v>
      </c>
      <c r="BL26">
        <v>104</v>
      </c>
      <c r="BM26">
        <v>158.84</v>
      </c>
      <c r="BN26">
        <v>333.17</v>
      </c>
      <c r="BQ26">
        <v>17</v>
      </c>
      <c r="BR26" t="s">
        <v>14</v>
      </c>
      <c r="BS26">
        <v>1</v>
      </c>
      <c r="BT26">
        <v>120</v>
      </c>
      <c r="BU26">
        <v>147.28</v>
      </c>
      <c r="BV26">
        <v>333.21</v>
      </c>
      <c r="BX26">
        <v>28</v>
      </c>
      <c r="BY26" t="s">
        <v>14</v>
      </c>
      <c r="BZ26">
        <v>1</v>
      </c>
      <c r="CA26">
        <v>106</v>
      </c>
      <c r="CB26">
        <v>159.03</v>
      </c>
      <c r="CC26">
        <v>333.18</v>
      </c>
      <c r="CF26">
        <v>18</v>
      </c>
      <c r="CG26" t="s">
        <v>14</v>
      </c>
      <c r="CH26">
        <v>1</v>
      </c>
      <c r="CI26">
        <v>120</v>
      </c>
      <c r="CJ26">
        <v>146.09</v>
      </c>
      <c r="CK26">
        <v>333.16</v>
      </c>
      <c r="CM26">
        <v>14</v>
      </c>
      <c r="CN26" t="s">
        <v>14</v>
      </c>
      <c r="CO26">
        <v>1</v>
      </c>
      <c r="CP26">
        <v>106</v>
      </c>
      <c r="CQ26">
        <v>152.94999999999999</v>
      </c>
      <c r="CR26">
        <v>333.18</v>
      </c>
      <c r="CU26">
        <v>9</v>
      </c>
      <c r="CV26" t="s">
        <v>14</v>
      </c>
      <c r="CW26">
        <v>1</v>
      </c>
      <c r="CX26">
        <v>122</v>
      </c>
      <c r="CY26">
        <v>153.85</v>
      </c>
      <c r="CZ26">
        <v>333.16</v>
      </c>
      <c r="DB26">
        <v>20</v>
      </c>
      <c r="DC26" t="s">
        <v>14</v>
      </c>
      <c r="DD26">
        <v>1</v>
      </c>
      <c r="DE26">
        <v>106</v>
      </c>
      <c r="DF26">
        <v>155.24</v>
      </c>
      <c r="DG26">
        <v>333.19</v>
      </c>
      <c r="DJ26">
        <v>18</v>
      </c>
      <c r="DK26" t="s">
        <v>14</v>
      </c>
      <c r="DL26">
        <v>1</v>
      </c>
      <c r="DM26">
        <v>120</v>
      </c>
      <c r="DN26">
        <v>154.72</v>
      </c>
      <c r="DO26">
        <v>333.16</v>
      </c>
      <c r="DQ26">
        <v>8</v>
      </c>
      <c r="DR26" t="s">
        <v>14</v>
      </c>
      <c r="DS26">
        <v>1</v>
      </c>
      <c r="DT26">
        <v>110</v>
      </c>
      <c r="DU26">
        <v>155.35</v>
      </c>
      <c r="DV26">
        <v>333.16</v>
      </c>
      <c r="DY26">
        <v>13</v>
      </c>
      <c r="DZ26" t="s">
        <v>14</v>
      </c>
      <c r="EA26">
        <v>1</v>
      </c>
      <c r="EB26">
        <v>136</v>
      </c>
      <c r="EC26">
        <v>153.41999999999999</v>
      </c>
      <c r="ED26">
        <v>333.17</v>
      </c>
      <c r="EF26">
        <v>16</v>
      </c>
      <c r="EG26" t="s">
        <v>14</v>
      </c>
      <c r="EH26">
        <v>1</v>
      </c>
      <c r="EI26">
        <v>116</v>
      </c>
      <c r="EJ26">
        <v>154.37</v>
      </c>
      <c r="EK26">
        <v>333.17</v>
      </c>
      <c r="EN26">
        <v>19</v>
      </c>
      <c r="EO26" t="s">
        <v>14</v>
      </c>
      <c r="EP26">
        <v>1</v>
      </c>
      <c r="EQ26">
        <v>131</v>
      </c>
      <c r="ER26">
        <v>154.66</v>
      </c>
      <c r="ES26">
        <v>333.19</v>
      </c>
      <c r="EU26">
        <v>71</v>
      </c>
      <c r="EV26" t="s">
        <v>14</v>
      </c>
      <c r="EW26">
        <v>1</v>
      </c>
      <c r="EX26">
        <v>104</v>
      </c>
      <c r="EY26">
        <v>161.1</v>
      </c>
      <c r="EZ26">
        <v>333.17</v>
      </c>
      <c r="FC26">
        <v>53</v>
      </c>
      <c r="FD26" t="s">
        <v>14</v>
      </c>
      <c r="FE26">
        <v>1</v>
      </c>
      <c r="FF26">
        <v>120</v>
      </c>
      <c r="FG26">
        <v>147.01</v>
      </c>
      <c r="FH26">
        <v>333.17</v>
      </c>
      <c r="FJ26">
        <v>59</v>
      </c>
      <c r="FK26" t="s">
        <v>14</v>
      </c>
      <c r="FL26">
        <v>1</v>
      </c>
      <c r="FM26">
        <v>113</v>
      </c>
      <c r="FN26">
        <v>152.99</v>
      </c>
      <c r="FO26">
        <v>333.21</v>
      </c>
      <c r="FR26">
        <v>52</v>
      </c>
      <c r="FS26" t="s">
        <v>14</v>
      </c>
      <c r="FT26">
        <v>1</v>
      </c>
      <c r="FU26">
        <v>118</v>
      </c>
      <c r="FV26">
        <v>145.80000000000001</v>
      </c>
      <c r="FW26">
        <v>333.19</v>
      </c>
    </row>
    <row r="27" spans="1:179" x14ac:dyDescent="0.25">
      <c r="B27">
        <v>3</v>
      </c>
      <c r="C27" t="s">
        <v>14</v>
      </c>
      <c r="D27">
        <v>2</v>
      </c>
      <c r="E27">
        <v>34</v>
      </c>
      <c r="F27">
        <v>520.03</v>
      </c>
      <c r="G27">
        <v>275.92</v>
      </c>
      <c r="I27">
        <v>2</v>
      </c>
      <c r="J27" t="s">
        <v>14</v>
      </c>
      <c r="K27">
        <v>2</v>
      </c>
      <c r="L27">
        <v>40</v>
      </c>
      <c r="M27">
        <v>258.18</v>
      </c>
      <c r="N27">
        <v>275.93</v>
      </c>
      <c r="Q27">
        <v>5</v>
      </c>
      <c r="R27" t="s">
        <v>14</v>
      </c>
      <c r="S27">
        <v>2</v>
      </c>
      <c r="T27">
        <v>15</v>
      </c>
      <c r="U27">
        <v>844.51</v>
      </c>
      <c r="V27">
        <v>275.74</v>
      </c>
      <c r="X27">
        <v>4</v>
      </c>
      <c r="Y27" t="s">
        <v>14</v>
      </c>
      <c r="Z27">
        <v>2</v>
      </c>
      <c r="AA27">
        <v>34</v>
      </c>
      <c r="AB27">
        <v>596.34</v>
      </c>
      <c r="AC27">
        <v>275.76</v>
      </c>
      <c r="AF27">
        <v>19</v>
      </c>
      <c r="AG27" t="s">
        <v>14</v>
      </c>
      <c r="AH27">
        <v>2</v>
      </c>
      <c r="AI27">
        <v>45</v>
      </c>
      <c r="AJ27">
        <v>273.91000000000003</v>
      </c>
      <c r="AK27">
        <v>275.98</v>
      </c>
      <c r="AM27">
        <v>13</v>
      </c>
      <c r="AN27" t="s">
        <v>14</v>
      </c>
      <c r="AO27">
        <v>2</v>
      </c>
      <c r="AP27">
        <v>55</v>
      </c>
      <c r="AQ27">
        <v>200.63</v>
      </c>
      <c r="AR27">
        <v>275.99</v>
      </c>
      <c r="AT27">
        <v>21</v>
      </c>
      <c r="AU27" t="s">
        <v>14</v>
      </c>
      <c r="AV27">
        <v>2</v>
      </c>
      <c r="AW27">
        <v>10</v>
      </c>
      <c r="AX27">
        <v>595.33000000000004</v>
      </c>
      <c r="AY27">
        <v>275.56</v>
      </c>
      <c r="BA27">
        <v>12</v>
      </c>
      <c r="BB27" t="s">
        <v>14</v>
      </c>
      <c r="BC27">
        <v>2</v>
      </c>
      <c r="BD27">
        <v>30</v>
      </c>
      <c r="BE27">
        <v>360.06</v>
      </c>
      <c r="BF27">
        <v>275.86</v>
      </c>
      <c r="BI27">
        <v>27</v>
      </c>
      <c r="BJ27" t="s">
        <v>14</v>
      </c>
      <c r="BK27">
        <v>2</v>
      </c>
      <c r="BL27">
        <v>53</v>
      </c>
      <c r="BM27">
        <v>239.16</v>
      </c>
      <c r="BN27">
        <v>275.89999999999998</v>
      </c>
      <c r="BQ27">
        <v>17</v>
      </c>
      <c r="BR27" t="s">
        <v>14</v>
      </c>
      <c r="BS27">
        <v>2</v>
      </c>
      <c r="BT27">
        <v>52</v>
      </c>
      <c r="BU27">
        <v>269.33</v>
      </c>
      <c r="BV27">
        <v>275.83999999999997</v>
      </c>
      <c r="BX27">
        <v>28</v>
      </c>
      <c r="BY27" t="s">
        <v>14</v>
      </c>
      <c r="BZ27">
        <v>2</v>
      </c>
      <c r="CA27">
        <v>24</v>
      </c>
      <c r="CB27">
        <v>446.31</v>
      </c>
      <c r="CC27">
        <v>275.83</v>
      </c>
      <c r="CF27">
        <v>18</v>
      </c>
      <c r="CG27" t="s">
        <v>14</v>
      </c>
      <c r="CH27">
        <v>2</v>
      </c>
      <c r="CI27">
        <v>48</v>
      </c>
      <c r="CJ27">
        <v>404.49</v>
      </c>
      <c r="CK27">
        <v>275.83</v>
      </c>
      <c r="CM27">
        <v>14</v>
      </c>
      <c r="CN27" t="s">
        <v>14</v>
      </c>
      <c r="CO27">
        <v>2</v>
      </c>
      <c r="CP27">
        <v>56</v>
      </c>
      <c r="CQ27">
        <v>268.48</v>
      </c>
      <c r="CR27">
        <v>275.99</v>
      </c>
      <c r="CU27">
        <v>9</v>
      </c>
      <c r="CV27" t="s">
        <v>14</v>
      </c>
      <c r="CW27">
        <v>2</v>
      </c>
      <c r="CX27">
        <v>68</v>
      </c>
      <c r="CY27">
        <v>189.37</v>
      </c>
      <c r="CZ27">
        <v>275.93</v>
      </c>
      <c r="DB27">
        <v>20</v>
      </c>
      <c r="DC27" t="s">
        <v>14</v>
      </c>
      <c r="DD27">
        <v>2</v>
      </c>
      <c r="DE27">
        <v>23</v>
      </c>
      <c r="DF27">
        <v>642.16</v>
      </c>
      <c r="DG27">
        <v>275.77</v>
      </c>
      <c r="DJ27">
        <v>18</v>
      </c>
      <c r="DK27" t="s">
        <v>14</v>
      </c>
      <c r="DL27">
        <v>2</v>
      </c>
      <c r="DM27">
        <v>32</v>
      </c>
      <c r="DN27">
        <v>516.6</v>
      </c>
      <c r="DO27">
        <v>275.70999999999998</v>
      </c>
      <c r="DQ27">
        <v>8</v>
      </c>
      <c r="DR27" t="s">
        <v>14</v>
      </c>
      <c r="DS27">
        <v>2</v>
      </c>
      <c r="DT27">
        <v>64</v>
      </c>
      <c r="DU27">
        <v>204.28</v>
      </c>
      <c r="DV27">
        <v>275.97000000000003</v>
      </c>
      <c r="DY27">
        <v>13</v>
      </c>
      <c r="DZ27" t="s">
        <v>14</v>
      </c>
      <c r="EA27">
        <v>2</v>
      </c>
      <c r="EB27">
        <v>65</v>
      </c>
      <c r="EC27">
        <v>216.01</v>
      </c>
      <c r="ED27">
        <v>275.98</v>
      </c>
      <c r="EF27">
        <v>16</v>
      </c>
      <c r="EG27" t="s">
        <v>14</v>
      </c>
      <c r="EH27">
        <v>2</v>
      </c>
      <c r="EI27">
        <v>30</v>
      </c>
      <c r="EJ27">
        <v>283.44</v>
      </c>
      <c r="EK27">
        <v>275.57</v>
      </c>
      <c r="EN27">
        <v>19</v>
      </c>
      <c r="EO27" t="s">
        <v>14</v>
      </c>
      <c r="EP27">
        <v>2</v>
      </c>
      <c r="EQ27">
        <v>15</v>
      </c>
      <c r="ER27">
        <v>616.48</v>
      </c>
      <c r="ES27">
        <v>275.66000000000003</v>
      </c>
      <c r="EU27">
        <v>71</v>
      </c>
      <c r="EV27" t="s">
        <v>14</v>
      </c>
      <c r="EW27">
        <v>2</v>
      </c>
      <c r="EX27">
        <v>61</v>
      </c>
      <c r="EY27">
        <v>209.8</v>
      </c>
      <c r="EZ27">
        <v>275.8</v>
      </c>
      <c r="FC27">
        <v>53</v>
      </c>
      <c r="FD27" t="s">
        <v>14</v>
      </c>
      <c r="FE27">
        <v>2</v>
      </c>
      <c r="FF27">
        <v>39</v>
      </c>
      <c r="FG27">
        <v>289.27</v>
      </c>
      <c r="FH27">
        <v>275.75</v>
      </c>
      <c r="FJ27">
        <v>59</v>
      </c>
      <c r="FK27" t="s">
        <v>14</v>
      </c>
      <c r="FL27">
        <v>2</v>
      </c>
      <c r="FM27">
        <v>41</v>
      </c>
      <c r="FN27">
        <v>135.83000000000001</v>
      </c>
      <c r="FO27">
        <v>275.56</v>
      </c>
      <c r="FR27">
        <v>52</v>
      </c>
      <c r="FS27" t="s">
        <v>14</v>
      </c>
      <c r="FT27">
        <v>2</v>
      </c>
      <c r="FU27">
        <v>57</v>
      </c>
      <c r="FV27">
        <v>140.72999999999999</v>
      </c>
      <c r="FW27">
        <v>275.56</v>
      </c>
    </row>
    <row r="28" spans="1:179" x14ac:dyDescent="0.25">
      <c r="B28">
        <v>3</v>
      </c>
      <c r="C28" t="s">
        <v>14</v>
      </c>
      <c r="D28">
        <v>3</v>
      </c>
      <c r="E28">
        <v>34</v>
      </c>
      <c r="F28">
        <v>604.65</v>
      </c>
      <c r="G28">
        <v>363.95</v>
      </c>
      <c r="I28">
        <v>2</v>
      </c>
      <c r="J28" t="s">
        <v>14</v>
      </c>
      <c r="K28">
        <v>3</v>
      </c>
      <c r="L28">
        <v>44</v>
      </c>
      <c r="M28">
        <v>278.89</v>
      </c>
      <c r="N28">
        <v>364.01</v>
      </c>
      <c r="Q28">
        <v>5</v>
      </c>
      <c r="R28" t="s">
        <v>14</v>
      </c>
      <c r="S28">
        <v>3</v>
      </c>
      <c r="T28">
        <v>11</v>
      </c>
      <c r="U28">
        <v>687.2</v>
      </c>
      <c r="V28">
        <v>363.67</v>
      </c>
      <c r="X28">
        <v>4</v>
      </c>
      <c r="Y28" t="s">
        <v>14</v>
      </c>
      <c r="Z28">
        <v>3</v>
      </c>
      <c r="AA28">
        <v>31</v>
      </c>
      <c r="AB28">
        <v>594.11</v>
      </c>
      <c r="AC28">
        <v>363.81</v>
      </c>
      <c r="AF28">
        <v>19</v>
      </c>
      <c r="AG28" t="s">
        <v>14</v>
      </c>
      <c r="AH28">
        <v>3</v>
      </c>
      <c r="AI28">
        <v>46</v>
      </c>
      <c r="AJ28">
        <v>318.04000000000002</v>
      </c>
      <c r="AK28">
        <v>364.07</v>
      </c>
      <c r="AM28">
        <v>13</v>
      </c>
      <c r="AN28" t="s">
        <v>14</v>
      </c>
      <c r="AO28">
        <v>3</v>
      </c>
      <c r="AP28">
        <v>54</v>
      </c>
      <c r="AQ28">
        <v>234.75</v>
      </c>
      <c r="AR28">
        <v>364.06</v>
      </c>
      <c r="AT28">
        <v>21</v>
      </c>
      <c r="AU28" t="s">
        <v>14</v>
      </c>
      <c r="AV28">
        <v>3</v>
      </c>
      <c r="AW28">
        <v>11</v>
      </c>
      <c r="AX28">
        <v>760.77</v>
      </c>
      <c r="AY28">
        <v>363.62</v>
      </c>
      <c r="BA28">
        <v>12</v>
      </c>
      <c r="BB28" t="s">
        <v>14</v>
      </c>
      <c r="BC28">
        <v>3</v>
      </c>
      <c r="BD28">
        <v>29</v>
      </c>
      <c r="BE28">
        <v>405.07</v>
      </c>
      <c r="BF28">
        <v>363.9</v>
      </c>
      <c r="BI28">
        <v>27</v>
      </c>
      <c r="BJ28" t="s">
        <v>14</v>
      </c>
      <c r="BK28">
        <v>3</v>
      </c>
      <c r="BL28">
        <v>54</v>
      </c>
      <c r="BM28">
        <v>268.76</v>
      </c>
      <c r="BN28">
        <v>363.96</v>
      </c>
      <c r="BQ28">
        <v>17</v>
      </c>
      <c r="BR28" t="s">
        <v>14</v>
      </c>
      <c r="BS28">
        <v>3</v>
      </c>
      <c r="BT28">
        <v>47</v>
      </c>
      <c r="BU28">
        <v>319.39999999999998</v>
      </c>
      <c r="BV28">
        <v>363.92</v>
      </c>
      <c r="BX28">
        <v>28</v>
      </c>
      <c r="BY28" t="s">
        <v>14</v>
      </c>
      <c r="BZ28">
        <v>3</v>
      </c>
      <c r="CA28">
        <v>24</v>
      </c>
      <c r="CB28">
        <v>517.74</v>
      </c>
      <c r="CC28">
        <v>363.89</v>
      </c>
      <c r="CF28">
        <v>18</v>
      </c>
      <c r="CG28" t="s">
        <v>14</v>
      </c>
      <c r="CH28">
        <v>3</v>
      </c>
      <c r="CI28">
        <v>45</v>
      </c>
      <c r="CJ28">
        <v>448.65</v>
      </c>
      <c r="CK28">
        <v>363.88</v>
      </c>
      <c r="CM28">
        <v>14</v>
      </c>
      <c r="CN28" t="s">
        <v>14</v>
      </c>
      <c r="CO28">
        <v>3</v>
      </c>
      <c r="CP28">
        <v>56</v>
      </c>
      <c r="CQ28">
        <v>346.4</v>
      </c>
      <c r="CR28">
        <v>364.02</v>
      </c>
      <c r="CU28">
        <v>9</v>
      </c>
      <c r="CV28" t="s">
        <v>14</v>
      </c>
      <c r="CW28">
        <v>3</v>
      </c>
      <c r="CX28">
        <v>73</v>
      </c>
      <c r="CY28">
        <v>229.25</v>
      </c>
      <c r="CZ28">
        <v>364.01</v>
      </c>
      <c r="DB28">
        <v>20</v>
      </c>
      <c r="DC28" t="s">
        <v>14</v>
      </c>
      <c r="DD28">
        <v>3</v>
      </c>
      <c r="DE28">
        <v>20</v>
      </c>
      <c r="DF28">
        <v>692.37</v>
      </c>
      <c r="DG28">
        <v>363.84</v>
      </c>
      <c r="DJ28">
        <v>18</v>
      </c>
      <c r="DK28" t="s">
        <v>14</v>
      </c>
      <c r="DL28">
        <v>3</v>
      </c>
      <c r="DM28">
        <v>33</v>
      </c>
      <c r="DN28">
        <v>488.34</v>
      </c>
      <c r="DO28">
        <v>363.72</v>
      </c>
      <c r="DQ28">
        <v>8</v>
      </c>
      <c r="DR28" t="s">
        <v>14</v>
      </c>
      <c r="DS28">
        <v>3</v>
      </c>
      <c r="DT28">
        <v>65</v>
      </c>
      <c r="DU28">
        <v>238.19</v>
      </c>
      <c r="DV28">
        <v>364.06</v>
      </c>
      <c r="DY28">
        <v>13</v>
      </c>
      <c r="DZ28" t="s">
        <v>14</v>
      </c>
      <c r="EA28">
        <v>3</v>
      </c>
      <c r="EB28">
        <v>63</v>
      </c>
      <c r="EC28">
        <v>255.09</v>
      </c>
      <c r="ED28">
        <v>364.02</v>
      </c>
      <c r="EF28">
        <v>16</v>
      </c>
      <c r="EG28" t="s">
        <v>14</v>
      </c>
      <c r="EH28">
        <v>3</v>
      </c>
      <c r="EI28">
        <v>29</v>
      </c>
      <c r="EJ28">
        <v>322.94</v>
      </c>
      <c r="EK28">
        <v>363.64</v>
      </c>
      <c r="EN28">
        <v>19</v>
      </c>
      <c r="EO28" t="s">
        <v>14</v>
      </c>
      <c r="EP28">
        <v>3</v>
      </c>
      <c r="EQ28">
        <v>14</v>
      </c>
      <c r="ER28">
        <v>665.31</v>
      </c>
      <c r="ES28">
        <v>363.77</v>
      </c>
      <c r="EU28">
        <v>71</v>
      </c>
      <c r="EV28" t="s">
        <v>14</v>
      </c>
      <c r="EW28">
        <v>3</v>
      </c>
      <c r="EX28">
        <v>67</v>
      </c>
      <c r="EY28">
        <v>246.96</v>
      </c>
      <c r="EZ28">
        <v>363.88</v>
      </c>
      <c r="FC28">
        <v>53</v>
      </c>
      <c r="FD28" t="s">
        <v>14</v>
      </c>
      <c r="FE28">
        <v>3</v>
      </c>
      <c r="FF28">
        <v>40</v>
      </c>
      <c r="FG28">
        <v>337.27</v>
      </c>
      <c r="FH28">
        <v>363.88</v>
      </c>
      <c r="FJ28">
        <v>59</v>
      </c>
      <c r="FK28" t="s">
        <v>14</v>
      </c>
      <c r="FL28">
        <v>3</v>
      </c>
      <c r="FM28">
        <v>45</v>
      </c>
      <c r="FN28">
        <v>173.35</v>
      </c>
      <c r="FO28">
        <v>363.62</v>
      </c>
      <c r="FR28">
        <v>52</v>
      </c>
      <c r="FS28" t="s">
        <v>14</v>
      </c>
      <c r="FT28">
        <v>3</v>
      </c>
      <c r="FU28">
        <v>52</v>
      </c>
      <c r="FV28">
        <v>176.99</v>
      </c>
      <c r="FW28">
        <v>363.62</v>
      </c>
    </row>
    <row r="29" spans="1:179" x14ac:dyDescent="0.25">
      <c r="B29">
        <v>3</v>
      </c>
      <c r="C29" t="s">
        <v>15</v>
      </c>
      <c r="D29">
        <v>1</v>
      </c>
      <c r="E29">
        <v>92</v>
      </c>
      <c r="F29">
        <v>146.22999999999999</v>
      </c>
      <c r="G29">
        <v>333.17</v>
      </c>
      <c r="I29">
        <v>2</v>
      </c>
      <c r="J29" t="s">
        <v>15</v>
      </c>
      <c r="K29">
        <v>1</v>
      </c>
      <c r="L29">
        <v>117</v>
      </c>
      <c r="M29">
        <v>158.13</v>
      </c>
      <c r="N29">
        <v>333.17</v>
      </c>
      <c r="Q29">
        <v>5</v>
      </c>
      <c r="R29" t="s">
        <v>15</v>
      </c>
      <c r="S29">
        <v>1</v>
      </c>
      <c r="T29">
        <v>83</v>
      </c>
      <c r="U29">
        <v>142.96</v>
      </c>
      <c r="V29">
        <v>333.17</v>
      </c>
      <c r="X29">
        <v>4</v>
      </c>
      <c r="Y29" t="s">
        <v>15</v>
      </c>
      <c r="Z29">
        <v>1</v>
      </c>
      <c r="AA29">
        <v>118</v>
      </c>
      <c r="AB29">
        <v>157.74</v>
      </c>
      <c r="AC29">
        <v>333.17</v>
      </c>
      <c r="AF29">
        <v>19</v>
      </c>
      <c r="AG29" t="s">
        <v>15</v>
      </c>
      <c r="AH29">
        <v>1</v>
      </c>
      <c r="AI29">
        <v>117</v>
      </c>
      <c r="AJ29">
        <v>145.34</v>
      </c>
      <c r="AK29">
        <v>333.16</v>
      </c>
      <c r="AM29">
        <v>13</v>
      </c>
      <c r="AN29" t="s">
        <v>15</v>
      </c>
      <c r="AO29">
        <v>1</v>
      </c>
      <c r="AP29">
        <v>133</v>
      </c>
      <c r="AQ29">
        <v>158.54</v>
      </c>
      <c r="AR29">
        <v>333.18</v>
      </c>
      <c r="AT29">
        <v>21</v>
      </c>
      <c r="AU29" t="s">
        <v>15</v>
      </c>
      <c r="AV29">
        <v>1</v>
      </c>
      <c r="AW29">
        <v>114</v>
      </c>
      <c r="AX29">
        <v>145.54</v>
      </c>
      <c r="AY29">
        <v>333.17</v>
      </c>
      <c r="BA29">
        <v>12</v>
      </c>
      <c r="BB29" t="s">
        <v>15</v>
      </c>
      <c r="BC29">
        <v>1</v>
      </c>
      <c r="BD29">
        <v>130</v>
      </c>
      <c r="BE29">
        <v>157.24</v>
      </c>
      <c r="BF29">
        <v>333.17</v>
      </c>
      <c r="BI29">
        <v>27</v>
      </c>
      <c r="BJ29" t="s">
        <v>15</v>
      </c>
      <c r="BK29">
        <v>1</v>
      </c>
      <c r="BL29">
        <v>109</v>
      </c>
      <c r="BM29">
        <v>159.09</v>
      </c>
      <c r="BN29">
        <v>333.19</v>
      </c>
      <c r="BQ29">
        <v>17</v>
      </c>
      <c r="BR29" t="s">
        <v>15</v>
      </c>
      <c r="BS29">
        <v>1</v>
      </c>
      <c r="BT29">
        <v>99</v>
      </c>
      <c r="BU29">
        <v>151.38999999999999</v>
      </c>
      <c r="BV29">
        <v>333.16</v>
      </c>
      <c r="BX29">
        <v>28</v>
      </c>
      <c r="BY29" t="s">
        <v>15</v>
      </c>
      <c r="BZ29">
        <v>1</v>
      </c>
      <c r="CA29">
        <v>112</v>
      </c>
      <c r="CB29">
        <v>155.79</v>
      </c>
      <c r="CC29">
        <v>333.19</v>
      </c>
      <c r="CF29">
        <v>18</v>
      </c>
      <c r="CG29" t="s">
        <v>15</v>
      </c>
      <c r="CH29">
        <v>1</v>
      </c>
      <c r="CI29">
        <v>100</v>
      </c>
      <c r="CJ29">
        <v>152.47999999999999</v>
      </c>
      <c r="CK29">
        <v>333.2</v>
      </c>
      <c r="CM29">
        <v>14</v>
      </c>
      <c r="CN29" t="s">
        <v>15</v>
      </c>
      <c r="CO29">
        <v>1</v>
      </c>
      <c r="CP29">
        <v>119</v>
      </c>
      <c r="CQ29">
        <v>149.47</v>
      </c>
      <c r="CR29">
        <v>333.17</v>
      </c>
      <c r="CU29">
        <v>9</v>
      </c>
      <c r="CV29" t="s">
        <v>15</v>
      </c>
      <c r="CW29">
        <v>1</v>
      </c>
      <c r="CX29">
        <v>134</v>
      </c>
      <c r="CY29">
        <v>161.16999999999999</v>
      </c>
      <c r="CZ29">
        <v>333.19</v>
      </c>
      <c r="DB29">
        <v>20</v>
      </c>
      <c r="DC29" t="s">
        <v>15</v>
      </c>
      <c r="DD29">
        <v>1</v>
      </c>
      <c r="DE29">
        <v>107</v>
      </c>
      <c r="DF29">
        <v>148.01</v>
      </c>
      <c r="DG29">
        <v>333.18</v>
      </c>
      <c r="DJ29">
        <v>18</v>
      </c>
      <c r="DK29" t="s">
        <v>15</v>
      </c>
      <c r="DL29">
        <v>1</v>
      </c>
      <c r="DM29">
        <v>136</v>
      </c>
      <c r="DN29">
        <v>159.33000000000001</v>
      </c>
      <c r="DO29">
        <v>333.18</v>
      </c>
      <c r="DQ29">
        <v>8</v>
      </c>
      <c r="DR29" t="s">
        <v>15</v>
      </c>
      <c r="DS29">
        <v>1</v>
      </c>
      <c r="DT29">
        <v>107</v>
      </c>
      <c r="DU29">
        <v>151.19</v>
      </c>
      <c r="DV29">
        <v>333.18</v>
      </c>
      <c r="DY29">
        <v>13</v>
      </c>
      <c r="DZ29" t="s">
        <v>15</v>
      </c>
      <c r="EA29">
        <v>1</v>
      </c>
      <c r="EB29">
        <v>132</v>
      </c>
      <c r="EC29">
        <v>157.57</v>
      </c>
      <c r="ED29">
        <v>333.19</v>
      </c>
      <c r="EF29">
        <v>16</v>
      </c>
      <c r="EG29" t="s">
        <v>15</v>
      </c>
      <c r="EH29">
        <v>1</v>
      </c>
      <c r="EI29">
        <v>110</v>
      </c>
      <c r="EJ29">
        <v>148.77000000000001</v>
      </c>
      <c r="EK29">
        <v>333.18</v>
      </c>
      <c r="EN29">
        <v>19</v>
      </c>
      <c r="EO29" t="s">
        <v>15</v>
      </c>
      <c r="EP29">
        <v>1</v>
      </c>
      <c r="EQ29">
        <v>132</v>
      </c>
      <c r="ER29">
        <v>157.26</v>
      </c>
      <c r="ES29">
        <v>333.17</v>
      </c>
      <c r="EU29">
        <v>71</v>
      </c>
      <c r="EV29" t="s">
        <v>15</v>
      </c>
      <c r="EW29">
        <v>1</v>
      </c>
      <c r="EX29">
        <v>115</v>
      </c>
      <c r="EY29">
        <v>156.91999999999999</v>
      </c>
      <c r="EZ29">
        <v>333.19</v>
      </c>
      <c r="FC29">
        <v>53</v>
      </c>
      <c r="FD29" t="s">
        <v>15</v>
      </c>
      <c r="FE29">
        <v>1</v>
      </c>
      <c r="FF29">
        <v>101</v>
      </c>
      <c r="FG29">
        <v>152.82</v>
      </c>
      <c r="FH29">
        <v>333.18</v>
      </c>
      <c r="FJ29">
        <v>59</v>
      </c>
      <c r="FK29" t="s">
        <v>15</v>
      </c>
      <c r="FL29">
        <v>1</v>
      </c>
      <c r="FM29">
        <v>107</v>
      </c>
      <c r="FN29">
        <v>156.99</v>
      </c>
      <c r="FO29">
        <v>333.18</v>
      </c>
      <c r="FR29">
        <v>52</v>
      </c>
      <c r="FS29" t="s">
        <v>15</v>
      </c>
      <c r="FT29">
        <v>1</v>
      </c>
      <c r="FU29">
        <v>102</v>
      </c>
      <c r="FV29">
        <v>152.27000000000001</v>
      </c>
      <c r="FW29">
        <v>333.18</v>
      </c>
    </row>
    <row r="30" spans="1:179" x14ac:dyDescent="0.25">
      <c r="B30">
        <v>3</v>
      </c>
      <c r="C30" t="s">
        <v>15</v>
      </c>
      <c r="D30">
        <v>2</v>
      </c>
      <c r="E30">
        <v>53</v>
      </c>
      <c r="F30">
        <v>411.86</v>
      </c>
      <c r="G30">
        <v>275.85000000000002</v>
      </c>
      <c r="I30">
        <v>2</v>
      </c>
      <c r="J30" t="s">
        <v>15</v>
      </c>
      <c r="K30">
        <v>2</v>
      </c>
      <c r="L30">
        <v>33</v>
      </c>
      <c r="M30">
        <v>313.64</v>
      </c>
      <c r="N30">
        <v>275.89999999999998</v>
      </c>
      <c r="Q30">
        <v>5</v>
      </c>
      <c r="R30" t="s">
        <v>15</v>
      </c>
      <c r="S30">
        <v>2</v>
      </c>
      <c r="T30">
        <v>12</v>
      </c>
      <c r="U30">
        <v>987.77</v>
      </c>
      <c r="V30">
        <v>275.69</v>
      </c>
      <c r="X30">
        <v>4</v>
      </c>
      <c r="Y30" t="s">
        <v>15</v>
      </c>
      <c r="Z30">
        <v>2</v>
      </c>
      <c r="AA30">
        <v>37</v>
      </c>
      <c r="AB30">
        <v>423.23</v>
      </c>
      <c r="AC30">
        <v>275.82</v>
      </c>
      <c r="AF30">
        <v>19</v>
      </c>
      <c r="AG30" t="s">
        <v>15</v>
      </c>
      <c r="AH30">
        <v>2</v>
      </c>
      <c r="AI30">
        <v>57</v>
      </c>
      <c r="AJ30">
        <v>275.16000000000003</v>
      </c>
      <c r="AK30">
        <v>275.93</v>
      </c>
      <c r="AM30">
        <v>13</v>
      </c>
      <c r="AN30" t="s">
        <v>15</v>
      </c>
      <c r="AO30">
        <v>2</v>
      </c>
      <c r="AP30">
        <v>41</v>
      </c>
      <c r="AQ30">
        <v>247.39</v>
      </c>
      <c r="AR30">
        <v>275.93</v>
      </c>
      <c r="AT30">
        <v>21</v>
      </c>
      <c r="AU30" t="s">
        <v>15</v>
      </c>
      <c r="AV30">
        <v>2</v>
      </c>
      <c r="AW30">
        <v>12</v>
      </c>
      <c r="AX30">
        <v>739.04</v>
      </c>
      <c r="AY30">
        <v>275.64999999999998</v>
      </c>
      <c r="BA30">
        <v>12</v>
      </c>
      <c r="BB30" t="s">
        <v>15</v>
      </c>
      <c r="BC30">
        <v>2</v>
      </c>
      <c r="BD30">
        <v>39</v>
      </c>
      <c r="BE30">
        <v>545.51</v>
      </c>
      <c r="BF30">
        <v>275.82</v>
      </c>
      <c r="BI30">
        <v>27</v>
      </c>
      <c r="BJ30" t="s">
        <v>15</v>
      </c>
      <c r="BK30">
        <v>2</v>
      </c>
      <c r="BL30">
        <v>60</v>
      </c>
      <c r="BM30">
        <v>262.66000000000003</v>
      </c>
      <c r="BN30">
        <v>275.91000000000003</v>
      </c>
      <c r="BQ30">
        <v>17</v>
      </c>
      <c r="BR30" t="s">
        <v>15</v>
      </c>
      <c r="BS30">
        <v>2</v>
      </c>
      <c r="BT30">
        <v>52</v>
      </c>
      <c r="BU30">
        <v>256.35000000000002</v>
      </c>
      <c r="BV30">
        <v>275.93</v>
      </c>
      <c r="BX30">
        <v>28</v>
      </c>
      <c r="BY30" t="s">
        <v>15</v>
      </c>
      <c r="BZ30">
        <v>2</v>
      </c>
      <c r="CA30">
        <v>20</v>
      </c>
      <c r="CB30">
        <v>460.51</v>
      </c>
      <c r="CC30">
        <v>275.83</v>
      </c>
      <c r="CF30">
        <v>18</v>
      </c>
      <c r="CG30" t="s">
        <v>15</v>
      </c>
      <c r="CH30">
        <v>2</v>
      </c>
      <c r="CI30">
        <v>50</v>
      </c>
      <c r="CJ30">
        <v>327.96</v>
      </c>
      <c r="CK30">
        <v>275.83999999999997</v>
      </c>
      <c r="CM30">
        <v>14</v>
      </c>
      <c r="CN30" t="s">
        <v>15</v>
      </c>
      <c r="CO30">
        <v>2</v>
      </c>
      <c r="CP30">
        <v>53</v>
      </c>
      <c r="CQ30">
        <v>222.95</v>
      </c>
      <c r="CR30">
        <v>275.97000000000003</v>
      </c>
      <c r="CU30">
        <v>9</v>
      </c>
      <c r="CV30" t="s">
        <v>15</v>
      </c>
      <c r="CW30">
        <v>2</v>
      </c>
      <c r="CX30">
        <v>35</v>
      </c>
      <c r="CY30">
        <v>230.04</v>
      </c>
      <c r="CZ30">
        <v>275.95999999999998</v>
      </c>
      <c r="DB30">
        <v>20</v>
      </c>
      <c r="DC30" t="s">
        <v>15</v>
      </c>
      <c r="DD30">
        <v>2</v>
      </c>
      <c r="DE30">
        <v>21</v>
      </c>
      <c r="DF30">
        <v>459.69</v>
      </c>
      <c r="DG30">
        <v>275.66000000000003</v>
      </c>
      <c r="DJ30">
        <v>18</v>
      </c>
      <c r="DK30" t="s">
        <v>15</v>
      </c>
      <c r="DL30">
        <v>2</v>
      </c>
      <c r="DM30">
        <v>30</v>
      </c>
      <c r="DN30">
        <v>503.1</v>
      </c>
      <c r="DO30">
        <v>275.68</v>
      </c>
      <c r="DQ30">
        <v>8</v>
      </c>
      <c r="DR30" t="s">
        <v>15</v>
      </c>
      <c r="DS30">
        <v>2</v>
      </c>
      <c r="DT30">
        <v>61</v>
      </c>
      <c r="DU30">
        <v>210.67</v>
      </c>
      <c r="DV30">
        <v>276.02999999999997</v>
      </c>
      <c r="DY30">
        <v>13</v>
      </c>
      <c r="DZ30" t="s">
        <v>15</v>
      </c>
      <c r="EA30">
        <v>2</v>
      </c>
      <c r="EB30">
        <v>59</v>
      </c>
      <c r="EC30">
        <v>236.44</v>
      </c>
      <c r="ED30">
        <v>275.95</v>
      </c>
      <c r="EF30">
        <v>16</v>
      </c>
      <c r="EG30" t="s">
        <v>15</v>
      </c>
      <c r="EH30">
        <v>2</v>
      </c>
      <c r="EI30">
        <v>25</v>
      </c>
      <c r="EJ30">
        <v>235.4</v>
      </c>
      <c r="EK30">
        <v>275.56</v>
      </c>
      <c r="EN30">
        <v>19</v>
      </c>
      <c r="EO30" t="s">
        <v>15</v>
      </c>
      <c r="EP30">
        <v>2</v>
      </c>
      <c r="EQ30">
        <v>24</v>
      </c>
      <c r="ER30">
        <v>523.33000000000004</v>
      </c>
      <c r="ES30">
        <v>275.64999999999998</v>
      </c>
      <c r="EU30">
        <v>71</v>
      </c>
      <c r="EV30" t="s">
        <v>15</v>
      </c>
      <c r="EW30">
        <v>2</v>
      </c>
      <c r="EX30">
        <v>54</v>
      </c>
      <c r="EY30">
        <v>269.8</v>
      </c>
      <c r="EZ30">
        <v>275.8</v>
      </c>
      <c r="FC30">
        <v>53</v>
      </c>
      <c r="FD30" t="s">
        <v>15</v>
      </c>
      <c r="FE30">
        <v>2</v>
      </c>
      <c r="FF30">
        <v>78</v>
      </c>
      <c r="FG30">
        <v>231.81</v>
      </c>
      <c r="FH30">
        <v>275.97000000000003</v>
      </c>
      <c r="FJ30">
        <v>59</v>
      </c>
      <c r="FK30" t="s">
        <v>15</v>
      </c>
      <c r="FL30">
        <v>2</v>
      </c>
      <c r="FM30">
        <v>43</v>
      </c>
      <c r="FN30">
        <v>136.61000000000001</v>
      </c>
      <c r="FO30">
        <v>275.56</v>
      </c>
      <c r="FR30">
        <v>52</v>
      </c>
      <c r="FS30" t="s">
        <v>15</v>
      </c>
      <c r="FT30">
        <v>2</v>
      </c>
      <c r="FU30">
        <v>39</v>
      </c>
      <c r="FV30">
        <v>152.18</v>
      </c>
      <c r="FW30">
        <v>275.56</v>
      </c>
    </row>
    <row r="31" spans="1:179" x14ac:dyDescent="0.25">
      <c r="B31">
        <v>3</v>
      </c>
      <c r="C31" t="s">
        <v>15</v>
      </c>
      <c r="D31">
        <v>3</v>
      </c>
      <c r="E31">
        <v>55</v>
      </c>
      <c r="F31">
        <v>482.01</v>
      </c>
      <c r="G31">
        <v>363.92</v>
      </c>
      <c r="I31">
        <v>2</v>
      </c>
      <c r="J31" t="s">
        <v>15</v>
      </c>
      <c r="K31">
        <v>3</v>
      </c>
      <c r="L31">
        <v>33</v>
      </c>
      <c r="M31">
        <v>357.32</v>
      </c>
      <c r="N31">
        <v>364.01</v>
      </c>
      <c r="Q31">
        <v>5</v>
      </c>
      <c r="R31" t="s">
        <v>15</v>
      </c>
      <c r="S31">
        <v>3</v>
      </c>
      <c r="T31">
        <v>17</v>
      </c>
      <c r="U31">
        <v>1109.99</v>
      </c>
      <c r="V31">
        <v>363.87</v>
      </c>
      <c r="X31">
        <v>4</v>
      </c>
      <c r="Y31" t="s">
        <v>15</v>
      </c>
      <c r="Z31">
        <v>3</v>
      </c>
      <c r="AA31">
        <v>39</v>
      </c>
      <c r="AB31">
        <v>529.82000000000005</v>
      </c>
      <c r="AC31">
        <v>363.87</v>
      </c>
      <c r="AF31">
        <v>19</v>
      </c>
      <c r="AG31" t="s">
        <v>15</v>
      </c>
      <c r="AH31">
        <v>3</v>
      </c>
      <c r="AI31">
        <v>53</v>
      </c>
      <c r="AJ31">
        <v>312.3</v>
      </c>
      <c r="AK31">
        <v>364</v>
      </c>
      <c r="AM31">
        <v>13</v>
      </c>
      <c r="AN31" t="s">
        <v>15</v>
      </c>
      <c r="AO31">
        <v>3</v>
      </c>
      <c r="AP31">
        <v>46</v>
      </c>
      <c r="AQ31">
        <v>277.92</v>
      </c>
      <c r="AR31">
        <v>364.04</v>
      </c>
      <c r="AT31">
        <v>21</v>
      </c>
      <c r="AU31" t="s">
        <v>15</v>
      </c>
      <c r="AV31">
        <v>3</v>
      </c>
      <c r="AW31">
        <v>8</v>
      </c>
      <c r="AX31">
        <v>809.99</v>
      </c>
      <c r="AY31">
        <v>363.62</v>
      </c>
      <c r="BA31">
        <v>12</v>
      </c>
      <c r="BB31" t="s">
        <v>15</v>
      </c>
      <c r="BC31">
        <v>3</v>
      </c>
      <c r="BD31">
        <v>40</v>
      </c>
      <c r="BE31">
        <v>534.6</v>
      </c>
      <c r="BF31">
        <v>363.92</v>
      </c>
      <c r="BI31">
        <v>27</v>
      </c>
      <c r="BJ31" t="s">
        <v>15</v>
      </c>
      <c r="BK31">
        <v>3</v>
      </c>
      <c r="BL31">
        <v>58</v>
      </c>
      <c r="BM31">
        <v>304.3</v>
      </c>
      <c r="BN31">
        <v>363.96</v>
      </c>
      <c r="BQ31">
        <v>17</v>
      </c>
      <c r="BR31" t="s">
        <v>15</v>
      </c>
      <c r="BS31">
        <v>3</v>
      </c>
      <c r="BT31">
        <v>55</v>
      </c>
      <c r="BU31">
        <v>309.57</v>
      </c>
      <c r="BV31">
        <v>363.94</v>
      </c>
      <c r="BX31">
        <v>28</v>
      </c>
      <c r="BY31" t="s">
        <v>15</v>
      </c>
      <c r="BZ31">
        <v>3</v>
      </c>
      <c r="CA31">
        <v>21</v>
      </c>
      <c r="CB31">
        <v>486.74</v>
      </c>
      <c r="CC31">
        <v>363.93</v>
      </c>
      <c r="CF31">
        <v>18</v>
      </c>
      <c r="CG31" t="s">
        <v>15</v>
      </c>
      <c r="CH31">
        <v>3</v>
      </c>
      <c r="CI31">
        <v>48</v>
      </c>
      <c r="CJ31">
        <v>358.87</v>
      </c>
      <c r="CK31">
        <v>363.91</v>
      </c>
      <c r="CM31">
        <v>14</v>
      </c>
      <c r="CN31" t="s">
        <v>15</v>
      </c>
      <c r="CO31">
        <v>3</v>
      </c>
      <c r="CP31">
        <v>53</v>
      </c>
      <c r="CQ31">
        <v>247.53</v>
      </c>
      <c r="CR31">
        <v>364.02</v>
      </c>
      <c r="CU31">
        <v>9</v>
      </c>
      <c r="CV31" t="s">
        <v>15</v>
      </c>
      <c r="CW31">
        <v>3</v>
      </c>
      <c r="CX31">
        <v>30</v>
      </c>
      <c r="CY31">
        <v>264.19</v>
      </c>
      <c r="CZ31">
        <v>363.96</v>
      </c>
      <c r="DB31">
        <v>20</v>
      </c>
      <c r="DC31" t="s">
        <v>15</v>
      </c>
      <c r="DD31">
        <v>3</v>
      </c>
      <c r="DE31">
        <v>23</v>
      </c>
      <c r="DF31">
        <v>592.80999999999995</v>
      </c>
      <c r="DG31">
        <v>363.78</v>
      </c>
      <c r="DJ31">
        <v>18</v>
      </c>
      <c r="DK31" t="s">
        <v>15</v>
      </c>
      <c r="DL31">
        <v>3</v>
      </c>
      <c r="DM31">
        <v>28</v>
      </c>
      <c r="DN31">
        <v>540.22</v>
      </c>
      <c r="DO31">
        <v>363.79</v>
      </c>
      <c r="DQ31">
        <v>8</v>
      </c>
      <c r="DR31" t="s">
        <v>15</v>
      </c>
      <c r="DS31">
        <v>3</v>
      </c>
      <c r="DT31">
        <v>61</v>
      </c>
      <c r="DU31">
        <v>251.41</v>
      </c>
      <c r="DV31">
        <v>364.05</v>
      </c>
      <c r="DY31">
        <v>13</v>
      </c>
      <c r="DZ31" t="s">
        <v>15</v>
      </c>
      <c r="EA31">
        <v>3</v>
      </c>
      <c r="EB31">
        <v>60</v>
      </c>
      <c r="EC31">
        <v>275.60000000000002</v>
      </c>
      <c r="ED31">
        <v>364.03</v>
      </c>
      <c r="EF31">
        <v>16</v>
      </c>
      <c r="EG31" t="s">
        <v>15</v>
      </c>
      <c r="EH31">
        <v>3</v>
      </c>
      <c r="EI31">
        <v>27</v>
      </c>
      <c r="EJ31">
        <v>271.33999999999997</v>
      </c>
      <c r="EK31">
        <v>363.62</v>
      </c>
      <c r="EN31">
        <v>19</v>
      </c>
      <c r="EO31" t="s">
        <v>15</v>
      </c>
      <c r="EP31">
        <v>3</v>
      </c>
      <c r="EQ31">
        <v>21</v>
      </c>
      <c r="ER31">
        <v>503.74</v>
      </c>
      <c r="ES31">
        <v>363.65</v>
      </c>
      <c r="EU31">
        <v>71</v>
      </c>
      <c r="EV31" t="s">
        <v>15</v>
      </c>
      <c r="EW31">
        <v>3</v>
      </c>
      <c r="EX31">
        <v>52</v>
      </c>
      <c r="EY31">
        <v>309.73</v>
      </c>
      <c r="EZ31">
        <v>363.9</v>
      </c>
      <c r="FC31">
        <v>53</v>
      </c>
      <c r="FD31" t="s">
        <v>15</v>
      </c>
      <c r="FE31">
        <v>3</v>
      </c>
      <c r="FF31">
        <v>69</v>
      </c>
      <c r="FG31">
        <v>298.58</v>
      </c>
      <c r="FH31">
        <v>364.01</v>
      </c>
      <c r="FJ31">
        <v>59</v>
      </c>
      <c r="FK31" t="s">
        <v>15</v>
      </c>
      <c r="FL31">
        <v>3</v>
      </c>
      <c r="FM31">
        <v>38</v>
      </c>
      <c r="FN31">
        <v>169.67</v>
      </c>
      <c r="FO31">
        <v>363.62</v>
      </c>
      <c r="FR31">
        <v>52</v>
      </c>
      <c r="FS31" t="s">
        <v>15</v>
      </c>
      <c r="FT31">
        <v>3</v>
      </c>
      <c r="FU31">
        <v>40</v>
      </c>
      <c r="FV31">
        <v>179.67</v>
      </c>
      <c r="FW31">
        <v>363.62</v>
      </c>
    </row>
    <row r="32" spans="1:179" s="23" customFormat="1" x14ac:dyDescent="0.25">
      <c r="A32" s="23" t="s">
        <v>31</v>
      </c>
      <c r="F32" s="23" t="s">
        <v>159</v>
      </c>
      <c r="M32" s="23" t="s">
        <v>158</v>
      </c>
      <c r="U32" s="23" t="s">
        <v>160</v>
      </c>
      <c r="AB32" s="23" t="s">
        <v>161</v>
      </c>
      <c r="AJ32" s="23" t="s">
        <v>162</v>
      </c>
      <c r="AQ32" s="23" t="s">
        <v>163</v>
      </c>
      <c r="AS32" s="22"/>
      <c r="AX32" s="23" t="s">
        <v>165</v>
      </c>
      <c r="BE32" s="23" t="s">
        <v>164</v>
      </c>
      <c r="BM32" s="23" t="s">
        <v>167</v>
      </c>
      <c r="BU32" s="23" t="s">
        <v>166</v>
      </c>
      <c r="BW32" s="22"/>
      <c r="CB32" s="23" t="s">
        <v>169</v>
      </c>
      <c r="CJ32" s="23" t="s">
        <v>168</v>
      </c>
      <c r="CL32" s="13"/>
      <c r="CQ32" s="23" t="s">
        <v>171</v>
      </c>
      <c r="CY32" s="23" t="s">
        <v>170</v>
      </c>
      <c r="DA32" s="22"/>
      <c r="DF32" s="23" t="s">
        <v>173</v>
      </c>
      <c r="DN32" s="23" t="s">
        <v>172</v>
      </c>
      <c r="DP32" s="13"/>
      <c r="DU32" s="23" t="s">
        <v>175</v>
      </c>
      <c r="EC32" s="23" t="s">
        <v>174</v>
      </c>
      <c r="EE32" s="22"/>
      <c r="EJ32" s="23" t="s">
        <v>176</v>
      </c>
      <c r="ER32" s="23" t="s">
        <v>177</v>
      </c>
      <c r="ET32" s="77"/>
      <c r="EY32" s="23" t="s">
        <v>178</v>
      </c>
      <c r="FG32" s="23" t="s">
        <v>179</v>
      </c>
      <c r="FI32" s="77"/>
      <c r="FN32" s="23" t="s">
        <v>180</v>
      </c>
      <c r="FV32" s="23" t="s">
        <v>181</v>
      </c>
    </row>
    <row r="33" spans="1:179" ht="45" x14ac:dyDescent="0.25">
      <c r="A33" s="20" t="s">
        <v>32</v>
      </c>
      <c r="E33">
        <f>AVERAGE(E11:E31)</f>
        <v>50.571428571428569</v>
      </c>
      <c r="F33">
        <v>352</v>
      </c>
      <c r="G33">
        <f>AVERAGE(G11:G31)</f>
        <v>324.27714285714291</v>
      </c>
      <c r="L33">
        <f>AVERAGE(L11:L31)</f>
        <v>78.38095238095238</v>
      </c>
      <c r="M33">
        <v>253</v>
      </c>
      <c r="N33">
        <f>AVERAGE(N11:N31)</f>
        <v>324.37619047619052</v>
      </c>
      <c r="T33">
        <f>AVERAGE(T11:T31)</f>
        <v>42.761904761904759</v>
      </c>
      <c r="U33">
        <f>AVERAGE(U11:U31)</f>
        <v>492.28666666666669</v>
      </c>
      <c r="V33">
        <f>AVERAGE(V11:V31)</f>
        <v>324.25857142857143</v>
      </c>
      <c r="AA33">
        <f>AVERAGE(AA11:AA31)</f>
        <v>60.761904761904759</v>
      </c>
      <c r="AB33">
        <f>AVERAGE(AB11:AB31)</f>
        <v>356.44285714285712</v>
      </c>
      <c r="AC33">
        <f>AVERAGE(AC11:AC31)</f>
        <v>324.26380952380947</v>
      </c>
      <c r="AI33">
        <f>AVERAGE(AI11:AI31)</f>
        <v>61.095238095238095</v>
      </c>
      <c r="AJ33">
        <f>AVERAGE(AJ11:AJ31)</f>
        <v>287.24761904761908</v>
      </c>
      <c r="AK33">
        <f>AVERAGE(AK11:AK31)</f>
        <v>324.37</v>
      </c>
      <c r="AP33">
        <f>AVERAGE(AP11:AP31)</f>
        <v>85.047619047619051</v>
      </c>
      <c r="AQ33">
        <f>AVERAGE(AQ11:AQ31)</f>
        <v>226.98238095238096</v>
      </c>
      <c r="AR33">
        <f>AVERAGE(AR11:AR31)</f>
        <v>324.37190476190483</v>
      </c>
      <c r="AW33">
        <f>AVERAGE(AW11:AW31)</f>
        <v>45.428571428571431</v>
      </c>
      <c r="AX33">
        <f>AVERAGE(AX11:AX31)</f>
        <v>423.43571428571425</v>
      </c>
      <c r="AY33">
        <f>AVERAGE(AY11:AY31)</f>
        <v>324.20333333333332</v>
      </c>
      <c r="BD33">
        <f>AVERAGE(BD11:BD31)</f>
        <v>66.666666666666671</v>
      </c>
      <c r="BE33">
        <f>AVERAGE(BE11:BE31)</f>
        <v>345.9614285714286</v>
      </c>
      <c r="BF33">
        <f>AVERAGE(BF11:BF31)</f>
        <v>324.28999999999996</v>
      </c>
      <c r="BL33">
        <f>AVERAGE(BL11:BL31)</f>
        <v>72.666666666666671</v>
      </c>
      <c r="BM33">
        <f>AVERAGE(BM11:BM31)</f>
        <v>234.94190476190479</v>
      </c>
      <c r="BN33">
        <f>AVERAGE(BN11:BN31)</f>
        <v>324.34999999999997</v>
      </c>
      <c r="BT33">
        <f>AVERAGE(BT11:BT31)</f>
        <v>74.666666666666671</v>
      </c>
      <c r="BU33">
        <f>AVERAGE(BU11:BU31)</f>
        <v>247.41047619047623</v>
      </c>
      <c r="BV33">
        <f>AVERAGE(BV11:BV31)</f>
        <v>324.33857142857141</v>
      </c>
      <c r="CA33">
        <f>AVERAGE(CA11:CA31)</f>
        <v>51.285714285714285</v>
      </c>
      <c r="CB33">
        <f>AVERAGE(CB11:CB31)</f>
        <v>356.42714285714288</v>
      </c>
      <c r="CC33">
        <f>AVERAGE(CC11:CC31)</f>
        <v>324.28952380952381</v>
      </c>
      <c r="CI33">
        <f>AVERAGE(CI11:CI31)</f>
        <v>66.38095238095238</v>
      </c>
      <c r="CJ33">
        <f>AVERAGE(CJ11:CJ31)</f>
        <v>289.27476190476187</v>
      </c>
      <c r="CK33">
        <f>AVERAGE(CK11:CK31)</f>
        <v>324.29904761904766</v>
      </c>
      <c r="CM33">
        <f>AVERAGE(CM11:CM31)</f>
        <v>14</v>
      </c>
      <c r="CN33" t="e">
        <f t="shared" ref="CN33:CZ33" si="0">AVERAGE(CN11:CN31)</f>
        <v>#DIV/0!</v>
      </c>
      <c r="CO33">
        <f t="shared" si="0"/>
        <v>2</v>
      </c>
      <c r="CP33">
        <f t="shared" si="0"/>
        <v>64.095238095238102</v>
      </c>
      <c r="CQ33">
        <f t="shared" si="0"/>
        <v>283.33952380952383</v>
      </c>
      <c r="CR33">
        <f t="shared" si="0"/>
        <v>324.36285714285719</v>
      </c>
      <c r="CU33">
        <f t="shared" si="0"/>
        <v>9</v>
      </c>
      <c r="CW33">
        <f t="shared" si="0"/>
        <v>2</v>
      </c>
      <c r="CX33">
        <f t="shared" si="0"/>
        <v>85.714285714285708</v>
      </c>
      <c r="CY33">
        <f>AVERAGE(CY11:CY31)</f>
        <v>241.44380952380951</v>
      </c>
      <c r="CZ33">
        <f t="shared" si="0"/>
        <v>324.38190476190476</v>
      </c>
      <c r="DE33">
        <f t="shared" ref="DE33:DP33" si="1">AVERAGE(DE11:DE31)</f>
        <v>48</v>
      </c>
      <c r="DF33">
        <f t="shared" si="1"/>
        <v>385.03238095238089</v>
      </c>
      <c r="DG33">
        <f t="shared" si="1"/>
        <v>324.24190476190472</v>
      </c>
      <c r="DJ33">
        <f t="shared" si="1"/>
        <v>18</v>
      </c>
      <c r="DK33" t="e">
        <f t="shared" si="1"/>
        <v>#DIV/0!</v>
      </c>
      <c r="DL33">
        <f t="shared" si="1"/>
        <v>2</v>
      </c>
      <c r="DM33">
        <f t="shared" si="1"/>
        <v>63.238095238095241</v>
      </c>
      <c r="DN33">
        <f t="shared" si="1"/>
        <v>342.79142857142864</v>
      </c>
      <c r="DO33">
        <f t="shared" si="1"/>
        <v>324.22523809523813</v>
      </c>
      <c r="DP33" s="13" t="e">
        <f t="shared" si="1"/>
        <v>#DIV/0!</v>
      </c>
      <c r="DU33">
        <f t="shared" ref="DU33" si="2">AVERAGE(DU11:DU31)</f>
        <v>240.82095238095232</v>
      </c>
      <c r="EB33">
        <f t="shared" ref="EB33:ED33" si="3">AVERAGE(EB11:EB31)</f>
        <v>86.238095238095241</v>
      </c>
      <c r="EC33">
        <f t="shared" si="3"/>
        <v>233.12190476190474</v>
      </c>
      <c r="ED33">
        <f t="shared" si="3"/>
        <v>324.39952380952371</v>
      </c>
      <c r="EJ33">
        <f t="shared" ref="EJ33" si="4">AVERAGE(EJ11:EJ31)</f>
        <v>288.77904761904762</v>
      </c>
      <c r="EQ33">
        <f t="shared" ref="EQ33:ES33" si="5">AVERAGE(EQ11:EQ31)</f>
        <v>59.19047619047619</v>
      </c>
      <c r="ER33">
        <v>251.6</v>
      </c>
      <c r="ES33">
        <f t="shared" si="5"/>
        <v>324.17904761904754</v>
      </c>
      <c r="EU33">
        <f t="shared" ref="EU33:FW33" si="6">AVERAGE(EU11:EU31)</f>
        <v>71</v>
      </c>
      <c r="EY33">
        <f>AVERAGE(EY11:EY31)</f>
        <v>224.45285714285714</v>
      </c>
      <c r="FF33">
        <f t="shared" si="6"/>
        <v>75.333333333333329</v>
      </c>
      <c r="FG33">
        <f>AVERAGE(FG11:FG31)</f>
        <v>239.07761904761907</v>
      </c>
      <c r="FH33">
        <f t="shared" si="6"/>
        <v>324.31714285714298</v>
      </c>
      <c r="FJ33">
        <f t="shared" si="6"/>
        <v>59</v>
      </c>
      <c r="FL33">
        <f t="shared" si="6"/>
        <v>2</v>
      </c>
      <c r="FM33">
        <f t="shared" si="6"/>
        <v>63.61904761904762</v>
      </c>
      <c r="FN33" s="57">
        <f t="shared" si="6"/>
        <v>191.52952380952382</v>
      </c>
      <c r="FO33">
        <f t="shared" si="6"/>
        <v>324.15142857142865</v>
      </c>
      <c r="FR33">
        <f t="shared" si="6"/>
        <v>52</v>
      </c>
      <c r="FT33">
        <f t="shared" si="6"/>
        <v>2</v>
      </c>
      <c r="FU33">
        <f t="shared" si="6"/>
        <v>70.714285714285708</v>
      </c>
      <c r="FV33">
        <f t="shared" si="6"/>
        <v>169.07000000000002</v>
      </c>
      <c r="FW33">
        <f t="shared" si="6"/>
        <v>324.12714285714287</v>
      </c>
    </row>
    <row r="34" spans="1:179" s="22" customFormat="1" ht="45" x14ac:dyDescent="0.25">
      <c r="A34" s="21" t="s">
        <v>34</v>
      </c>
      <c r="F34" s="22">
        <f>AVERAGE(F29,F26,F23,F20,F14,F11,F17)</f>
        <v>145.23571428571429</v>
      </c>
      <c r="M34" s="22">
        <f>AVERAGE(M29,M26,M23,M20,M14,M11,M17)</f>
        <v>157.3857142857143</v>
      </c>
      <c r="U34" s="22">
        <f>AVERAGE(U29,U26,U23,U20,U14,U11,U17)</f>
        <v>144.30571428571429</v>
      </c>
      <c r="AB34" s="22">
        <f>AVERAGE(AB29,AB26,AB23,AB20,AB14,AB11,AB17)</f>
        <v>156.83285714285714</v>
      </c>
      <c r="AJ34" s="22">
        <f>AVERAGE(AJ29,AJ26,AJ23,AJ20,AJ14,AJ11,AJ17)</f>
        <v>151.85714285714286</v>
      </c>
      <c r="AQ34" s="22">
        <f>AVERAGE(AQ29,AQ26,AQ23,AQ20,AQ14,AQ11,AQ17)</f>
        <v>158.70571428571429</v>
      </c>
      <c r="AX34" s="22">
        <f>AVERAGE(AX29,AX26,AX23,AX20,AX14,AX11,AX17)</f>
        <v>150.96142857142857</v>
      </c>
      <c r="BE34" s="22">
        <f>AVERAGE(BE29,BE26,BE23,BE20,BE14,BE11,BE17)</f>
        <v>157.19428571428574</v>
      </c>
      <c r="BM34" s="22">
        <f>AVERAGE(BM29,BM26,BM23,BM20,BM14,BM11,BM17)</f>
        <v>159.66000000000003</v>
      </c>
      <c r="BU34" s="22">
        <f>AVERAGE(BU29,BU26,BU23,BU20,BU14,BU11,BU17)</f>
        <v>154.13714285714286</v>
      </c>
      <c r="CB34" s="22">
        <f>AVERAGE(CB29,CB26,CB23,CB20,CB14,CB11,CB17)</f>
        <v>158.54571428571427</v>
      </c>
      <c r="CC34" s="22">
        <f t="shared" ref="CC34:FO34" si="7">AVERAGE(CC29,CC26,CC23,CC20,CC14,CC11,CC17)</f>
        <v>333.18142857142857</v>
      </c>
      <c r="CD34" s="22" t="e">
        <f t="shared" si="7"/>
        <v>#DIV/0!</v>
      </c>
      <c r="CE34" s="22" t="e">
        <f t="shared" si="7"/>
        <v>#DIV/0!</v>
      </c>
      <c r="CF34" s="22">
        <f t="shared" si="7"/>
        <v>18</v>
      </c>
      <c r="CG34" s="22" t="e">
        <f t="shared" si="7"/>
        <v>#DIV/0!</v>
      </c>
      <c r="CH34" s="22">
        <f t="shared" si="7"/>
        <v>1</v>
      </c>
      <c r="CI34" s="22">
        <f t="shared" si="7"/>
        <v>118.28571428571429</v>
      </c>
      <c r="CJ34" s="22">
        <f t="shared" si="7"/>
        <v>153.47714285714284</v>
      </c>
      <c r="CK34" s="22">
        <f t="shared" si="7"/>
        <v>333.18714285714287</v>
      </c>
      <c r="CL34" s="13"/>
      <c r="CM34" s="22">
        <f t="shared" si="7"/>
        <v>14</v>
      </c>
      <c r="CN34" s="22" t="e">
        <f t="shared" si="7"/>
        <v>#DIV/0!</v>
      </c>
      <c r="CO34" s="22">
        <f t="shared" si="7"/>
        <v>1</v>
      </c>
      <c r="CP34" s="22">
        <f t="shared" si="7"/>
        <v>108.28571428571429</v>
      </c>
      <c r="CQ34" s="22">
        <f t="shared" si="7"/>
        <v>150.35285714285715</v>
      </c>
      <c r="CR34" s="22">
        <f t="shared" si="7"/>
        <v>333.17428571428576</v>
      </c>
      <c r="CU34" s="22">
        <f t="shared" si="7"/>
        <v>9</v>
      </c>
      <c r="CV34" s="22" t="e">
        <f t="shared" si="7"/>
        <v>#DIV/0!</v>
      </c>
      <c r="CW34" s="22">
        <f t="shared" si="7"/>
        <v>1</v>
      </c>
      <c r="CX34" s="22">
        <f t="shared" si="7"/>
        <v>138.57142857142858</v>
      </c>
      <c r="CY34" s="22">
        <f t="shared" ref="CY34" si="8">AVERAGE(CY29,CY26,CY23,CY20,CY14,CY11,CY17)</f>
        <v>157.72285714285718</v>
      </c>
      <c r="CZ34" s="22">
        <f t="shared" si="7"/>
        <v>333.17142857142863</v>
      </c>
      <c r="DF34" s="22">
        <f t="shared" ref="DF34" si="9">AVERAGE(DF29,DF26,DF23,DF20,DF14,DF11,DF17)</f>
        <v>151.3642857142857</v>
      </c>
      <c r="DN34" s="22">
        <f t="shared" ref="DN34" si="10">AVERAGE(DN29,DN26,DN23,DN20,DN14,DN11,DN17)</f>
        <v>156.88714285714286</v>
      </c>
      <c r="DP34" s="13"/>
      <c r="DU34" s="22">
        <f t="shared" ref="DU34:DU35" si="11">AVERAGE(DU29,DU26,DU23,DU20,DU14,DU11,DU17)</f>
        <v>153.17428571428573</v>
      </c>
      <c r="EC34" s="22">
        <f t="shared" ref="EC34:EC35" si="12">AVERAGE(EC29,EC26,EC23,EC20,EC14,EC11,EC17)</f>
        <v>157.27428571428572</v>
      </c>
      <c r="EJ34" s="22">
        <f t="shared" ref="EJ34:EJ35" si="13">AVERAGE(EJ29,EJ26,EJ23,EJ20,EJ14,EJ11,EJ17)</f>
        <v>152.68285714285713</v>
      </c>
      <c r="ER34" s="22">
        <f t="shared" ref="ER34:ER35" si="14">AVERAGE(ER29,ER26,ER23,ER20,ER14,ER11,ER17)</f>
        <v>156.19571428571427</v>
      </c>
      <c r="ET34" s="77"/>
      <c r="EU34" s="22">
        <f t="shared" si="7"/>
        <v>71</v>
      </c>
      <c r="EY34" s="22">
        <f t="shared" si="7"/>
        <v>157.96285714285713</v>
      </c>
      <c r="FF34" s="22">
        <f t="shared" si="7"/>
        <v>118.85714285714286</v>
      </c>
      <c r="FG34" s="22">
        <f t="shared" si="7"/>
        <v>153.69428571428571</v>
      </c>
      <c r="FH34" s="22">
        <f t="shared" si="7"/>
        <v>333.17714285714288</v>
      </c>
      <c r="FI34" s="77"/>
      <c r="FJ34" s="22">
        <f t="shared" si="7"/>
        <v>59</v>
      </c>
      <c r="FL34" s="22">
        <f t="shared" si="7"/>
        <v>1</v>
      </c>
      <c r="FM34" s="22">
        <f t="shared" si="7"/>
        <v>111.57142857142857</v>
      </c>
      <c r="FN34" s="22">
        <f t="shared" si="7"/>
        <v>157.89142857142858</v>
      </c>
      <c r="FO34" s="22">
        <f t="shared" si="7"/>
        <v>333.18428571428569</v>
      </c>
      <c r="FV34" s="22">
        <f t="shared" ref="FV34" si="15">AVERAGE(FV29,FV26,FV23,FV20,FV14,FV11,FV17)</f>
        <v>152.87857142857143</v>
      </c>
    </row>
    <row r="35" spans="1:179" s="31" customFormat="1" ht="45.75" customHeight="1" x14ac:dyDescent="0.25">
      <c r="A35" s="30" t="s">
        <v>33</v>
      </c>
      <c r="F35" s="32">
        <f>AVERAGE(F30,F27,F24,F21,F18,F15,F12)</f>
        <v>474.55142857142857</v>
      </c>
      <c r="G35" s="32"/>
      <c r="H35" s="32"/>
      <c r="I35" s="32"/>
      <c r="J35" s="32"/>
      <c r="K35" s="32"/>
      <c r="L35" s="32"/>
      <c r="M35" s="32">
        <f>AVERAGE(M30,M27,M24,M21,M18,M15,M12)</f>
        <v>261.13428571428568</v>
      </c>
      <c r="N35" s="32"/>
      <c r="O35" s="32"/>
      <c r="P35" s="32"/>
      <c r="Q35" s="32"/>
      <c r="R35" s="32"/>
      <c r="S35" s="32"/>
      <c r="T35" s="32"/>
      <c r="U35" s="32">
        <f>AVERAGE(U30,U27,U24,U21,U18,U15,U12)</f>
        <v>657.14999999999986</v>
      </c>
      <c r="V35" s="32"/>
      <c r="W35" s="32"/>
      <c r="X35" s="32"/>
      <c r="Y35" s="32"/>
      <c r="Z35" s="32"/>
      <c r="AA35" s="32"/>
      <c r="AB35" s="32">
        <f>AVERAGE(AB30,AB27,AB24,AB21,AB18,AB15,AB12)</f>
        <v>437.34571428571428</v>
      </c>
      <c r="AC35" s="32"/>
      <c r="AD35" s="32"/>
      <c r="AE35" s="33"/>
      <c r="AF35" s="32"/>
      <c r="AG35" s="32"/>
      <c r="AH35" s="32"/>
      <c r="AI35" s="32"/>
      <c r="AJ35" s="32">
        <f>AVERAGE(AJ30,AJ27,AJ24,AJ21,AJ18,AJ15,AJ12)</f>
        <v>331.84571428571428</v>
      </c>
      <c r="AK35" s="32"/>
      <c r="AL35" s="32"/>
      <c r="AM35" s="32"/>
      <c r="AN35" s="32"/>
      <c r="AO35" s="32"/>
      <c r="AP35" s="32"/>
      <c r="AQ35" s="32">
        <f>AVERAGE(AQ30,AQ27,AQ24,AQ21,AQ18,AQ15,AQ12)</f>
        <v>240.22285714285712</v>
      </c>
      <c r="AR35" s="32"/>
      <c r="AS35" s="62"/>
      <c r="AT35" s="32"/>
      <c r="AU35" s="32"/>
      <c r="AV35" s="32"/>
      <c r="AW35" s="32"/>
      <c r="AX35" s="32">
        <f>AVERAGE(AX30,AX27,AX24,AX21,AX18,AX15,AX12)</f>
        <v>525.58428571428567</v>
      </c>
      <c r="AY35" s="32"/>
      <c r="AZ35" s="32"/>
      <c r="BA35" s="32"/>
      <c r="BB35" s="32"/>
      <c r="BC35" s="32"/>
      <c r="BD35" s="32"/>
      <c r="BE35" s="32">
        <f>AVERAGE(BE30,BE27,BE24,BE21,BE18,BE15,BE12)</f>
        <v>426.9028571428571</v>
      </c>
      <c r="BF35" s="32"/>
      <c r="BG35" s="32"/>
      <c r="BH35" s="33"/>
      <c r="BI35" s="32"/>
      <c r="BJ35" s="32"/>
      <c r="BK35" s="32"/>
      <c r="BL35" s="32"/>
      <c r="BM35" s="32">
        <f>AVERAGE(BM30,BM27,BM24,BM21,BM18,BM15,BM12)</f>
        <v>254.48142857142858</v>
      </c>
      <c r="BN35" s="32"/>
      <c r="BO35" s="32"/>
      <c r="BP35" s="32"/>
      <c r="BQ35" s="32"/>
      <c r="BR35" s="32"/>
      <c r="BS35" s="32"/>
      <c r="BT35" s="32"/>
      <c r="BU35" s="32">
        <f>AVERAGE(BU30,BU27,BU24,BU21,BU18,BU15,BU12)</f>
        <v>270.1742857142857</v>
      </c>
      <c r="BV35" s="32"/>
      <c r="BW35" s="62"/>
      <c r="BX35" s="32"/>
      <c r="BY35" s="32"/>
      <c r="BZ35" s="32"/>
      <c r="CA35" s="32"/>
      <c r="CB35" s="32">
        <f>AVERAGE(CB30,CB27,CB24,CB21,CB18,CB15,CB12)</f>
        <v>440.37714285714281</v>
      </c>
      <c r="CC35" s="32"/>
      <c r="CD35" s="32"/>
      <c r="CE35" s="32"/>
      <c r="CF35" s="32"/>
      <c r="CG35" s="32"/>
      <c r="CH35" s="32"/>
      <c r="CI35" s="32"/>
      <c r="CJ35" s="32">
        <f>AVERAGE(CJ30,CJ27,CJ24,CJ21,CJ18,CJ15,CJ12)</f>
        <v>341.90714285714284</v>
      </c>
      <c r="CK35" s="32">
        <f t="shared" ref="CK35:FO35" si="16">AVERAGE(CK30,CK27,CK24,CK21,CK18,CK15,CK12)</f>
        <v>275.82571428571424</v>
      </c>
      <c r="CL35" s="33"/>
      <c r="CM35" s="32"/>
      <c r="CN35" s="32"/>
      <c r="CO35" s="32"/>
      <c r="CP35" s="32"/>
      <c r="CQ35" s="32">
        <f t="shared" ref="CQ35:CR35" si="17">AVERAGE(CQ30,CQ27,CQ24,CQ21,CQ18,CQ15,CQ12)</f>
        <v>325.43857142857144</v>
      </c>
      <c r="CR35" s="32">
        <f t="shared" si="17"/>
        <v>275.92285714285714</v>
      </c>
      <c r="CS35" s="32"/>
      <c r="CT35" s="32"/>
      <c r="CU35" s="32"/>
      <c r="CV35" s="32"/>
      <c r="CW35" s="32"/>
      <c r="CX35" s="32"/>
      <c r="CY35" s="32">
        <f t="shared" ref="CY35" si="18">AVERAGE(CY30,CY27,CY24,CY21,CY18,CY15,CY12)</f>
        <v>261.81857142857143</v>
      </c>
      <c r="CZ35" s="32"/>
      <c r="DA35" s="62"/>
      <c r="DB35" s="32"/>
      <c r="DC35" s="32"/>
      <c r="DD35" s="32"/>
      <c r="DE35" s="32"/>
      <c r="DF35" s="22">
        <f t="shared" ref="DF35" si="19">AVERAGE(DF30,DF27,DF24,DF21,DF15,DF12,DF18)</f>
        <v>478.44428571428574</v>
      </c>
      <c r="DG35" s="32"/>
      <c r="DH35" s="32"/>
      <c r="DI35" s="32"/>
      <c r="DJ35" s="32"/>
      <c r="DK35" s="32"/>
      <c r="DL35" s="32"/>
      <c r="DM35" s="32"/>
      <c r="DN35" s="22">
        <f t="shared" ref="DN35" si="20">AVERAGE(DN30,DN27,DN24,DN21,DN15,DN12,DN18)</f>
        <v>419.81285714285713</v>
      </c>
      <c r="DO35" s="32"/>
      <c r="DP35" s="33"/>
      <c r="DQ35" s="32"/>
      <c r="DR35" s="32"/>
      <c r="DS35" s="32"/>
      <c r="DT35" s="32"/>
      <c r="DU35" s="22">
        <f t="shared" si="11"/>
        <v>265.09142857142854</v>
      </c>
      <c r="DV35" s="32"/>
      <c r="DW35" s="32"/>
      <c r="DX35" s="32"/>
      <c r="DY35" s="32"/>
      <c r="DZ35" s="32"/>
      <c r="EA35" s="32"/>
      <c r="EB35" s="32"/>
      <c r="EC35" s="22">
        <f t="shared" si="12"/>
        <v>250.28714285714287</v>
      </c>
      <c r="ED35" s="32"/>
      <c r="EE35" s="62"/>
      <c r="EF35" s="32"/>
      <c r="EG35" s="32"/>
      <c r="EH35" s="32"/>
      <c r="EI35" s="32"/>
      <c r="EJ35" s="22">
        <f t="shared" si="13"/>
        <v>337.21857142857141</v>
      </c>
      <c r="EK35" s="32"/>
      <c r="EL35" s="32"/>
      <c r="EM35" s="32"/>
      <c r="EN35" s="32"/>
      <c r="EO35" s="32"/>
      <c r="EP35" s="32"/>
      <c r="EQ35" s="32"/>
      <c r="ER35" s="22">
        <f t="shared" si="14"/>
        <v>407.7442857142857</v>
      </c>
      <c r="ES35" s="32"/>
      <c r="ET35" s="78"/>
      <c r="EU35" s="32">
        <f t="shared" si="16"/>
        <v>71</v>
      </c>
      <c r="EV35" s="32"/>
      <c r="EW35" s="32"/>
      <c r="EX35" s="32"/>
      <c r="EY35" s="32">
        <f t="shared" si="16"/>
        <v>237.62714285714284</v>
      </c>
      <c r="EZ35" s="32"/>
      <c r="FA35" s="32"/>
      <c r="FB35" s="32"/>
      <c r="FC35" s="32"/>
      <c r="FD35" s="32"/>
      <c r="FE35" s="32"/>
      <c r="FF35" s="32">
        <f t="shared" si="16"/>
        <v>54.714285714285715</v>
      </c>
      <c r="FG35" s="32">
        <f t="shared" si="16"/>
        <v>259.29714285714283</v>
      </c>
      <c r="FH35" s="32">
        <f t="shared" si="16"/>
        <v>275.85571428571427</v>
      </c>
      <c r="FI35" s="78"/>
      <c r="FJ35" s="32">
        <f t="shared" si="16"/>
        <v>59</v>
      </c>
      <c r="FK35" s="32"/>
      <c r="FL35" s="32">
        <f t="shared" si="16"/>
        <v>2</v>
      </c>
      <c r="FM35" s="32">
        <f t="shared" si="16"/>
        <v>40.285714285714285</v>
      </c>
      <c r="FN35" s="32">
        <f t="shared" si="16"/>
        <v>190.30571428571429</v>
      </c>
      <c r="FO35" s="32">
        <f t="shared" si="16"/>
        <v>275.60285714285715</v>
      </c>
      <c r="FV35" s="32">
        <f t="shared" ref="FV35" si="21">AVERAGE(FV30,FV27,FV24,FV21,FV18,FV15,FV12)</f>
        <v>158.85142857142858</v>
      </c>
    </row>
    <row r="36" spans="1:179" s="24" customFormat="1" x14ac:dyDescent="0.25">
      <c r="A36" s="24" t="s">
        <v>35</v>
      </c>
      <c r="K36" s="25" t="s">
        <v>22</v>
      </c>
      <c r="L36" s="26">
        <f>L33/E33</f>
        <v>1.5499058380414312</v>
      </c>
      <c r="M36" s="26">
        <f>M33/F33</f>
        <v>0.71875</v>
      </c>
      <c r="N36" s="26">
        <f>N33/G33</f>
        <v>1.0003054412598278</v>
      </c>
      <c r="U36" s="24">
        <f>AVERAGE(U30,U27,U24,U21,U18,U15,U12)</f>
        <v>657.14999999999986</v>
      </c>
      <c r="Z36" s="25" t="s">
        <v>22</v>
      </c>
      <c r="AA36" s="26">
        <f>AA33/T33</f>
        <v>1.4209354120267261</v>
      </c>
      <c r="AB36" s="26">
        <f>AB33/U33</f>
        <v>0.72405547677408244</v>
      </c>
      <c r="AC36" s="26">
        <f>AC33/V33</f>
        <v>1.0000161540686958</v>
      </c>
      <c r="AO36" s="25" t="s">
        <v>22</v>
      </c>
      <c r="AP36" s="26">
        <f>AP33/AI33</f>
        <v>1.392049883086516</v>
      </c>
      <c r="AQ36" s="26">
        <f>AQ33/AJ33</f>
        <v>0.79019760618016643</v>
      </c>
      <c r="AR36" s="26">
        <f>AR33/AK33</f>
        <v>1.0000058721888734</v>
      </c>
      <c r="AS36" s="22"/>
      <c r="AX36" s="24">
        <f>AVERAGE(AX30,AX27,AX24,AX21,AX18,AX15,AX12)</f>
        <v>525.58428571428567</v>
      </c>
      <c r="BC36" s="25" t="s">
        <v>22</v>
      </c>
      <c r="BD36" s="26">
        <f>BD33/AW33</f>
        <v>1.4675052410901468</v>
      </c>
      <c r="BE36" s="26">
        <f>BE33/AX33</f>
        <v>0.81703412560516875</v>
      </c>
      <c r="BF36" s="26">
        <f>BF33/AY33</f>
        <v>1.0002673219481601</v>
      </c>
      <c r="BT36" s="26">
        <f>BT33/BL33</f>
        <v>1.0275229357798166</v>
      </c>
      <c r="BU36" s="26">
        <f>BU33/BM33</f>
        <v>1.0530708706103638</v>
      </c>
      <c r="BV36" s="26">
        <f>BV33/BN33</f>
        <v>0.99996476469422368</v>
      </c>
      <c r="BW36" s="22"/>
      <c r="CI36" s="26">
        <f>CI33/CA33</f>
        <v>1.2943361188486537</v>
      </c>
      <c r="CJ36" s="26">
        <f>CJ33/CB33</f>
        <v>0.81159577125893612</v>
      </c>
      <c r="CK36" s="26">
        <f>CK33/CC33</f>
        <v>1.0000293682306229</v>
      </c>
      <c r="CL36" s="13"/>
      <c r="DA36" s="22"/>
      <c r="DP36" s="13"/>
      <c r="EE36" s="22"/>
      <c r="ET36" s="77"/>
      <c r="EU36" s="24">
        <v>43</v>
      </c>
      <c r="EY36" s="24">
        <v>308.02999999999997</v>
      </c>
      <c r="FI36" s="77"/>
    </row>
    <row r="37" spans="1:179" ht="30" x14ac:dyDescent="0.25">
      <c r="A37" s="20" t="s">
        <v>36</v>
      </c>
      <c r="L37" s="8">
        <f>$L$36-100%</f>
        <v>0.54990583804143123</v>
      </c>
      <c r="M37" s="8">
        <f>$M$36-100%</f>
        <v>-0.28125</v>
      </c>
      <c r="N37" s="8">
        <f>$N$36-100%</f>
        <v>3.054412598277878E-4</v>
      </c>
      <c r="AA37" s="8">
        <f>$AA$36-100%</f>
        <v>0.42093541202672613</v>
      </c>
      <c r="AB37" s="8">
        <f>$AB$36-100%</f>
        <v>-0.27594452322591756</v>
      </c>
      <c r="AC37" s="8">
        <f>$AC$36-100%</f>
        <v>1.6154068695817259E-5</v>
      </c>
      <c r="AP37" s="8">
        <f>$AP$36-100%</f>
        <v>0.392049883086516</v>
      </c>
      <c r="AQ37" s="8">
        <f>$AQ$36-100%</f>
        <v>-0.20980239381983357</v>
      </c>
      <c r="AR37" s="8">
        <f>$AR$36-100%</f>
        <v>5.8721888733792582E-6</v>
      </c>
      <c r="BD37" s="8">
        <f>$BD$36-100%</f>
        <v>0.46750524109014679</v>
      </c>
      <c r="BE37" s="8">
        <f>$BE$36-100%</f>
        <v>-0.18296587439483125</v>
      </c>
      <c r="BF37" s="8">
        <f>$BF$36-100%</f>
        <v>2.6732194816014854E-4</v>
      </c>
      <c r="BT37" s="8">
        <f>BT36-1</f>
        <v>2.7522935779816571E-2</v>
      </c>
      <c r="BU37" s="8">
        <f>BU36-1</f>
        <v>5.3070870610363752E-2</v>
      </c>
      <c r="BV37" s="8">
        <f>BV36-1</f>
        <v>-3.5235305776315506E-5</v>
      </c>
      <c r="CI37" s="8">
        <f>CI36-1</f>
        <v>0.29433611884865374</v>
      </c>
      <c r="CJ37" s="8">
        <f>CJ36-1</f>
        <v>-0.18840422874106388</v>
      </c>
      <c r="CK37" s="8">
        <f>CK36-1</f>
        <v>2.9368230622939251E-5</v>
      </c>
      <c r="EU37">
        <v>43</v>
      </c>
      <c r="EY37">
        <v>355.83</v>
      </c>
    </row>
    <row r="38" spans="1:179" s="28" customFormat="1" x14ac:dyDescent="0.25">
      <c r="A38" s="28" t="s">
        <v>37</v>
      </c>
      <c r="L38" s="29"/>
      <c r="M38" s="29"/>
      <c r="N38" s="29"/>
      <c r="AA38" s="29"/>
      <c r="AB38" s="29"/>
      <c r="AC38" s="29"/>
      <c r="AP38" s="29"/>
      <c r="AQ38" s="29"/>
      <c r="AR38" s="29"/>
      <c r="AS38" s="22"/>
      <c r="BD38" s="29"/>
      <c r="BE38" s="29"/>
      <c r="BF38" s="29"/>
      <c r="BT38" s="29"/>
      <c r="BU38" s="29"/>
      <c r="BV38" s="29"/>
      <c r="BW38" s="22"/>
      <c r="CI38" s="29"/>
      <c r="CJ38" s="29"/>
      <c r="CK38" s="29"/>
      <c r="CL38" s="13"/>
      <c r="DA38" s="22"/>
      <c r="DP38" s="13"/>
      <c r="EE38" s="22"/>
      <c r="ET38" s="77"/>
      <c r="FI38" s="77"/>
    </row>
    <row r="39" spans="1:179" x14ac:dyDescent="0.25">
      <c r="A39" s="20"/>
      <c r="L39" s="8"/>
      <c r="M39" s="8"/>
      <c r="N39" s="8"/>
      <c r="AA39" s="8"/>
      <c r="AB39" s="8"/>
      <c r="AC39" s="8"/>
      <c r="AP39" s="8"/>
      <c r="AQ39" s="8"/>
      <c r="AR39" s="8"/>
      <c r="BD39" s="8"/>
      <c r="BE39" s="8"/>
      <c r="BF39" s="8"/>
      <c r="BT39" s="8"/>
      <c r="BU39" s="8"/>
      <c r="BV39" s="8"/>
      <c r="CI39" s="8"/>
      <c r="CJ39" s="8"/>
      <c r="CK39" s="8"/>
      <c r="EU39" t="s">
        <v>110</v>
      </c>
    </row>
    <row r="40" spans="1:179" ht="45" x14ac:dyDescent="0.25">
      <c r="CM40" s="51" t="s">
        <v>105</v>
      </c>
      <c r="CN40" s="52" t="s">
        <v>106</v>
      </c>
      <c r="CO40" s="51" t="s">
        <v>107</v>
      </c>
      <c r="CP40" s="51" t="s">
        <v>111</v>
      </c>
      <c r="CU40" s="51" t="s">
        <v>105</v>
      </c>
      <c r="CV40" s="52" t="s">
        <v>106</v>
      </c>
      <c r="CW40" s="51" t="s">
        <v>107</v>
      </c>
      <c r="CX40" s="51" t="s">
        <v>111</v>
      </c>
      <c r="DB40" s="51" t="s">
        <v>105</v>
      </c>
      <c r="DC40" s="52" t="s">
        <v>106</v>
      </c>
      <c r="DD40" s="51" t="s">
        <v>107</v>
      </c>
      <c r="DE40" s="51" t="s">
        <v>111</v>
      </c>
      <c r="DK40" s="51" t="s">
        <v>105</v>
      </c>
      <c r="DL40" s="52" t="s">
        <v>106</v>
      </c>
      <c r="DM40" s="51" t="s">
        <v>107</v>
      </c>
      <c r="DN40" s="51" t="s">
        <v>111</v>
      </c>
      <c r="DQ40" s="51" t="s">
        <v>105</v>
      </c>
      <c r="DR40" s="52" t="s">
        <v>106</v>
      </c>
      <c r="DS40" s="51" t="s">
        <v>107</v>
      </c>
      <c r="DT40" s="51" t="s">
        <v>111</v>
      </c>
      <c r="DY40" s="51" t="s">
        <v>105</v>
      </c>
      <c r="DZ40" s="52" t="s">
        <v>106</v>
      </c>
      <c r="EA40" s="51" t="s">
        <v>107</v>
      </c>
      <c r="EB40" s="51" t="s">
        <v>111</v>
      </c>
      <c r="EF40" s="51" t="s">
        <v>105</v>
      </c>
      <c r="EG40" s="52" t="s">
        <v>106</v>
      </c>
      <c r="EH40" s="51" t="s">
        <v>107</v>
      </c>
      <c r="EI40" s="51" t="s">
        <v>111</v>
      </c>
      <c r="EJ40" s="67"/>
      <c r="EK40" s="67"/>
      <c r="EN40" s="51" t="s">
        <v>105</v>
      </c>
      <c r="EO40" s="52" t="s">
        <v>106</v>
      </c>
      <c r="EP40" s="51" t="s">
        <v>107</v>
      </c>
      <c r="EQ40" s="51" t="s">
        <v>111</v>
      </c>
      <c r="EU40" s="51" t="s">
        <v>105</v>
      </c>
      <c r="EV40" s="52" t="s">
        <v>106</v>
      </c>
      <c r="EW40" s="51" t="s">
        <v>107</v>
      </c>
      <c r="EX40" s="51" t="s">
        <v>111</v>
      </c>
      <c r="EY40" s="51" t="s">
        <v>112</v>
      </c>
      <c r="EZ40" s="51" t="s">
        <v>113</v>
      </c>
      <c r="FC40" s="51" t="s">
        <v>105</v>
      </c>
      <c r="FD40" s="52" t="s">
        <v>106</v>
      </c>
      <c r="FE40" s="51" t="s">
        <v>107</v>
      </c>
      <c r="FF40" s="51" t="s">
        <v>111</v>
      </c>
      <c r="FG40" s="51" t="s">
        <v>112</v>
      </c>
      <c r="FH40" s="51" t="s">
        <v>113</v>
      </c>
      <c r="FJ40" s="51" t="s">
        <v>105</v>
      </c>
      <c r="FK40" s="52" t="s">
        <v>106</v>
      </c>
      <c r="FL40" s="51" t="s">
        <v>107</v>
      </c>
      <c r="FM40" s="51" t="s">
        <v>111</v>
      </c>
      <c r="FN40" s="51" t="s">
        <v>112</v>
      </c>
      <c r="FO40" s="51" t="s">
        <v>113</v>
      </c>
      <c r="FR40" s="51" t="s">
        <v>105</v>
      </c>
      <c r="FS40" s="52" t="s">
        <v>106</v>
      </c>
      <c r="FT40" s="51" t="s">
        <v>107</v>
      </c>
      <c r="FU40" s="51" t="s">
        <v>111</v>
      </c>
      <c r="FV40" s="51" t="s">
        <v>112</v>
      </c>
      <c r="FW40" s="51" t="s">
        <v>113</v>
      </c>
    </row>
    <row r="41" spans="1:179" ht="30" x14ac:dyDescent="0.25">
      <c r="M41" s="20" t="s">
        <v>30</v>
      </c>
      <c r="P41">
        <f>BM35/F35</f>
        <v>0.53625679589145847</v>
      </c>
      <c r="AA41" s="8">
        <f>$AA$36-100%</f>
        <v>0.42093541202672613</v>
      </c>
      <c r="AB41" s="8"/>
      <c r="AC41" s="8"/>
      <c r="CM41" s="52">
        <v>0</v>
      </c>
      <c r="CN41" s="52"/>
      <c r="CO41" s="52"/>
      <c r="CP41" s="52">
        <v>317.3</v>
      </c>
      <c r="CU41" s="52"/>
      <c r="CV41" s="52"/>
      <c r="CW41" s="52"/>
      <c r="CX41" s="52"/>
      <c r="DB41" s="52">
        <v>0</v>
      </c>
      <c r="DC41" s="52"/>
      <c r="DD41" s="52"/>
      <c r="DE41" s="52">
        <v>405.2</v>
      </c>
      <c r="DK41" s="52"/>
      <c r="DL41" s="52"/>
      <c r="DM41" s="52"/>
      <c r="DN41" s="52"/>
      <c r="DQ41" s="52">
        <v>0</v>
      </c>
      <c r="DR41" s="52"/>
      <c r="DS41" s="52"/>
      <c r="DT41" s="52">
        <v>242.5</v>
      </c>
      <c r="DY41" s="52"/>
      <c r="DZ41" s="52"/>
      <c r="EA41" s="52"/>
      <c r="EB41" s="52"/>
      <c r="EF41" s="52">
        <v>0</v>
      </c>
      <c r="EG41" s="52"/>
      <c r="EH41" s="52"/>
      <c r="EI41" s="52">
        <v>321.2</v>
      </c>
      <c r="EN41" s="52"/>
      <c r="EO41" s="52"/>
      <c r="EP41" s="52"/>
      <c r="EQ41" s="52"/>
      <c r="EU41" s="52">
        <v>0</v>
      </c>
      <c r="EV41" s="52">
        <v>0.3</v>
      </c>
      <c r="EW41" s="52" t="s">
        <v>108</v>
      </c>
      <c r="EX41" s="72">
        <v>234</v>
      </c>
      <c r="FC41" s="52"/>
      <c r="FD41" s="52"/>
      <c r="FE41" s="52"/>
      <c r="FF41" s="52"/>
      <c r="FJ41" s="52">
        <v>0</v>
      </c>
      <c r="FK41" s="52"/>
      <c r="FL41" s="52"/>
      <c r="FM41" s="52">
        <v>356</v>
      </c>
      <c r="FR41" s="52"/>
      <c r="FS41" s="52"/>
      <c r="FT41" s="52"/>
      <c r="FU41" s="52"/>
    </row>
    <row r="42" spans="1:179" x14ac:dyDescent="0.25">
      <c r="L42" t="s">
        <v>134</v>
      </c>
      <c r="M42" s="8">
        <f>$M$36-100%</f>
        <v>-0.28125</v>
      </c>
      <c r="N42" s="8"/>
      <c r="AA42" s="8"/>
      <c r="AB42" s="8"/>
      <c r="AC42" s="8"/>
      <c r="CM42" s="52">
        <v>4</v>
      </c>
      <c r="CN42" s="52">
        <v>0.6</v>
      </c>
      <c r="CO42" s="52" t="s">
        <v>109</v>
      </c>
      <c r="CP42" s="59">
        <v>283.33</v>
      </c>
      <c r="CU42" s="52">
        <v>4</v>
      </c>
      <c r="CV42" s="52">
        <v>0.6</v>
      </c>
      <c r="CW42" s="52" t="s">
        <v>109</v>
      </c>
      <c r="CX42" s="52">
        <v>250.6</v>
      </c>
      <c r="DB42" s="52">
        <v>4</v>
      </c>
      <c r="DC42" s="52">
        <v>0.6</v>
      </c>
      <c r="DD42" s="52" t="s">
        <v>109</v>
      </c>
      <c r="DE42" s="52">
        <v>389.2</v>
      </c>
      <c r="DK42" s="52">
        <v>4</v>
      </c>
      <c r="DL42" s="52">
        <v>0.6</v>
      </c>
      <c r="DM42" s="52" t="s">
        <v>109</v>
      </c>
      <c r="DN42" s="52">
        <v>350.8</v>
      </c>
      <c r="DQ42" s="52">
        <v>4</v>
      </c>
      <c r="DR42" s="52">
        <v>0.6</v>
      </c>
      <c r="DS42" s="52" t="s">
        <v>109</v>
      </c>
      <c r="DT42" s="52">
        <v>250.8</v>
      </c>
      <c r="DY42" s="52">
        <v>4</v>
      </c>
      <c r="DZ42" s="52">
        <v>0.6</v>
      </c>
      <c r="EA42" s="52" t="s">
        <v>109</v>
      </c>
      <c r="EB42" s="52">
        <v>241.1</v>
      </c>
      <c r="EF42" s="52">
        <v>4</v>
      </c>
      <c r="EG42" s="52">
        <v>0.6</v>
      </c>
      <c r="EH42" s="52" t="s">
        <v>109</v>
      </c>
      <c r="EI42" s="52">
        <v>314.7</v>
      </c>
      <c r="EN42" s="52">
        <v>4</v>
      </c>
      <c r="EO42" s="52">
        <v>0.6</v>
      </c>
      <c r="EP42" s="52" t="s">
        <v>109</v>
      </c>
      <c r="EQ42" s="52">
        <v>307</v>
      </c>
      <c r="EU42" s="52">
        <v>2</v>
      </c>
      <c r="EV42" s="52">
        <v>0.3</v>
      </c>
      <c r="EW42" s="52" t="s">
        <v>108</v>
      </c>
      <c r="EX42" s="72">
        <v>244.01428571428573</v>
      </c>
      <c r="FC42" s="52">
        <v>2</v>
      </c>
      <c r="FD42" s="52">
        <v>0.3</v>
      </c>
      <c r="FE42" s="52" t="s">
        <v>108</v>
      </c>
      <c r="FF42" s="79">
        <v>254</v>
      </c>
      <c r="FJ42" s="52">
        <v>2</v>
      </c>
      <c r="FK42" s="52">
        <v>0.3</v>
      </c>
      <c r="FL42" s="52" t="s">
        <v>108</v>
      </c>
      <c r="FM42" s="52">
        <v>242</v>
      </c>
      <c r="FR42" s="52">
        <v>2</v>
      </c>
      <c r="FS42" s="52">
        <v>0.3</v>
      </c>
      <c r="FT42" s="52" t="s">
        <v>108</v>
      </c>
      <c r="FU42" s="52">
        <v>201</v>
      </c>
    </row>
    <row r="43" spans="1:179" x14ac:dyDescent="0.25">
      <c r="L43" t="s">
        <v>135</v>
      </c>
      <c r="M43" s="8">
        <f>$AB$36-100%</f>
        <v>-0.27594452322591756</v>
      </c>
      <c r="N43" s="8"/>
      <c r="CM43" s="52">
        <v>5</v>
      </c>
      <c r="CN43" s="52">
        <v>0.6</v>
      </c>
      <c r="CO43" s="52" t="s">
        <v>109</v>
      </c>
      <c r="CP43" s="71">
        <v>292.7</v>
      </c>
      <c r="CU43" s="52">
        <v>5</v>
      </c>
      <c r="CV43" s="52">
        <v>0.6</v>
      </c>
      <c r="CW43" s="52" t="s">
        <v>109</v>
      </c>
      <c r="CX43" s="59">
        <v>241.4</v>
      </c>
      <c r="DB43" s="52">
        <v>5</v>
      </c>
      <c r="DC43" s="52">
        <v>0.6</v>
      </c>
      <c r="DD43" s="52" t="s">
        <v>109</v>
      </c>
      <c r="DE43" s="60">
        <v>407.59</v>
      </c>
      <c r="DK43" s="52">
        <v>5</v>
      </c>
      <c r="DL43" s="52">
        <v>0.6</v>
      </c>
      <c r="DM43" s="52" t="s">
        <v>109</v>
      </c>
      <c r="DN43" s="59">
        <v>342.7</v>
      </c>
      <c r="DQ43" s="52">
        <v>5</v>
      </c>
      <c r="DR43" s="52">
        <v>0.6</v>
      </c>
      <c r="DS43" s="52" t="s">
        <v>109</v>
      </c>
      <c r="DT43" s="60">
        <v>244.15</v>
      </c>
      <c r="DY43" s="52">
        <v>5</v>
      </c>
      <c r="DZ43" s="52">
        <v>0.6</v>
      </c>
      <c r="EA43" s="52" t="s">
        <v>109</v>
      </c>
      <c r="EB43" s="60">
        <v>234.43</v>
      </c>
      <c r="EF43" s="52">
        <v>5</v>
      </c>
      <c r="EG43" s="52">
        <v>0.6</v>
      </c>
      <c r="EH43" s="52" t="s">
        <v>109</v>
      </c>
      <c r="EI43" s="59">
        <v>288.7</v>
      </c>
      <c r="EN43" s="52">
        <v>5</v>
      </c>
      <c r="EO43" s="52">
        <v>0.6</v>
      </c>
      <c r="EP43" s="52" t="s">
        <v>109</v>
      </c>
      <c r="EQ43" s="60">
        <v>309</v>
      </c>
      <c r="EU43" s="52">
        <v>3</v>
      </c>
      <c r="EV43" s="52">
        <v>0.3</v>
      </c>
      <c r="EW43" s="52" t="s">
        <v>108</v>
      </c>
      <c r="EX43" s="72">
        <v>234.49619047619049</v>
      </c>
      <c r="FC43" s="52">
        <v>3</v>
      </c>
      <c r="FD43" s="52">
        <v>0.3</v>
      </c>
      <c r="FE43" s="52" t="s">
        <v>108</v>
      </c>
      <c r="FF43" s="79">
        <v>256</v>
      </c>
      <c r="FJ43" s="52">
        <v>3</v>
      </c>
      <c r="FK43" s="52">
        <v>0.3</v>
      </c>
      <c r="FL43" s="52" t="s">
        <v>108</v>
      </c>
      <c r="FM43" s="52">
        <v>211</v>
      </c>
      <c r="FR43" s="52">
        <v>3</v>
      </c>
      <c r="FS43" s="52">
        <v>0.3</v>
      </c>
      <c r="FT43" s="52" t="s">
        <v>108</v>
      </c>
      <c r="FU43" s="52">
        <v>193</v>
      </c>
    </row>
    <row r="44" spans="1:179" x14ac:dyDescent="0.25">
      <c r="L44" t="s">
        <v>136</v>
      </c>
      <c r="M44" s="8">
        <f>$AQ$36-100%</f>
        <v>-0.20980239381983357</v>
      </c>
      <c r="N44" s="8"/>
      <c r="CM44" s="52">
        <v>6</v>
      </c>
      <c r="CN44" s="52">
        <v>0.6</v>
      </c>
      <c r="CO44" s="52" t="s">
        <v>109</v>
      </c>
      <c r="CP44" s="71">
        <v>292.73</v>
      </c>
      <c r="CU44" s="52">
        <v>6</v>
      </c>
      <c r="CV44" s="52">
        <v>0.6</v>
      </c>
      <c r="CW44" s="52" t="s">
        <v>109</v>
      </c>
      <c r="CX44" s="59">
        <v>241.4</v>
      </c>
      <c r="DB44" s="52">
        <v>6</v>
      </c>
      <c r="DC44" s="52">
        <v>0.6</v>
      </c>
      <c r="DD44" s="52" t="s">
        <v>109</v>
      </c>
      <c r="DE44" s="60">
        <v>391.4</v>
      </c>
      <c r="DK44" s="52">
        <v>6</v>
      </c>
      <c r="DL44" s="52">
        <v>0.6</v>
      </c>
      <c r="DM44" s="52" t="s">
        <v>109</v>
      </c>
      <c r="DN44" s="59">
        <v>342.7</v>
      </c>
      <c r="DQ44" s="52">
        <v>6</v>
      </c>
      <c r="DR44" s="52">
        <v>0.6</v>
      </c>
      <c r="DS44" s="52" t="s">
        <v>109</v>
      </c>
      <c r="DT44" s="60">
        <v>251</v>
      </c>
      <c r="DY44" s="52">
        <v>6</v>
      </c>
      <c r="DZ44" s="52">
        <v>0.6</v>
      </c>
      <c r="EA44" s="52" t="s">
        <v>109</v>
      </c>
      <c r="EB44" s="59">
        <v>233.1</v>
      </c>
      <c r="EF44" s="52">
        <v>6</v>
      </c>
      <c r="EG44" s="52">
        <v>0.6</v>
      </c>
      <c r="EH44" s="52" t="s">
        <v>109</v>
      </c>
      <c r="EI44" s="60">
        <v>321.3</v>
      </c>
      <c r="EN44" s="52">
        <v>6</v>
      </c>
      <c r="EO44" s="52">
        <v>0.6</v>
      </c>
      <c r="EP44" s="52" t="s">
        <v>109</v>
      </c>
      <c r="EQ44" s="60">
        <v>262.2</v>
      </c>
      <c r="EU44" s="52">
        <v>4</v>
      </c>
      <c r="EV44" s="52">
        <v>0.3</v>
      </c>
      <c r="EW44" s="52" t="s">
        <v>108</v>
      </c>
      <c r="EX44" s="73">
        <v>225.61999999999998</v>
      </c>
      <c r="FC44" s="52">
        <v>4</v>
      </c>
      <c r="FD44" s="52">
        <v>0.3</v>
      </c>
      <c r="FE44" s="52" t="s">
        <v>108</v>
      </c>
      <c r="FF44" s="79">
        <v>271</v>
      </c>
      <c r="FJ44" s="52">
        <v>4</v>
      </c>
      <c r="FK44" s="52">
        <v>0.3</v>
      </c>
      <c r="FL44" s="52" t="s">
        <v>108</v>
      </c>
      <c r="FM44" s="52">
        <v>209</v>
      </c>
      <c r="FR44" s="52">
        <v>4</v>
      </c>
      <c r="FS44" s="52">
        <v>0.3</v>
      </c>
      <c r="FT44" s="52" t="s">
        <v>108</v>
      </c>
      <c r="FU44" s="52">
        <v>189</v>
      </c>
    </row>
    <row r="45" spans="1:179" x14ac:dyDescent="0.25">
      <c r="L45" t="s">
        <v>137</v>
      </c>
      <c r="M45" s="8">
        <f>$BE$36-100%</f>
        <v>-0.18296587439483125</v>
      </c>
      <c r="N45" s="8"/>
      <c r="CM45" s="52">
        <v>7</v>
      </c>
      <c r="CN45" s="52">
        <v>0.6</v>
      </c>
      <c r="CO45" s="52" t="s">
        <v>109</v>
      </c>
      <c r="CP45" s="71">
        <v>292.73</v>
      </c>
      <c r="CU45" s="52">
        <v>7</v>
      </c>
      <c r="CV45" s="52">
        <v>0.6</v>
      </c>
      <c r="CW45" s="52" t="s">
        <v>109</v>
      </c>
      <c r="CX45" s="59">
        <v>241.4</v>
      </c>
      <c r="DB45" s="52">
        <v>7</v>
      </c>
      <c r="DC45" s="52">
        <v>0.6</v>
      </c>
      <c r="DD45" s="52" t="s">
        <v>109</v>
      </c>
      <c r="DE45" s="59">
        <v>385</v>
      </c>
      <c r="DK45" s="52">
        <v>7</v>
      </c>
      <c r="DL45" s="52">
        <v>0.6</v>
      </c>
      <c r="DM45" s="52" t="s">
        <v>109</v>
      </c>
      <c r="DN45" s="59">
        <v>342.7</v>
      </c>
      <c r="DQ45" s="52">
        <v>7</v>
      </c>
      <c r="DR45" s="52">
        <v>0.6</v>
      </c>
      <c r="DS45" s="52" t="s">
        <v>109</v>
      </c>
      <c r="DT45" s="60">
        <v>248</v>
      </c>
      <c r="DY45" s="52">
        <v>7</v>
      </c>
      <c r="DZ45" s="52">
        <v>0.6</v>
      </c>
      <c r="EA45" s="52" t="s">
        <v>109</v>
      </c>
      <c r="EB45" s="60">
        <v>238.6</v>
      </c>
      <c r="EF45" s="52">
        <v>7</v>
      </c>
      <c r="EG45" s="52">
        <v>0.6</v>
      </c>
      <c r="EH45" s="52" t="s">
        <v>109</v>
      </c>
      <c r="EI45" s="60">
        <v>329.4</v>
      </c>
      <c r="EN45" s="52">
        <v>7</v>
      </c>
      <c r="EO45" s="52">
        <v>0.6</v>
      </c>
      <c r="EP45" s="52" t="s">
        <v>109</v>
      </c>
      <c r="EQ45" s="59">
        <v>251.6</v>
      </c>
      <c r="EU45" s="52">
        <v>5</v>
      </c>
      <c r="EV45" s="52">
        <v>0.3</v>
      </c>
      <c r="EW45" s="52" t="s">
        <v>108</v>
      </c>
      <c r="EX45" s="73">
        <v>244.75476190476184</v>
      </c>
      <c r="EY45" s="53">
        <v>232</v>
      </c>
      <c r="EZ45" s="53">
        <v>243</v>
      </c>
      <c r="FC45" s="52">
        <v>5</v>
      </c>
      <c r="FD45" s="52">
        <v>0.3</v>
      </c>
      <c r="FE45" s="52" t="s">
        <v>108</v>
      </c>
      <c r="FF45" s="80">
        <v>240</v>
      </c>
      <c r="FJ45" s="52">
        <v>5</v>
      </c>
      <c r="FK45" s="52">
        <v>0.3</v>
      </c>
      <c r="FL45" s="52" t="s">
        <v>108</v>
      </c>
      <c r="FM45" s="58">
        <v>201</v>
      </c>
      <c r="FR45" s="52">
        <v>5</v>
      </c>
      <c r="FS45" s="52">
        <v>0.3</v>
      </c>
      <c r="FT45" s="52" t="s">
        <v>108</v>
      </c>
      <c r="FU45" s="60">
        <v>188</v>
      </c>
    </row>
    <row r="46" spans="1:179" x14ac:dyDescent="0.25">
      <c r="L46" t="s">
        <v>138</v>
      </c>
      <c r="M46" s="8">
        <f>BU37</f>
        <v>5.3070870610363752E-2</v>
      </c>
      <c r="CM46" s="53">
        <v>8</v>
      </c>
      <c r="CN46" s="52">
        <v>0.6</v>
      </c>
      <c r="CO46" s="52" t="s">
        <v>109</v>
      </c>
      <c r="CP46" s="71">
        <v>292.73</v>
      </c>
      <c r="CU46" s="53">
        <v>8</v>
      </c>
      <c r="CV46" s="52">
        <v>0.6</v>
      </c>
      <c r="CW46" s="52" t="s">
        <v>109</v>
      </c>
      <c r="CX46" s="59">
        <v>241.4</v>
      </c>
      <c r="DB46" s="53">
        <v>8</v>
      </c>
      <c r="DC46" s="52">
        <v>0.6</v>
      </c>
      <c r="DD46" s="52" t="s">
        <v>109</v>
      </c>
      <c r="DE46" s="59">
        <v>385</v>
      </c>
      <c r="DK46" s="53">
        <v>8</v>
      </c>
      <c r="DL46" s="52">
        <v>0.6</v>
      </c>
      <c r="DM46" s="52" t="s">
        <v>109</v>
      </c>
      <c r="DN46" s="59">
        <v>342.7</v>
      </c>
      <c r="DQ46" s="53">
        <v>8</v>
      </c>
      <c r="DR46" s="52">
        <v>0.6</v>
      </c>
      <c r="DS46" s="52" t="s">
        <v>109</v>
      </c>
      <c r="DT46" s="60">
        <v>241.14</v>
      </c>
      <c r="DY46" s="53">
        <v>8</v>
      </c>
      <c r="DZ46" s="52">
        <v>0.6</v>
      </c>
      <c r="EA46" s="52" t="s">
        <v>109</v>
      </c>
      <c r="EB46" s="69">
        <v>244.3</v>
      </c>
      <c r="EF46" s="53">
        <v>8</v>
      </c>
      <c r="EG46" s="52">
        <v>0.6</v>
      </c>
      <c r="EH46" s="52" t="s">
        <v>109</v>
      </c>
      <c r="EI46" s="60">
        <v>290.2</v>
      </c>
      <c r="EN46" s="53">
        <v>8</v>
      </c>
      <c r="EO46" s="52">
        <v>0.6</v>
      </c>
      <c r="EP46" s="52" t="s">
        <v>109</v>
      </c>
      <c r="EQ46" s="69">
        <v>332.5</v>
      </c>
      <c r="EU46" s="52">
        <v>6</v>
      </c>
      <c r="EV46" s="52">
        <v>0.3</v>
      </c>
      <c r="EW46" s="52" t="s">
        <v>108</v>
      </c>
      <c r="EX46" s="73">
        <v>241.80476190476188</v>
      </c>
      <c r="FC46" s="52">
        <v>6</v>
      </c>
      <c r="FD46" s="52">
        <v>0.3</v>
      </c>
      <c r="FE46" s="52" t="s">
        <v>108</v>
      </c>
      <c r="FF46" s="79">
        <v>246</v>
      </c>
      <c r="FJ46" s="52">
        <v>6</v>
      </c>
      <c r="FK46" s="52">
        <v>0.3</v>
      </c>
      <c r="FL46" s="52" t="s">
        <v>108</v>
      </c>
      <c r="FM46" s="52">
        <v>181</v>
      </c>
      <c r="FR46" s="52">
        <v>6</v>
      </c>
      <c r="FS46" s="52">
        <v>0.3</v>
      </c>
      <c r="FT46" s="52" t="s">
        <v>108</v>
      </c>
      <c r="FU46" s="60">
        <v>175</v>
      </c>
    </row>
    <row r="47" spans="1:179" x14ac:dyDescent="0.25">
      <c r="L47" t="s">
        <v>139</v>
      </c>
      <c r="M47" s="8">
        <f>CJ37</f>
        <v>-0.18840422874106388</v>
      </c>
      <c r="CM47" s="53">
        <v>9</v>
      </c>
      <c r="CN47" s="52">
        <v>0.6</v>
      </c>
      <c r="CO47" s="52" t="s">
        <v>109</v>
      </c>
      <c r="CP47" s="71">
        <v>292.73</v>
      </c>
      <c r="CU47" s="53">
        <v>9</v>
      </c>
      <c r="CV47" s="52">
        <v>0.6</v>
      </c>
      <c r="CW47" s="52" t="s">
        <v>109</v>
      </c>
      <c r="CX47" s="59">
        <v>241.4</v>
      </c>
      <c r="DB47" s="53">
        <v>9</v>
      </c>
      <c r="DC47" s="52">
        <v>0.6</v>
      </c>
      <c r="DD47" s="52" t="s">
        <v>109</v>
      </c>
      <c r="DE47" s="59">
        <v>385</v>
      </c>
      <c r="DK47" s="53">
        <v>9</v>
      </c>
      <c r="DL47" s="52">
        <v>0.6</v>
      </c>
      <c r="DM47" s="52" t="s">
        <v>109</v>
      </c>
      <c r="DN47" s="59">
        <v>342.7</v>
      </c>
      <c r="DQ47" s="53">
        <v>9</v>
      </c>
      <c r="DR47" s="52">
        <v>0.6</v>
      </c>
      <c r="DS47" s="52" t="s">
        <v>109</v>
      </c>
      <c r="DT47" s="68">
        <v>240.8</v>
      </c>
      <c r="DY47" s="53">
        <v>9</v>
      </c>
      <c r="DZ47" s="52">
        <v>0.6</v>
      </c>
      <c r="EA47" s="52" t="s">
        <v>109</v>
      </c>
      <c r="EB47" s="70">
        <v>242.6</v>
      </c>
      <c r="EF47" s="53">
        <v>9</v>
      </c>
      <c r="EG47" s="52">
        <v>0.6</v>
      </c>
      <c r="EH47" s="52" t="s">
        <v>109</v>
      </c>
      <c r="EI47" s="68">
        <v>290.8</v>
      </c>
      <c r="EN47" s="53">
        <v>9</v>
      </c>
      <c r="EO47" s="52">
        <v>0.6</v>
      </c>
      <c r="EP47" s="52" t="s">
        <v>109</v>
      </c>
      <c r="EQ47" s="70">
        <v>332.5</v>
      </c>
      <c r="EU47" s="52">
        <v>7</v>
      </c>
      <c r="EV47" s="52">
        <v>0.3</v>
      </c>
      <c r="EW47" s="52" t="s">
        <v>108</v>
      </c>
      <c r="EX47" s="73">
        <v>239.79000000000002</v>
      </c>
      <c r="FC47" s="52">
        <v>7</v>
      </c>
      <c r="FD47" s="52">
        <v>0.3</v>
      </c>
      <c r="FE47" s="52" t="s">
        <v>108</v>
      </c>
      <c r="FF47" s="80">
        <v>239</v>
      </c>
      <c r="FG47" s="52">
        <v>260</v>
      </c>
      <c r="FH47" s="52">
        <v>253</v>
      </c>
      <c r="FJ47" s="52">
        <v>7</v>
      </c>
      <c r="FK47" s="52">
        <v>0.3</v>
      </c>
      <c r="FL47" s="52" t="s">
        <v>108</v>
      </c>
      <c r="FM47" s="60">
        <v>182</v>
      </c>
      <c r="FN47" s="52"/>
      <c r="FO47" s="52"/>
      <c r="FR47" s="52">
        <v>7</v>
      </c>
      <c r="FS47" s="52">
        <v>0.3</v>
      </c>
      <c r="FT47" s="52" t="s">
        <v>108</v>
      </c>
      <c r="FU47" s="60">
        <v>190</v>
      </c>
      <c r="FV47" s="52"/>
      <c r="FW47" s="52"/>
    </row>
    <row r="48" spans="1:179" x14ac:dyDescent="0.25">
      <c r="L48" t="s">
        <v>140</v>
      </c>
      <c r="M48" s="6">
        <f>(CY33/CQ33)-100%</f>
        <v>-0.14786399624882152</v>
      </c>
      <c r="CM48" s="53">
        <v>10</v>
      </c>
      <c r="CN48" s="52">
        <v>0.6</v>
      </c>
      <c r="CO48" s="52" t="s">
        <v>109</v>
      </c>
      <c r="CP48" s="71">
        <v>292.73</v>
      </c>
      <c r="CU48" s="53">
        <v>10</v>
      </c>
      <c r="CV48" s="52">
        <v>0.6</v>
      </c>
      <c r="CW48" s="52" t="s">
        <v>109</v>
      </c>
      <c r="CX48" s="59">
        <v>241.4</v>
      </c>
      <c r="DB48" s="53">
        <v>10</v>
      </c>
      <c r="DC48" s="52">
        <v>0.6</v>
      </c>
      <c r="DD48" s="52" t="s">
        <v>109</v>
      </c>
      <c r="DE48" s="59">
        <v>385</v>
      </c>
      <c r="DK48" s="53">
        <v>10</v>
      </c>
      <c r="DL48" s="52">
        <v>0.6</v>
      </c>
      <c r="DM48" s="52" t="s">
        <v>109</v>
      </c>
      <c r="DN48" s="59">
        <v>342.7</v>
      </c>
      <c r="DQ48" s="53">
        <v>10</v>
      </c>
      <c r="DR48" s="52">
        <v>0.6</v>
      </c>
      <c r="DS48" s="52" t="s">
        <v>109</v>
      </c>
      <c r="DT48" s="60">
        <v>249.1</v>
      </c>
      <c r="DY48" s="53">
        <v>10</v>
      </c>
      <c r="DZ48" s="52">
        <v>0.6</v>
      </c>
      <c r="EA48" s="52" t="s">
        <v>109</v>
      </c>
      <c r="EB48" s="69">
        <v>242.6</v>
      </c>
      <c r="EF48" s="53">
        <v>10</v>
      </c>
      <c r="EG48" s="52">
        <v>0.6</v>
      </c>
      <c r="EH48" s="52" t="s">
        <v>109</v>
      </c>
      <c r="EI48" s="60">
        <v>287.98</v>
      </c>
      <c r="EN48" s="53">
        <v>10</v>
      </c>
      <c r="EO48" s="52">
        <v>0.6</v>
      </c>
      <c r="EP48" s="52" t="s">
        <v>109</v>
      </c>
      <c r="EQ48" s="69">
        <v>332.5</v>
      </c>
      <c r="EU48" s="52">
        <v>8</v>
      </c>
      <c r="EV48" s="52">
        <v>0.3</v>
      </c>
      <c r="EW48" s="52" t="s">
        <v>108</v>
      </c>
      <c r="EX48" s="72">
        <v>234.79666666666668</v>
      </c>
      <c r="FC48" s="52">
        <v>8</v>
      </c>
      <c r="FD48" s="52">
        <v>0.3</v>
      </c>
      <c r="FE48" s="52" t="s">
        <v>108</v>
      </c>
      <c r="FF48" s="79">
        <v>253</v>
      </c>
      <c r="FJ48" s="52">
        <v>8</v>
      </c>
      <c r="FK48" s="52">
        <v>0.3</v>
      </c>
      <c r="FL48" s="52" t="s">
        <v>108</v>
      </c>
      <c r="FM48" s="60">
        <v>191</v>
      </c>
      <c r="FR48" s="52">
        <v>8</v>
      </c>
      <c r="FS48" s="52">
        <v>0.3</v>
      </c>
      <c r="FT48" s="52" t="s">
        <v>108</v>
      </c>
      <c r="FU48" s="60">
        <v>190</v>
      </c>
    </row>
    <row r="49" spans="12:179" x14ac:dyDescent="0.25">
      <c r="L49" t="s">
        <v>141</v>
      </c>
      <c r="M49" s="8">
        <f>(DN33/DF33)-100%</f>
        <v>-0.10970753232875863</v>
      </c>
      <c r="EU49" s="52">
        <v>9</v>
      </c>
      <c r="EV49" s="52">
        <v>0.3</v>
      </c>
      <c r="EW49" s="52" t="s">
        <v>108</v>
      </c>
      <c r="EX49" s="72">
        <v>233.81047619047618</v>
      </c>
      <c r="FC49" s="52">
        <v>9</v>
      </c>
      <c r="FD49" s="52">
        <v>0.3</v>
      </c>
      <c r="FE49" s="52" t="s">
        <v>108</v>
      </c>
      <c r="FF49" s="79">
        <v>251</v>
      </c>
      <c r="FJ49" s="52">
        <v>9</v>
      </c>
      <c r="FK49" s="52">
        <v>0.3</v>
      </c>
      <c r="FL49" s="52" t="s">
        <v>108</v>
      </c>
      <c r="FM49" s="60">
        <v>165</v>
      </c>
      <c r="FN49" s="52">
        <v>185</v>
      </c>
      <c r="FO49" s="52">
        <v>191</v>
      </c>
      <c r="FR49" s="52">
        <v>9</v>
      </c>
      <c r="FS49" s="52">
        <v>0.3</v>
      </c>
      <c r="FT49" s="52" t="s">
        <v>108</v>
      </c>
      <c r="FU49" s="60">
        <v>191</v>
      </c>
    </row>
    <row r="50" spans="12:179" x14ac:dyDescent="0.25">
      <c r="L50" t="s">
        <v>142</v>
      </c>
      <c r="M50" s="8">
        <f>(EC33/DU33)-100%</f>
        <v>-3.1970007355790697E-2</v>
      </c>
      <c r="EU50" s="52">
        <v>10</v>
      </c>
      <c r="EV50" s="52">
        <v>0.3</v>
      </c>
      <c r="EW50" s="52" t="s">
        <v>108</v>
      </c>
      <c r="EX50" s="72">
        <v>247.17809523809524</v>
      </c>
      <c r="FC50" s="52">
        <v>10</v>
      </c>
      <c r="FD50" s="52">
        <v>0.3</v>
      </c>
      <c r="FE50" s="52" t="s">
        <v>108</v>
      </c>
      <c r="FF50" s="79">
        <v>254</v>
      </c>
      <c r="FJ50" s="52">
        <v>10</v>
      </c>
      <c r="FK50" s="52">
        <v>0.3</v>
      </c>
      <c r="FL50" s="52" t="s">
        <v>108</v>
      </c>
      <c r="FM50" s="60">
        <v>199</v>
      </c>
      <c r="FR50" s="52">
        <v>10</v>
      </c>
      <c r="FS50" s="52">
        <v>0.3</v>
      </c>
      <c r="FT50" s="52" t="s">
        <v>108</v>
      </c>
      <c r="FU50" s="59">
        <v>166</v>
      </c>
      <c r="FV50" s="52">
        <v>169</v>
      </c>
      <c r="FW50" s="52">
        <v>186</v>
      </c>
    </row>
    <row r="51" spans="12:179" x14ac:dyDescent="0.25">
      <c r="L51" t="s">
        <v>143</v>
      </c>
      <c r="M51" s="8">
        <f>(ER33/EJ33)-100%</f>
        <v>-0.12874565494132939</v>
      </c>
      <c r="EU51" s="52">
        <v>15</v>
      </c>
      <c r="EV51" s="52">
        <v>0.3</v>
      </c>
      <c r="EW51" s="52" t="s">
        <v>108</v>
      </c>
      <c r="EX51" s="72">
        <v>234.61190476190473</v>
      </c>
      <c r="FC51" s="52">
        <v>15</v>
      </c>
      <c r="FD51" s="52">
        <v>0.3</v>
      </c>
      <c r="FE51" s="52" t="s">
        <v>108</v>
      </c>
      <c r="FF51" s="79">
        <v>241</v>
      </c>
      <c r="FJ51" s="52">
        <v>15</v>
      </c>
      <c r="FK51" s="52">
        <v>0.3</v>
      </c>
      <c r="FL51" s="52" t="s">
        <v>108</v>
      </c>
      <c r="FM51" s="60">
        <v>191</v>
      </c>
      <c r="FR51" s="52">
        <v>15</v>
      </c>
      <c r="FS51" s="52">
        <v>0.3</v>
      </c>
      <c r="FT51" s="52" t="s">
        <v>108</v>
      </c>
      <c r="FU51" s="60">
        <v>187</v>
      </c>
    </row>
    <row r="52" spans="12:179" x14ac:dyDescent="0.25">
      <c r="L52" t="s">
        <v>144</v>
      </c>
      <c r="M52" s="8">
        <f>(FG33/EY33)-100%</f>
        <v>6.5157388018695306E-2</v>
      </c>
      <c r="EU52" s="52">
        <v>20</v>
      </c>
      <c r="EV52" s="52">
        <v>0.3</v>
      </c>
      <c r="EW52" s="52" t="s">
        <v>108</v>
      </c>
      <c r="EX52" s="72">
        <v>224.45285714285714</v>
      </c>
      <c r="FC52" s="52">
        <v>20</v>
      </c>
      <c r="FD52" s="52">
        <v>0.3</v>
      </c>
      <c r="FE52" s="52" t="s">
        <v>108</v>
      </c>
      <c r="FF52" s="79">
        <v>248</v>
      </c>
      <c r="FJ52" s="52">
        <v>20</v>
      </c>
      <c r="FK52" s="52">
        <v>0.3</v>
      </c>
      <c r="FL52" s="52" t="s">
        <v>108</v>
      </c>
      <c r="FM52" s="60">
        <v>173</v>
      </c>
      <c r="FR52" s="52">
        <v>20</v>
      </c>
      <c r="FS52" s="52">
        <v>0.3</v>
      </c>
      <c r="FT52" s="52" t="s">
        <v>108</v>
      </c>
      <c r="FU52" s="60">
        <v>186</v>
      </c>
    </row>
    <row r="53" spans="12:179" x14ac:dyDescent="0.25">
      <c r="L53" t="s">
        <v>145</v>
      </c>
      <c r="M53" s="8">
        <f>(FV33/FN33)-100%</f>
        <v>-0.11726402991457241</v>
      </c>
      <c r="EU53" s="53">
        <v>25</v>
      </c>
      <c r="EV53" s="52">
        <v>0.3</v>
      </c>
      <c r="EW53" s="52" t="s">
        <v>108</v>
      </c>
      <c r="EX53" s="74">
        <v>229.25238095238097</v>
      </c>
      <c r="FC53" s="53">
        <v>25</v>
      </c>
      <c r="FD53" s="52">
        <v>0.3</v>
      </c>
      <c r="FE53" s="52" t="s">
        <v>108</v>
      </c>
      <c r="FF53" s="80">
        <v>239</v>
      </c>
      <c r="FJ53" s="53">
        <v>25</v>
      </c>
      <c r="FK53" s="52">
        <v>0.3</v>
      </c>
      <c r="FL53" s="52" t="s">
        <v>108</v>
      </c>
      <c r="FM53" s="60">
        <v>193</v>
      </c>
      <c r="FR53" s="53">
        <v>25</v>
      </c>
      <c r="FS53" s="52">
        <v>0.3</v>
      </c>
      <c r="FT53" s="52" t="s">
        <v>108</v>
      </c>
      <c r="FU53" s="60">
        <v>184</v>
      </c>
    </row>
    <row r="61" spans="12:179" x14ac:dyDescent="0.25">
      <c r="EU61" s="52" t="s">
        <v>105</v>
      </c>
      <c r="EV61" s="52" t="s">
        <v>186</v>
      </c>
      <c r="EW61" s="52" t="s">
        <v>187</v>
      </c>
      <c r="EX61" s="52" t="s">
        <v>188</v>
      </c>
      <c r="EY61" s="52" t="s">
        <v>189</v>
      </c>
    </row>
    <row r="62" spans="12:179" x14ac:dyDescent="0.25">
      <c r="EU62" s="52">
        <v>0</v>
      </c>
      <c r="EV62" s="52">
        <v>234</v>
      </c>
      <c r="EW62" s="52"/>
      <c r="EX62" s="52">
        <v>356</v>
      </c>
      <c r="EY62" s="52"/>
    </row>
    <row r="63" spans="12:179" x14ac:dyDescent="0.25">
      <c r="EU63" s="52">
        <v>2</v>
      </c>
      <c r="EV63" s="52">
        <v>244.01428571428573</v>
      </c>
      <c r="EW63" s="52">
        <v>254</v>
      </c>
      <c r="EX63" s="52">
        <v>242</v>
      </c>
      <c r="EY63" s="52">
        <v>201</v>
      </c>
    </row>
    <row r="64" spans="12:179" x14ac:dyDescent="0.25">
      <c r="EU64" s="52">
        <v>3</v>
      </c>
      <c r="EV64" s="52">
        <v>234.49619047619049</v>
      </c>
      <c r="EW64" s="52">
        <v>256</v>
      </c>
      <c r="EX64" s="52">
        <v>211</v>
      </c>
      <c r="EY64" s="52">
        <v>193</v>
      </c>
    </row>
    <row r="65" spans="151:155" x14ac:dyDescent="0.25">
      <c r="EU65" s="52">
        <v>4</v>
      </c>
      <c r="EV65" s="52">
        <v>225.61999999999998</v>
      </c>
      <c r="EW65" s="52">
        <v>271</v>
      </c>
      <c r="EX65" s="52">
        <v>209</v>
      </c>
      <c r="EY65" s="52">
        <v>189</v>
      </c>
    </row>
    <row r="66" spans="151:155" x14ac:dyDescent="0.25">
      <c r="EU66" s="52">
        <v>5</v>
      </c>
      <c r="EV66" s="52">
        <v>244.75476190476184</v>
      </c>
      <c r="EW66" s="52">
        <v>240</v>
      </c>
      <c r="EX66" s="52">
        <v>201</v>
      </c>
      <c r="EY66" s="52">
        <v>188</v>
      </c>
    </row>
    <row r="67" spans="151:155" x14ac:dyDescent="0.25">
      <c r="EU67" s="52">
        <v>6</v>
      </c>
      <c r="EV67" s="52">
        <v>241.80476190476188</v>
      </c>
      <c r="EW67" s="52">
        <v>246</v>
      </c>
      <c r="EX67" s="52">
        <v>181</v>
      </c>
      <c r="EY67" s="52">
        <v>175</v>
      </c>
    </row>
    <row r="68" spans="151:155" x14ac:dyDescent="0.25">
      <c r="EU68" s="52">
        <v>7</v>
      </c>
      <c r="EV68" s="52">
        <v>239.79000000000002</v>
      </c>
      <c r="EW68" s="52">
        <v>239</v>
      </c>
      <c r="EX68" s="52">
        <v>182</v>
      </c>
      <c r="EY68" s="52">
        <v>190</v>
      </c>
    </row>
    <row r="69" spans="151:155" x14ac:dyDescent="0.25">
      <c r="EU69" s="52">
        <v>8</v>
      </c>
      <c r="EV69" s="52">
        <v>234.79666666666668</v>
      </c>
      <c r="EW69" s="52">
        <v>253</v>
      </c>
      <c r="EX69" s="52">
        <v>191</v>
      </c>
      <c r="EY69" s="52">
        <v>190</v>
      </c>
    </row>
    <row r="70" spans="151:155" x14ac:dyDescent="0.25">
      <c r="EU70" s="52">
        <v>9</v>
      </c>
      <c r="EV70" s="52">
        <v>233.81047619047618</v>
      </c>
      <c r="EW70" s="52">
        <v>251</v>
      </c>
      <c r="EX70" s="52">
        <v>165</v>
      </c>
      <c r="EY70" s="52">
        <v>191</v>
      </c>
    </row>
    <row r="71" spans="151:155" x14ac:dyDescent="0.25">
      <c r="EU71" s="52">
        <v>10</v>
      </c>
      <c r="EV71" s="52">
        <v>247.17809523809524</v>
      </c>
      <c r="EW71" s="52">
        <v>254</v>
      </c>
      <c r="EX71" s="52">
        <v>199</v>
      </c>
      <c r="EY71" s="52">
        <v>166</v>
      </c>
    </row>
    <row r="72" spans="151:155" x14ac:dyDescent="0.25">
      <c r="EU72" s="52">
        <v>15</v>
      </c>
      <c r="EV72" s="52">
        <v>234.61190476190473</v>
      </c>
      <c r="EW72" s="52">
        <v>241</v>
      </c>
      <c r="EX72" s="52">
        <v>191</v>
      </c>
      <c r="EY72" s="52">
        <v>187</v>
      </c>
    </row>
    <row r="73" spans="151:155" x14ac:dyDescent="0.25">
      <c r="EU73" s="52">
        <v>20</v>
      </c>
      <c r="EV73" s="52">
        <v>224.45285714285714</v>
      </c>
      <c r="EW73" s="52">
        <v>248</v>
      </c>
      <c r="EX73" s="52">
        <v>173</v>
      </c>
      <c r="EY73" s="52">
        <v>186</v>
      </c>
    </row>
    <row r="74" spans="151:155" x14ac:dyDescent="0.25">
      <c r="EU74" s="52">
        <v>25</v>
      </c>
      <c r="EV74" s="52">
        <v>229.25238095238097</v>
      </c>
      <c r="EW74" s="52">
        <v>239</v>
      </c>
      <c r="EX74" s="52">
        <v>193</v>
      </c>
      <c r="EY74" s="52">
        <v>184</v>
      </c>
    </row>
    <row r="77" spans="151:155" x14ac:dyDescent="0.25">
      <c r="EW77" s="91" t="s">
        <v>199</v>
      </c>
      <c r="EX77" s="91"/>
      <c r="EY77" s="91"/>
    </row>
    <row r="78" spans="151:155" x14ac:dyDescent="0.25">
      <c r="EU78" s="84" t="s">
        <v>198</v>
      </c>
      <c r="EV78" s="84" t="s">
        <v>31</v>
      </c>
      <c r="EW78" s="84" t="s">
        <v>190</v>
      </c>
      <c r="EX78" s="84" t="s">
        <v>191</v>
      </c>
      <c r="EY78" s="86" t="s">
        <v>210</v>
      </c>
    </row>
    <row r="79" spans="151:155" x14ac:dyDescent="0.25">
      <c r="EU79" s="87" t="s">
        <v>17</v>
      </c>
      <c r="EV79" s="83" t="s">
        <v>192</v>
      </c>
      <c r="EW79" s="85">
        <v>4</v>
      </c>
      <c r="EX79" s="85" t="s">
        <v>200</v>
      </c>
      <c r="EY79" s="85" t="s">
        <v>200</v>
      </c>
    </row>
    <row r="80" spans="151:155" x14ac:dyDescent="0.25">
      <c r="EU80" s="88"/>
      <c r="EV80" s="83" t="s">
        <v>193</v>
      </c>
      <c r="EW80" s="85" t="s">
        <v>201</v>
      </c>
      <c r="EX80" s="85" t="s">
        <v>212</v>
      </c>
      <c r="EY80" s="85" t="s">
        <v>200</v>
      </c>
    </row>
    <row r="81" spans="151:155" x14ac:dyDescent="0.25">
      <c r="EU81" s="89" t="s">
        <v>16</v>
      </c>
      <c r="EV81" s="83" t="s">
        <v>192</v>
      </c>
      <c r="EW81" s="85" t="s">
        <v>202</v>
      </c>
      <c r="EX81" s="85" t="s">
        <v>200</v>
      </c>
      <c r="EY81" s="85" t="s">
        <v>200</v>
      </c>
    </row>
    <row r="82" spans="151:155" x14ac:dyDescent="0.25">
      <c r="EU82" s="90"/>
      <c r="EV82" s="83" t="s">
        <v>193</v>
      </c>
      <c r="EW82" s="85" t="s">
        <v>202</v>
      </c>
      <c r="EX82" s="85" t="s">
        <v>200</v>
      </c>
      <c r="EY82" s="85" t="s">
        <v>200</v>
      </c>
    </row>
    <row r="83" spans="151:155" x14ac:dyDescent="0.25">
      <c r="EU83" s="87" t="s">
        <v>17</v>
      </c>
      <c r="EV83" s="83" t="s">
        <v>194</v>
      </c>
      <c r="EW83" s="85" t="s">
        <v>203</v>
      </c>
      <c r="EX83" s="85" t="s">
        <v>200</v>
      </c>
      <c r="EY83" s="85" t="s">
        <v>200</v>
      </c>
    </row>
    <row r="84" spans="151:155" x14ac:dyDescent="0.25">
      <c r="EU84" s="88"/>
      <c r="EV84" s="83" t="s">
        <v>195</v>
      </c>
      <c r="EW84" s="85" t="s">
        <v>204</v>
      </c>
      <c r="EX84" s="85" t="s">
        <v>213</v>
      </c>
      <c r="EY84" s="85" t="s">
        <v>200</v>
      </c>
    </row>
    <row r="85" spans="151:155" x14ac:dyDescent="0.25">
      <c r="EU85" s="89" t="s">
        <v>16</v>
      </c>
      <c r="EV85" s="83" t="s">
        <v>194</v>
      </c>
      <c r="EW85" s="85" t="s">
        <v>205</v>
      </c>
      <c r="EX85" s="85" t="s">
        <v>200</v>
      </c>
      <c r="EY85" s="85" t="s">
        <v>200</v>
      </c>
    </row>
    <row r="86" spans="151:155" x14ac:dyDescent="0.25">
      <c r="EU86" s="90"/>
      <c r="EV86" s="83" t="s">
        <v>195</v>
      </c>
      <c r="EW86" s="85" t="s">
        <v>206</v>
      </c>
      <c r="EX86" s="85" t="s">
        <v>214</v>
      </c>
      <c r="EY86" s="85" t="s">
        <v>200</v>
      </c>
    </row>
    <row r="87" spans="151:155" x14ac:dyDescent="0.25">
      <c r="EU87" s="87" t="s">
        <v>17</v>
      </c>
      <c r="EV87" s="83" t="s">
        <v>196</v>
      </c>
      <c r="EW87" s="85" t="s">
        <v>207</v>
      </c>
      <c r="EX87" s="85" t="s">
        <v>215</v>
      </c>
      <c r="EY87" s="85" t="s">
        <v>211</v>
      </c>
    </row>
    <row r="88" spans="151:155" x14ac:dyDescent="0.25">
      <c r="EU88" s="88"/>
      <c r="EV88" s="83" t="s">
        <v>197</v>
      </c>
      <c r="EW88" s="85" t="s">
        <v>203</v>
      </c>
      <c r="EX88" s="85" t="s">
        <v>215</v>
      </c>
      <c r="EY88" s="85" t="s">
        <v>211</v>
      </c>
    </row>
    <row r="89" spans="151:155" x14ac:dyDescent="0.25">
      <c r="EU89" s="89" t="s">
        <v>16</v>
      </c>
      <c r="EV89" s="83" t="s">
        <v>196</v>
      </c>
      <c r="EW89" s="85" t="s">
        <v>208</v>
      </c>
      <c r="EX89" s="85" t="s">
        <v>216</v>
      </c>
      <c r="EY89" s="85" t="s">
        <v>211</v>
      </c>
    </row>
    <row r="90" spans="151:155" x14ac:dyDescent="0.25">
      <c r="EU90" s="90"/>
      <c r="EV90" s="83" t="s">
        <v>197</v>
      </c>
      <c r="EW90" s="85" t="s">
        <v>209</v>
      </c>
      <c r="EX90" s="85" t="s">
        <v>217</v>
      </c>
      <c r="EY90" s="85" t="s">
        <v>211</v>
      </c>
    </row>
  </sheetData>
  <mergeCells count="25">
    <mergeCell ref="DZ2:ED2"/>
    <mergeCell ref="EO2:ES2"/>
    <mergeCell ref="CG2:CK2"/>
    <mergeCell ref="GF2:GJ2"/>
    <mergeCell ref="EU1:FH1"/>
    <mergeCell ref="FJ1:FW1"/>
    <mergeCell ref="DB1:DO1"/>
    <mergeCell ref="DK2:DO2"/>
    <mergeCell ref="CM1:CZ1"/>
    <mergeCell ref="CV2:CZ2"/>
    <mergeCell ref="DQ1:ED1"/>
    <mergeCell ref="EF1:ES1"/>
    <mergeCell ref="B1:O1"/>
    <mergeCell ref="Q1:AD1"/>
    <mergeCell ref="AF1:AR1"/>
    <mergeCell ref="AT1:BG1"/>
    <mergeCell ref="BX1:CK1"/>
    <mergeCell ref="BI1:BV1"/>
    <mergeCell ref="EU87:EU88"/>
    <mergeCell ref="EU89:EU90"/>
    <mergeCell ref="EW77:EY77"/>
    <mergeCell ref="EU79:EU80"/>
    <mergeCell ref="EU81:EU82"/>
    <mergeCell ref="EU83:EU84"/>
    <mergeCell ref="EU85:EU86"/>
  </mergeCells>
  <conditionalFormatting sqref="EX41:EX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V63:EV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W63:EW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X63:EX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Y63:EY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M41:FM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0"/>
  <sheetViews>
    <sheetView showGridLines="0" zoomScale="70" zoomScaleNormal="70" workbookViewId="0">
      <pane xSplit="1" ySplit="2" topLeftCell="Q42" activePane="bottomRight" state="frozen"/>
      <selection pane="topRight" activeCell="C1" sqref="C1"/>
      <selection pane="bottomLeft" activeCell="A3" sqref="A3"/>
      <selection pane="bottomRight" activeCell="Q49" sqref="Q49"/>
    </sheetView>
  </sheetViews>
  <sheetFormatPr defaultRowHeight="15" x14ac:dyDescent="0.25"/>
  <cols>
    <col min="1" max="1" width="19.140625" customWidth="1"/>
    <col min="2" max="3" width="9.140625" customWidth="1"/>
    <col min="4" max="4" width="40.42578125" customWidth="1"/>
    <col min="5" max="5" width="12" bestFit="1" customWidth="1"/>
    <col min="6" max="6" width="12.85546875" bestFit="1" customWidth="1"/>
    <col min="7" max="7" width="14.140625" bestFit="1" customWidth="1"/>
    <col min="9" max="9" width="12.7109375" customWidth="1"/>
    <col min="25" max="25" width="14.28515625" customWidth="1"/>
    <col min="26" max="26" width="14.140625" bestFit="1" customWidth="1"/>
  </cols>
  <sheetData>
    <row r="1" spans="1:54" x14ac:dyDescent="0.25">
      <c r="A1" s="15"/>
      <c r="B1" s="92" t="s">
        <v>18</v>
      </c>
      <c r="C1" s="92"/>
      <c r="D1" s="92"/>
      <c r="E1" s="92"/>
      <c r="F1" s="92"/>
      <c r="G1" s="92"/>
      <c r="H1" s="92"/>
      <c r="J1" s="16"/>
      <c r="K1" s="93" t="s">
        <v>21</v>
      </c>
      <c r="L1" s="93"/>
      <c r="M1" s="93"/>
      <c r="N1" s="93"/>
      <c r="O1" s="93"/>
      <c r="P1" s="93"/>
      <c r="Q1" s="93"/>
      <c r="T1" s="18"/>
      <c r="U1" s="17" t="s">
        <v>20</v>
      </c>
      <c r="V1" s="17"/>
      <c r="W1" s="17"/>
      <c r="X1" s="17"/>
      <c r="Y1" s="17"/>
      <c r="Z1" s="17"/>
      <c r="AA1" s="18"/>
      <c r="AB1" s="19" t="s">
        <v>23</v>
      </c>
      <c r="AC1" s="95" t="s">
        <v>19</v>
      </c>
      <c r="AD1" s="95"/>
      <c r="AE1" s="95"/>
      <c r="AF1" s="95"/>
      <c r="AG1" s="95"/>
      <c r="AH1" s="95"/>
      <c r="AI1" s="95"/>
      <c r="AL1" s="95" t="s">
        <v>28</v>
      </c>
      <c r="AM1" s="95"/>
      <c r="AN1" s="95"/>
      <c r="AO1" s="95"/>
      <c r="AP1" s="95"/>
      <c r="AQ1" s="95"/>
      <c r="AR1" s="95"/>
      <c r="AS1" s="95"/>
      <c r="AU1" s="95" t="s">
        <v>29</v>
      </c>
      <c r="AV1" s="95"/>
      <c r="AW1" s="95"/>
      <c r="AX1" s="95"/>
      <c r="AY1" s="95"/>
      <c r="AZ1" s="95"/>
      <c r="BA1" s="95"/>
      <c r="BB1" s="95"/>
    </row>
    <row r="2" spans="1:54" x14ac:dyDescent="0.25">
      <c r="B2" s="2" t="s">
        <v>16</v>
      </c>
      <c r="C2" s="1"/>
      <c r="D2" s="1"/>
      <c r="E2" s="1"/>
      <c r="F2" s="1"/>
      <c r="G2" s="1"/>
      <c r="H2" s="1"/>
      <c r="K2" s="2" t="s">
        <v>16</v>
      </c>
      <c r="L2" s="1"/>
      <c r="M2" s="1"/>
      <c r="N2" s="1"/>
      <c r="O2" s="1"/>
      <c r="P2" s="1"/>
      <c r="Q2" s="1"/>
      <c r="U2" s="2" t="s">
        <v>16</v>
      </c>
      <c r="V2" s="1"/>
      <c r="W2" s="1"/>
      <c r="X2" s="1"/>
      <c r="Y2" s="1"/>
      <c r="Z2" s="1"/>
      <c r="AA2" s="5"/>
      <c r="AB2" s="5"/>
      <c r="AC2" s="2" t="s">
        <v>16</v>
      </c>
      <c r="AD2" s="1"/>
      <c r="AE2" s="1"/>
      <c r="AF2" s="1"/>
      <c r="AG2" s="1"/>
      <c r="AH2" s="1"/>
      <c r="AI2" s="1"/>
      <c r="AL2" s="2" t="s">
        <v>16</v>
      </c>
      <c r="AM2" s="1"/>
      <c r="AN2" s="1"/>
      <c r="AO2" s="1"/>
      <c r="AP2" s="1"/>
      <c r="AQ2" s="1"/>
      <c r="AR2" s="1"/>
      <c r="AU2" s="2" t="s">
        <v>16</v>
      </c>
      <c r="AV2" s="1"/>
      <c r="AW2" s="1"/>
      <c r="AX2" s="1"/>
      <c r="AY2" s="1"/>
      <c r="AZ2" s="1"/>
      <c r="BA2" s="1"/>
    </row>
    <row r="3" spans="1:54" x14ac:dyDescent="0.25">
      <c r="B3" t="str">
        <f>Plan1!I3</f>
        <v>$VISION</v>
      </c>
      <c r="K3" t="str">
        <f>Plan1!X3</f>
        <v>$VISION</v>
      </c>
      <c r="L3">
        <f>Plan1!Y3</f>
        <v>0</v>
      </c>
      <c r="M3">
        <f>Plan1!Z3</f>
        <v>0</v>
      </c>
      <c r="N3">
        <f>Plan1!AA3</f>
        <v>0</v>
      </c>
      <c r="O3">
        <f>Plan1!AB3</f>
        <v>0</v>
      </c>
      <c r="P3">
        <f>Plan1!AC3</f>
        <v>0</v>
      </c>
      <c r="U3" t="s">
        <v>0</v>
      </c>
      <c r="AC3" t="s">
        <v>0</v>
      </c>
      <c r="AL3" t="str">
        <f>Plan1!BQ3</f>
        <v>$VISION</v>
      </c>
      <c r="AM3">
        <f>Plan1!BR3</f>
        <v>0</v>
      </c>
      <c r="AN3">
        <f>Plan1!BS3</f>
        <v>0</v>
      </c>
      <c r="AO3">
        <f>Plan1!BT3</f>
        <v>0</v>
      </c>
      <c r="AP3">
        <f>Plan1!BU3</f>
        <v>0</v>
      </c>
      <c r="AQ3">
        <f>Plan1!BV3</f>
        <v>0</v>
      </c>
      <c r="AU3" t="str">
        <f>Plan1!CF3</f>
        <v>$VISION</v>
      </c>
      <c r="AV3">
        <f>Plan1!CG3</f>
        <v>0</v>
      </c>
      <c r="AW3">
        <f>Plan1!CH3</f>
        <v>0</v>
      </c>
      <c r="AX3">
        <f>Plan1!CI3</f>
        <v>0</v>
      </c>
      <c r="AY3">
        <f>Plan1!CJ3</f>
        <v>0</v>
      </c>
      <c r="AZ3">
        <f>Plan1!CK3</f>
        <v>0</v>
      </c>
    </row>
    <row r="4" spans="1:54" x14ac:dyDescent="0.25">
      <c r="B4" t="str">
        <f>Plan1!I4</f>
        <v>$VEHICLETRAVELTIMEMEASUREMENTEVALUATION:SIMRUN</v>
      </c>
      <c r="C4" t="str">
        <f>Plan1!J4</f>
        <v>TIMEINT</v>
      </c>
      <c r="D4" t="str">
        <f>Plan1!K4</f>
        <v>VEHICLETRAVELTIMEMEASUREMENT</v>
      </c>
      <c r="E4" t="str">
        <f>Plan1!L4</f>
        <v>VEHS(ALL)</v>
      </c>
      <c r="F4" t="str">
        <f>Plan1!M4</f>
        <v>TRAVTM(ALL)</v>
      </c>
      <c r="G4" t="str">
        <f>Plan1!N4</f>
        <v>DISTTRAV(ALL)</v>
      </c>
      <c r="K4" t="str">
        <f>Plan1!X4</f>
        <v>$VEHICLETRAVELTIMEMEASUREMENTEVALUATION:SIMRUN</v>
      </c>
      <c r="L4" t="str">
        <f>Plan1!Y4</f>
        <v>TIMEINT</v>
      </c>
      <c r="M4" t="str">
        <f>Plan1!Z4</f>
        <v>VEHICLETRAVELTIMEMEASUREMENT</v>
      </c>
      <c r="N4" t="str">
        <f>Plan1!AA4</f>
        <v>VEHS(ALL)</v>
      </c>
      <c r="O4" t="str">
        <f>Plan1!AB4</f>
        <v>TRAVTM(ALL)</v>
      </c>
      <c r="P4" t="str">
        <f>Plan1!AC4</f>
        <v>DISTTRAV(ALL)</v>
      </c>
      <c r="U4" t="s">
        <v>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C4" t="s">
        <v>1</v>
      </c>
      <c r="AD4" t="s">
        <v>2</v>
      </c>
      <c r="AE4" t="s">
        <v>3</v>
      </c>
      <c r="AF4" t="s">
        <v>4</v>
      </c>
      <c r="AG4" t="s">
        <v>5</v>
      </c>
      <c r="AH4" t="s">
        <v>6</v>
      </c>
      <c r="AL4" t="str">
        <f>Plan1!BQ4</f>
        <v>$VEHICLETRAVELTIMEMEASUREMENTEVALUATION:SIMRUN</v>
      </c>
      <c r="AM4" t="str">
        <f>Plan1!BR4</f>
        <v>TIMEINT</v>
      </c>
      <c r="AN4" t="str">
        <f>Plan1!BS4</f>
        <v>VEHICLETRAVELTIMEMEASUREMENT</v>
      </c>
      <c r="AO4" t="str">
        <f>Plan1!BT4</f>
        <v>VEHS(ALL)</v>
      </c>
      <c r="AP4" t="str">
        <f>Plan1!BU4</f>
        <v>TRAVTM(ALL)</v>
      </c>
      <c r="AQ4" t="str">
        <f>Plan1!BV4</f>
        <v>DISTTRAV(ALL)</v>
      </c>
      <c r="AU4" t="str">
        <f>Plan1!CF4</f>
        <v>$VEHICLETRAVELTIMEMEASUREMENTEVALUATION:SIMRUN</v>
      </c>
      <c r="AV4" t="str">
        <f>Plan1!CG4</f>
        <v>TIMEINT</v>
      </c>
      <c r="AW4" t="str">
        <f>Plan1!CH4</f>
        <v>VEHICLETRAVELTIMEMEASUREMENT</v>
      </c>
      <c r="AX4" t="str">
        <f>Plan1!CI4</f>
        <v>VEHS(ALL)</v>
      </c>
      <c r="AY4" t="str">
        <f>Plan1!CJ4</f>
        <v>TRAVTM(ALL)</v>
      </c>
      <c r="AZ4" t="str">
        <f>Plan1!CK4</f>
        <v>DISTTRAV(ALL)</v>
      </c>
    </row>
    <row r="5" spans="1:54" x14ac:dyDescent="0.25">
      <c r="B5">
        <f>Plan1!I5</f>
        <v>2</v>
      </c>
      <c r="C5" t="str">
        <f>Plan1!J5</f>
        <v>0-200</v>
      </c>
      <c r="D5">
        <f>Plan1!K5</f>
        <v>1</v>
      </c>
      <c r="E5">
        <f>Plan1!L5</f>
        <v>19</v>
      </c>
      <c r="F5">
        <f>Plan1!M5</f>
        <v>125.01</v>
      </c>
      <c r="G5">
        <f>Plan1!N5</f>
        <v>333.23</v>
      </c>
      <c r="K5">
        <f>Plan1!X5</f>
        <v>4</v>
      </c>
      <c r="L5" t="str">
        <f>Plan1!Y5</f>
        <v>0-200</v>
      </c>
      <c r="M5">
        <f>Plan1!Z5</f>
        <v>1</v>
      </c>
      <c r="N5">
        <f>Plan1!AA5</f>
        <v>22</v>
      </c>
      <c r="O5">
        <f>Plan1!AB5</f>
        <v>123.1</v>
      </c>
      <c r="P5">
        <f>Plan1!AC5</f>
        <v>333.24</v>
      </c>
      <c r="U5">
        <f>Plan1!AM5</f>
        <v>13</v>
      </c>
      <c r="V5" t="str">
        <f>Plan1!AN5</f>
        <v>0-200</v>
      </c>
      <c r="W5">
        <f>Plan1!AO5</f>
        <v>1</v>
      </c>
      <c r="X5">
        <f>Plan1!AP5</f>
        <v>18</v>
      </c>
      <c r="Y5">
        <f>Plan1!AQ5</f>
        <v>126.59</v>
      </c>
      <c r="Z5">
        <f>Plan1!AR5</f>
        <v>333.18</v>
      </c>
      <c r="AC5">
        <f>Plan1!BA5</f>
        <v>12</v>
      </c>
      <c r="AD5" t="str">
        <f>Plan1!BB5</f>
        <v>0-200</v>
      </c>
      <c r="AE5">
        <f>Plan1!BC5</f>
        <v>1</v>
      </c>
      <c r="AF5">
        <f>Plan1!BD5</f>
        <v>18</v>
      </c>
      <c r="AG5">
        <f>Plan1!BE5</f>
        <v>126.14</v>
      </c>
      <c r="AH5">
        <f>Plan1!BF5</f>
        <v>333.18</v>
      </c>
      <c r="AL5">
        <f>Plan1!BQ5</f>
        <v>17</v>
      </c>
      <c r="AM5" t="str">
        <f>Plan1!BR5</f>
        <v>0-200</v>
      </c>
      <c r="AN5">
        <f>Plan1!BS5</f>
        <v>1</v>
      </c>
      <c r="AO5">
        <f>Plan1!BT5</f>
        <v>16</v>
      </c>
      <c r="AP5">
        <f>Plan1!BU5</f>
        <v>126.47</v>
      </c>
      <c r="AQ5">
        <f>Plan1!BV5</f>
        <v>333.17</v>
      </c>
      <c r="AU5">
        <f>Plan1!CF5</f>
        <v>18</v>
      </c>
      <c r="AV5" t="str">
        <f>Plan1!CG5</f>
        <v>0-200</v>
      </c>
      <c r="AW5">
        <f>Plan1!CH5</f>
        <v>1</v>
      </c>
      <c r="AX5">
        <f>Plan1!CI5</f>
        <v>16</v>
      </c>
      <c r="AY5">
        <f>Plan1!CJ5</f>
        <v>126.77</v>
      </c>
      <c r="AZ5">
        <f>Plan1!CK5</f>
        <v>333.17</v>
      </c>
    </row>
    <row r="6" spans="1:54" x14ac:dyDescent="0.25">
      <c r="B6">
        <f>Plan1!I6</f>
        <v>2</v>
      </c>
      <c r="C6" t="str">
        <f>Plan1!J6</f>
        <v>0-200</v>
      </c>
      <c r="D6">
        <f>Plan1!K6</f>
        <v>2</v>
      </c>
      <c r="E6">
        <f>Plan1!L6</f>
        <v>23</v>
      </c>
      <c r="F6">
        <f>Plan1!M6</f>
        <v>113.85</v>
      </c>
      <c r="G6">
        <f>Plan1!N6</f>
        <v>275.86</v>
      </c>
      <c r="K6">
        <f>Plan1!X6</f>
        <v>4</v>
      </c>
      <c r="L6" t="str">
        <f>Plan1!Y6</f>
        <v>0-200</v>
      </c>
      <c r="M6">
        <f>Plan1!Z6</f>
        <v>2</v>
      </c>
      <c r="N6">
        <f>Plan1!AA6</f>
        <v>17</v>
      </c>
      <c r="O6">
        <f>Plan1!AB6</f>
        <v>122.66</v>
      </c>
      <c r="P6">
        <f>Plan1!AC6</f>
        <v>275.83999999999997</v>
      </c>
      <c r="U6">
        <f>Plan1!AM6</f>
        <v>13</v>
      </c>
      <c r="V6" t="str">
        <f>Plan1!AN6</f>
        <v>0-200</v>
      </c>
      <c r="W6">
        <f>Plan1!AO6</f>
        <v>2</v>
      </c>
      <c r="X6">
        <f>Plan1!AP6</f>
        <v>25</v>
      </c>
      <c r="Y6">
        <f>Plan1!AQ6</f>
        <v>119.1</v>
      </c>
      <c r="Z6">
        <f>Plan1!AR6</f>
        <v>275.82</v>
      </c>
      <c r="AC6">
        <f>Plan1!BA6</f>
        <v>12</v>
      </c>
      <c r="AD6" t="str">
        <f>Plan1!BB6</f>
        <v>0-200</v>
      </c>
      <c r="AE6">
        <f>Plan1!BC6</f>
        <v>2</v>
      </c>
      <c r="AF6">
        <f>Plan1!BD6</f>
        <v>19</v>
      </c>
      <c r="AG6">
        <f>Plan1!BE6</f>
        <v>119.17</v>
      </c>
      <c r="AH6">
        <f>Plan1!BF6</f>
        <v>275.81</v>
      </c>
      <c r="AL6">
        <f>Plan1!BQ6</f>
        <v>17</v>
      </c>
      <c r="AM6" t="str">
        <f>Plan1!BR6</f>
        <v>0-200</v>
      </c>
      <c r="AN6">
        <f>Plan1!BS6</f>
        <v>2</v>
      </c>
      <c r="AO6">
        <f>Plan1!BT6</f>
        <v>28</v>
      </c>
      <c r="AP6">
        <f>Plan1!BU6</f>
        <v>107.96</v>
      </c>
      <c r="AQ6">
        <f>Plan1!BV6</f>
        <v>275.85000000000002</v>
      </c>
      <c r="AU6">
        <f>Plan1!CF6</f>
        <v>18</v>
      </c>
      <c r="AV6" t="str">
        <f>Plan1!CG6</f>
        <v>0-200</v>
      </c>
      <c r="AW6">
        <f>Plan1!CH6</f>
        <v>2</v>
      </c>
      <c r="AX6">
        <f>Plan1!CI6</f>
        <v>23</v>
      </c>
      <c r="AY6">
        <f>Plan1!CJ6</f>
        <v>116.56</v>
      </c>
      <c r="AZ6">
        <f>Plan1!CK6</f>
        <v>275.83999999999997</v>
      </c>
    </row>
    <row r="7" spans="1:54" x14ac:dyDescent="0.25">
      <c r="B7">
        <f>Plan1!I7</f>
        <v>2</v>
      </c>
      <c r="C7" t="str">
        <f>Plan1!J7</f>
        <v>0-200</v>
      </c>
      <c r="D7">
        <f>Plan1!K7</f>
        <v>3</v>
      </c>
      <c r="E7">
        <f>Plan1!L7</f>
        <v>11</v>
      </c>
      <c r="F7">
        <f>Plan1!M7</f>
        <v>148.13</v>
      </c>
      <c r="G7">
        <f>Plan1!N7</f>
        <v>363.96</v>
      </c>
      <c r="K7">
        <f>Plan1!X7</f>
        <v>4</v>
      </c>
      <c r="L7" t="str">
        <f>Plan1!Y7</f>
        <v>0-200</v>
      </c>
      <c r="M7">
        <f>Plan1!Z7</f>
        <v>3</v>
      </c>
      <c r="N7">
        <f>Plan1!AA7</f>
        <v>9</v>
      </c>
      <c r="O7">
        <f>Plan1!AB7</f>
        <v>143.15</v>
      </c>
      <c r="P7">
        <f>Plan1!AC7</f>
        <v>363.86</v>
      </c>
      <c r="U7">
        <f>Plan1!AM7</f>
        <v>13</v>
      </c>
      <c r="V7" t="str">
        <f>Plan1!AN7</f>
        <v>0-200</v>
      </c>
      <c r="W7">
        <f>Plan1!AO7</f>
        <v>3</v>
      </c>
      <c r="X7">
        <f>Plan1!AP7</f>
        <v>12</v>
      </c>
      <c r="Y7">
        <f>Plan1!AQ7</f>
        <v>149.05000000000001</v>
      </c>
      <c r="Z7">
        <f>Plan1!AR7</f>
        <v>363.94</v>
      </c>
      <c r="AC7">
        <f>Plan1!BA7</f>
        <v>12</v>
      </c>
      <c r="AD7" t="str">
        <f>Plan1!BB7</f>
        <v>0-200</v>
      </c>
      <c r="AE7">
        <f>Plan1!BC7</f>
        <v>3</v>
      </c>
      <c r="AF7">
        <f>Plan1!BD7</f>
        <v>12</v>
      </c>
      <c r="AG7">
        <f>Plan1!BE7</f>
        <v>144.27000000000001</v>
      </c>
      <c r="AH7">
        <f>Plan1!BF7</f>
        <v>363.89</v>
      </c>
      <c r="AL7">
        <f>Plan1!BQ7</f>
        <v>17</v>
      </c>
      <c r="AM7" t="str">
        <f>Plan1!BR7</f>
        <v>0-200</v>
      </c>
      <c r="AN7">
        <f>Plan1!BS7</f>
        <v>3</v>
      </c>
      <c r="AO7">
        <f>Plan1!BT7</f>
        <v>14</v>
      </c>
      <c r="AP7">
        <f>Plan1!BU7</f>
        <v>143.41</v>
      </c>
      <c r="AQ7">
        <f>Plan1!BV7</f>
        <v>363.85</v>
      </c>
      <c r="AU7">
        <f>Plan1!CF7</f>
        <v>18</v>
      </c>
      <c r="AV7" t="str">
        <f>Plan1!CG7</f>
        <v>0-200</v>
      </c>
      <c r="AW7">
        <f>Plan1!CH7</f>
        <v>3</v>
      </c>
      <c r="AX7">
        <f>Plan1!CI7</f>
        <v>11</v>
      </c>
      <c r="AY7">
        <f>Plan1!CJ7</f>
        <v>142.13999999999999</v>
      </c>
      <c r="AZ7">
        <f>Plan1!CK7</f>
        <v>363.87</v>
      </c>
    </row>
    <row r="8" spans="1:54" x14ac:dyDescent="0.25">
      <c r="B8">
        <f>Plan1!I8</f>
        <v>2</v>
      </c>
      <c r="C8" t="str">
        <f>Plan1!J8</f>
        <v>200-400</v>
      </c>
      <c r="D8">
        <f>Plan1!K8</f>
        <v>1</v>
      </c>
      <c r="E8">
        <f>Plan1!L8</f>
        <v>101</v>
      </c>
      <c r="F8">
        <f>Plan1!M8</f>
        <v>153.94</v>
      </c>
      <c r="G8">
        <f>Plan1!N8</f>
        <v>333.16</v>
      </c>
      <c r="K8">
        <f>Plan1!X8</f>
        <v>4</v>
      </c>
      <c r="L8" t="str">
        <f>Plan1!Y8</f>
        <v>200-400</v>
      </c>
      <c r="M8">
        <f>Plan1!Z8</f>
        <v>1</v>
      </c>
      <c r="N8">
        <f>Plan1!AA8</f>
        <v>99</v>
      </c>
      <c r="O8">
        <f>Plan1!AB8</f>
        <v>154.57</v>
      </c>
      <c r="P8">
        <f>Plan1!AC8</f>
        <v>333.15</v>
      </c>
      <c r="U8">
        <f>Plan1!AM8</f>
        <v>13</v>
      </c>
      <c r="V8" t="str">
        <f>Plan1!AN8</f>
        <v>200-400</v>
      </c>
      <c r="W8">
        <f>Plan1!AO8</f>
        <v>1</v>
      </c>
      <c r="X8">
        <f>Plan1!AP8</f>
        <v>118</v>
      </c>
      <c r="Y8">
        <f>Plan1!AQ8</f>
        <v>153.80000000000001</v>
      </c>
      <c r="Z8">
        <f>Plan1!AR8</f>
        <v>333.18</v>
      </c>
      <c r="AC8">
        <f>Plan1!BA8</f>
        <v>12</v>
      </c>
      <c r="AD8" t="str">
        <f>Plan1!BB8</f>
        <v>200-400</v>
      </c>
      <c r="AE8">
        <f>Plan1!BC8</f>
        <v>1</v>
      </c>
      <c r="AF8">
        <f>Plan1!BD8</f>
        <v>118</v>
      </c>
      <c r="AG8">
        <f>Plan1!BE8</f>
        <v>153.93</v>
      </c>
      <c r="AH8">
        <f>Plan1!BF8</f>
        <v>333.18</v>
      </c>
      <c r="AL8">
        <f>Plan1!BQ8</f>
        <v>17</v>
      </c>
      <c r="AM8" t="str">
        <f>Plan1!BR8</f>
        <v>200-400</v>
      </c>
      <c r="AN8">
        <f>Plan1!BS8</f>
        <v>1</v>
      </c>
      <c r="AO8">
        <f>Plan1!BT8</f>
        <v>106</v>
      </c>
      <c r="AP8">
        <f>Plan1!BU8</f>
        <v>155.9</v>
      </c>
      <c r="AQ8">
        <f>Plan1!BV8</f>
        <v>333.18</v>
      </c>
      <c r="AU8">
        <f>Plan1!CF8</f>
        <v>18</v>
      </c>
      <c r="AV8" t="str">
        <f>Plan1!CG8</f>
        <v>200-400</v>
      </c>
      <c r="AW8">
        <f>Plan1!CH8</f>
        <v>1</v>
      </c>
      <c r="AX8">
        <f>Plan1!CI8</f>
        <v>107</v>
      </c>
      <c r="AY8">
        <f>Plan1!CJ8</f>
        <v>154.79</v>
      </c>
      <c r="AZ8">
        <f>Plan1!CK8</f>
        <v>333.18</v>
      </c>
    </row>
    <row r="9" spans="1:54" x14ac:dyDescent="0.25">
      <c r="B9">
        <f>Plan1!I9</f>
        <v>2</v>
      </c>
      <c r="C9" t="str">
        <f>Plan1!J9</f>
        <v>200-400</v>
      </c>
      <c r="D9">
        <f>Plan1!K9</f>
        <v>2</v>
      </c>
      <c r="E9">
        <f>Plan1!L9</f>
        <v>41</v>
      </c>
      <c r="F9">
        <f>Plan1!M9</f>
        <v>177.2</v>
      </c>
      <c r="G9">
        <f>Plan1!N9</f>
        <v>275.89999999999998</v>
      </c>
      <c r="K9">
        <f>Plan1!X9</f>
        <v>4</v>
      </c>
      <c r="L9" t="str">
        <f>Plan1!Y9</f>
        <v>200-400</v>
      </c>
      <c r="M9">
        <f>Plan1!Z9</f>
        <v>2</v>
      </c>
      <c r="N9">
        <f>Plan1!AA9</f>
        <v>23</v>
      </c>
      <c r="O9">
        <f>Plan1!AB9</f>
        <v>221.7</v>
      </c>
      <c r="P9">
        <f>Plan1!AC9</f>
        <v>275.79000000000002</v>
      </c>
      <c r="U9">
        <f>Plan1!AM9</f>
        <v>13</v>
      </c>
      <c r="V9" t="str">
        <f>Plan1!AN9</f>
        <v>200-400</v>
      </c>
      <c r="W9">
        <f>Plan1!AO9</f>
        <v>2</v>
      </c>
      <c r="X9">
        <f>Plan1!AP9</f>
        <v>25</v>
      </c>
      <c r="Y9">
        <f>Plan1!AQ9</f>
        <v>190.15</v>
      </c>
      <c r="Z9">
        <f>Plan1!AR9</f>
        <v>275.88</v>
      </c>
      <c r="AC9">
        <f>Plan1!BA9</f>
        <v>12</v>
      </c>
      <c r="AD9" t="str">
        <f>Plan1!BB9</f>
        <v>200-400</v>
      </c>
      <c r="AE9">
        <f>Plan1!BC9</f>
        <v>2</v>
      </c>
      <c r="AF9">
        <f>Plan1!BD9</f>
        <v>22</v>
      </c>
      <c r="AG9">
        <f>Plan1!BE9</f>
        <v>227.92</v>
      </c>
      <c r="AH9">
        <f>Plan1!BF9</f>
        <v>275.75</v>
      </c>
      <c r="AL9">
        <f>Plan1!BQ9</f>
        <v>17</v>
      </c>
      <c r="AM9" t="str">
        <f>Plan1!BR9</f>
        <v>200-400</v>
      </c>
      <c r="AN9">
        <f>Plan1!BS9</f>
        <v>2</v>
      </c>
      <c r="AO9">
        <f>Plan1!BT9</f>
        <v>35</v>
      </c>
      <c r="AP9">
        <f>Plan1!BU9</f>
        <v>171.32</v>
      </c>
      <c r="AQ9">
        <f>Plan1!BV9</f>
        <v>275.8</v>
      </c>
      <c r="AU9">
        <f>Plan1!CF9</f>
        <v>18</v>
      </c>
      <c r="AV9" t="str">
        <f>Plan1!CG9</f>
        <v>200-400</v>
      </c>
      <c r="AW9">
        <f>Plan1!CH9</f>
        <v>2</v>
      </c>
      <c r="AX9">
        <f>Plan1!CI9</f>
        <v>29</v>
      </c>
      <c r="AY9">
        <f>Plan1!CJ9</f>
        <v>211.19</v>
      </c>
      <c r="AZ9">
        <f>Plan1!CK9</f>
        <v>275.76</v>
      </c>
    </row>
    <row r="10" spans="1:54" x14ac:dyDescent="0.25">
      <c r="B10">
        <f>Plan1!I10</f>
        <v>2</v>
      </c>
      <c r="C10" t="str">
        <f>Plan1!J10</f>
        <v>200-400</v>
      </c>
      <c r="D10">
        <f>Plan1!K10</f>
        <v>3</v>
      </c>
      <c r="E10">
        <f>Plan1!L10</f>
        <v>38</v>
      </c>
      <c r="F10">
        <f>Plan1!M10</f>
        <v>204.72</v>
      </c>
      <c r="G10">
        <f>Plan1!N10</f>
        <v>363.96</v>
      </c>
      <c r="K10">
        <f>Plan1!X10</f>
        <v>4</v>
      </c>
      <c r="L10" t="str">
        <f>Plan1!Y10</f>
        <v>200-400</v>
      </c>
      <c r="M10">
        <f>Plan1!Z10</f>
        <v>3</v>
      </c>
      <c r="N10">
        <f>Plan1!AA10</f>
        <v>26</v>
      </c>
      <c r="O10">
        <f>Plan1!AB10</f>
        <v>239.44</v>
      </c>
      <c r="P10">
        <f>Plan1!AC10</f>
        <v>363.91</v>
      </c>
      <c r="U10">
        <f>Plan1!AM10</f>
        <v>13</v>
      </c>
      <c r="V10" t="str">
        <f>Plan1!AN10</f>
        <v>200-400</v>
      </c>
      <c r="W10">
        <f>Plan1!AO10</f>
        <v>3</v>
      </c>
      <c r="X10">
        <f>Plan1!AP10</f>
        <v>29</v>
      </c>
      <c r="Y10">
        <f>Plan1!AQ10</f>
        <v>227.89</v>
      </c>
      <c r="Z10">
        <f>Plan1!AR10</f>
        <v>363.9</v>
      </c>
      <c r="AC10">
        <f>Plan1!BA10</f>
        <v>12</v>
      </c>
      <c r="AD10" t="str">
        <f>Plan1!BB10</f>
        <v>200-400</v>
      </c>
      <c r="AE10">
        <f>Plan1!BC10</f>
        <v>3</v>
      </c>
      <c r="AF10">
        <f>Plan1!BD10</f>
        <v>21</v>
      </c>
      <c r="AG10">
        <f>Plan1!BE10</f>
        <v>241.32</v>
      </c>
      <c r="AH10">
        <f>Plan1!BF10</f>
        <v>363.83</v>
      </c>
      <c r="AL10">
        <f>Plan1!BQ10</f>
        <v>17</v>
      </c>
      <c r="AM10" t="str">
        <f>Plan1!BR10</f>
        <v>200-400</v>
      </c>
      <c r="AN10">
        <f>Plan1!BS10</f>
        <v>3</v>
      </c>
      <c r="AO10">
        <f>Plan1!BT10</f>
        <v>39</v>
      </c>
      <c r="AP10">
        <f>Plan1!BU10</f>
        <v>203.35</v>
      </c>
      <c r="AQ10">
        <f>Plan1!BV10</f>
        <v>363.93</v>
      </c>
      <c r="AU10">
        <f>Plan1!CF10</f>
        <v>18</v>
      </c>
      <c r="AV10" t="str">
        <f>Plan1!CG10</f>
        <v>200-400</v>
      </c>
      <c r="AW10">
        <f>Plan1!CH10</f>
        <v>3</v>
      </c>
      <c r="AX10">
        <f>Plan1!CI10</f>
        <v>34</v>
      </c>
      <c r="AY10">
        <f>Plan1!CJ10</f>
        <v>221.58</v>
      </c>
      <c r="AZ10">
        <f>Plan1!CK10</f>
        <v>363.87</v>
      </c>
    </row>
    <row r="11" spans="1:54" x14ac:dyDescent="0.25">
      <c r="B11">
        <f>Plan1!I11</f>
        <v>2</v>
      </c>
      <c r="C11" t="str">
        <f>Plan1!J11</f>
        <v>400-600</v>
      </c>
      <c r="D11">
        <f>Plan1!K11</f>
        <v>1</v>
      </c>
      <c r="E11">
        <f>Plan1!L11</f>
        <v>113</v>
      </c>
      <c r="F11">
        <f>Plan1!M11</f>
        <v>152.36000000000001</v>
      </c>
      <c r="G11">
        <f>Plan1!N11</f>
        <v>333.18</v>
      </c>
      <c r="K11">
        <f>Plan1!X11</f>
        <v>4</v>
      </c>
      <c r="L11" t="str">
        <f>Plan1!Y11</f>
        <v>400-600</v>
      </c>
      <c r="M11">
        <f>Plan1!Z11</f>
        <v>1</v>
      </c>
      <c r="N11">
        <f>Plan1!AA11</f>
        <v>115</v>
      </c>
      <c r="O11">
        <f>Plan1!AB11</f>
        <v>152.72</v>
      </c>
      <c r="P11">
        <f>Plan1!AC11</f>
        <v>333.18</v>
      </c>
      <c r="U11">
        <f>Plan1!AM11</f>
        <v>13</v>
      </c>
      <c r="V11" t="str">
        <f>Plan1!AN11</f>
        <v>400-600</v>
      </c>
      <c r="W11">
        <f>Plan1!AO11</f>
        <v>1</v>
      </c>
      <c r="X11">
        <f>Plan1!AP11</f>
        <v>146</v>
      </c>
      <c r="Y11">
        <f>Plan1!AQ11</f>
        <v>159.69999999999999</v>
      </c>
      <c r="Z11">
        <f>Plan1!AR11</f>
        <v>333.18</v>
      </c>
      <c r="AC11">
        <f>Plan1!BA11</f>
        <v>12</v>
      </c>
      <c r="AD11" t="str">
        <f>Plan1!BB11</f>
        <v>400-600</v>
      </c>
      <c r="AE11">
        <f>Plan1!BC11</f>
        <v>1</v>
      </c>
      <c r="AF11">
        <f>Plan1!BD11</f>
        <v>146</v>
      </c>
      <c r="AG11">
        <f>Plan1!BE11</f>
        <v>158.21</v>
      </c>
      <c r="AH11">
        <f>Plan1!BF11</f>
        <v>333.18</v>
      </c>
      <c r="AL11">
        <f>Plan1!BQ11</f>
        <v>17</v>
      </c>
      <c r="AM11" t="str">
        <f>Plan1!BR11</f>
        <v>400-600</v>
      </c>
      <c r="AN11">
        <f>Plan1!BS11</f>
        <v>1</v>
      </c>
      <c r="AO11">
        <f>Plan1!BT11</f>
        <v>132</v>
      </c>
      <c r="AP11">
        <f>Plan1!BU11</f>
        <v>157.47</v>
      </c>
      <c r="AQ11">
        <f>Plan1!BV11</f>
        <v>333.19</v>
      </c>
      <c r="AU11">
        <f>Plan1!CF11</f>
        <v>18</v>
      </c>
      <c r="AV11" t="str">
        <f>Plan1!CG11</f>
        <v>400-600</v>
      </c>
      <c r="AW11">
        <f>Plan1!CH11</f>
        <v>1</v>
      </c>
      <c r="AX11">
        <f>Plan1!CI11</f>
        <v>136</v>
      </c>
      <c r="AY11">
        <f>Plan1!CJ11</f>
        <v>155.25</v>
      </c>
      <c r="AZ11">
        <f>Plan1!CK11</f>
        <v>333.18</v>
      </c>
    </row>
    <row r="12" spans="1:54" x14ac:dyDescent="0.25">
      <c r="B12">
        <f>Plan1!I12</f>
        <v>2</v>
      </c>
      <c r="C12" t="str">
        <f>Plan1!J12</f>
        <v>400-600</v>
      </c>
      <c r="D12">
        <f>Plan1!K12</f>
        <v>2</v>
      </c>
      <c r="E12">
        <f>Plan1!L12</f>
        <v>39</v>
      </c>
      <c r="F12">
        <f>Plan1!M12</f>
        <v>252.75</v>
      </c>
      <c r="G12">
        <f>Plan1!N12</f>
        <v>275.89999999999998</v>
      </c>
      <c r="K12">
        <f>Plan1!X12</f>
        <v>4</v>
      </c>
      <c r="L12" t="str">
        <f>Plan1!Y12</f>
        <v>400-600</v>
      </c>
      <c r="M12">
        <f>Plan1!Z12</f>
        <v>2</v>
      </c>
      <c r="N12">
        <f>Plan1!AA12</f>
        <v>25</v>
      </c>
      <c r="O12">
        <f>Plan1!AB12</f>
        <v>352.2</v>
      </c>
      <c r="P12">
        <f>Plan1!AC12</f>
        <v>275.77</v>
      </c>
      <c r="U12">
        <f>Plan1!AM12</f>
        <v>13</v>
      </c>
      <c r="V12" t="str">
        <f>Plan1!AN12</f>
        <v>400-600</v>
      </c>
      <c r="W12">
        <f>Plan1!AO12</f>
        <v>2</v>
      </c>
      <c r="X12">
        <f>Plan1!AP12</f>
        <v>47</v>
      </c>
      <c r="Y12">
        <f>Plan1!AQ12</f>
        <v>275.54000000000002</v>
      </c>
      <c r="Z12">
        <f>Plan1!AR12</f>
        <v>275.88</v>
      </c>
      <c r="AC12">
        <f>Plan1!BA12</f>
        <v>12</v>
      </c>
      <c r="AD12" t="str">
        <f>Plan1!BB12</f>
        <v>400-600</v>
      </c>
      <c r="AE12">
        <f>Plan1!BC12</f>
        <v>2</v>
      </c>
      <c r="AF12">
        <f>Plan1!BD12</f>
        <v>21</v>
      </c>
      <c r="AG12">
        <f>Plan1!BE12</f>
        <v>327.06</v>
      </c>
      <c r="AH12">
        <f>Plan1!BF12</f>
        <v>275.81</v>
      </c>
      <c r="AL12">
        <f>Plan1!BQ12</f>
        <v>17</v>
      </c>
      <c r="AM12" t="str">
        <f>Plan1!BR12</f>
        <v>400-600</v>
      </c>
      <c r="AN12">
        <f>Plan1!BS12</f>
        <v>2</v>
      </c>
      <c r="AO12">
        <f>Plan1!BT12</f>
        <v>42</v>
      </c>
      <c r="AP12">
        <f>Plan1!BU12</f>
        <v>253.41</v>
      </c>
      <c r="AQ12">
        <f>Plan1!BV12</f>
        <v>275.88</v>
      </c>
      <c r="AU12">
        <f>Plan1!CF12</f>
        <v>18</v>
      </c>
      <c r="AV12" t="str">
        <f>Plan1!CG12</f>
        <v>400-600</v>
      </c>
      <c r="AW12">
        <f>Plan1!CH12</f>
        <v>2</v>
      </c>
      <c r="AX12">
        <f>Plan1!CI12</f>
        <v>29</v>
      </c>
      <c r="AY12">
        <f>Plan1!CJ12</f>
        <v>295.33</v>
      </c>
      <c r="AZ12">
        <f>Plan1!CK12</f>
        <v>275.77999999999997</v>
      </c>
    </row>
    <row r="13" spans="1:54" x14ac:dyDescent="0.25">
      <c r="B13">
        <f>Plan1!I13</f>
        <v>2</v>
      </c>
      <c r="C13" t="str">
        <f>Plan1!J13</f>
        <v>400-600</v>
      </c>
      <c r="D13">
        <f>Plan1!K13</f>
        <v>3</v>
      </c>
      <c r="E13">
        <f>Plan1!L13</f>
        <v>45</v>
      </c>
      <c r="F13">
        <f>Plan1!M13</f>
        <v>292.37</v>
      </c>
      <c r="G13">
        <f>Plan1!N13</f>
        <v>363.97</v>
      </c>
      <c r="K13">
        <f>Plan1!X13</f>
        <v>4</v>
      </c>
      <c r="L13" t="str">
        <f>Plan1!Y13</f>
        <v>400-600</v>
      </c>
      <c r="M13">
        <f>Plan1!Z13</f>
        <v>3</v>
      </c>
      <c r="N13">
        <f>Plan1!AA13</f>
        <v>23</v>
      </c>
      <c r="O13">
        <f>Plan1!AB13</f>
        <v>379.1</v>
      </c>
      <c r="P13">
        <f>Plan1!AC13</f>
        <v>363.81</v>
      </c>
      <c r="U13">
        <f>Plan1!AM13</f>
        <v>13</v>
      </c>
      <c r="V13" t="str">
        <f>Plan1!AN13</f>
        <v>400-600</v>
      </c>
      <c r="W13">
        <f>Plan1!AO13</f>
        <v>3</v>
      </c>
      <c r="X13">
        <f>Plan1!AP13</f>
        <v>44</v>
      </c>
      <c r="Y13">
        <f>Plan1!AQ13</f>
        <v>319.05</v>
      </c>
      <c r="Z13">
        <f>Plan1!AR13</f>
        <v>363.93</v>
      </c>
      <c r="AC13">
        <f>Plan1!BA13</f>
        <v>12</v>
      </c>
      <c r="AD13" t="str">
        <f>Plan1!BB13</f>
        <v>400-600</v>
      </c>
      <c r="AE13">
        <f>Plan1!BC13</f>
        <v>3</v>
      </c>
      <c r="AF13">
        <f>Plan1!BD13</f>
        <v>21</v>
      </c>
      <c r="AG13">
        <f>Plan1!BE13</f>
        <v>338.06</v>
      </c>
      <c r="AH13">
        <f>Plan1!BF13</f>
        <v>363.85</v>
      </c>
      <c r="AL13">
        <f>Plan1!BQ13</f>
        <v>17</v>
      </c>
      <c r="AM13" t="str">
        <f>Plan1!BR13</f>
        <v>400-600</v>
      </c>
      <c r="AN13">
        <f>Plan1!BS13</f>
        <v>3</v>
      </c>
      <c r="AO13">
        <f>Plan1!BT13</f>
        <v>40</v>
      </c>
      <c r="AP13">
        <f>Plan1!BU13</f>
        <v>289.2</v>
      </c>
      <c r="AQ13">
        <f>Plan1!BV13</f>
        <v>363.89</v>
      </c>
      <c r="AU13">
        <f>Plan1!CF13</f>
        <v>18</v>
      </c>
      <c r="AV13" t="str">
        <f>Plan1!CG13</f>
        <v>400-600</v>
      </c>
      <c r="AW13">
        <f>Plan1!CH13</f>
        <v>3</v>
      </c>
      <c r="AX13">
        <f>Plan1!CI13</f>
        <v>29</v>
      </c>
      <c r="AY13">
        <f>Plan1!CJ13</f>
        <v>317.5</v>
      </c>
      <c r="AZ13">
        <f>Plan1!CK13</f>
        <v>363.84</v>
      </c>
    </row>
    <row r="14" spans="1:54" x14ac:dyDescent="0.25">
      <c r="B14">
        <f>Plan1!I14</f>
        <v>2</v>
      </c>
      <c r="C14" t="str">
        <f>Plan1!J14</f>
        <v>600-800</v>
      </c>
      <c r="D14">
        <f>Plan1!K14</f>
        <v>1</v>
      </c>
      <c r="E14">
        <f>Plan1!L14</f>
        <v>122</v>
      </c>
      <c r="F14">
        <f>Plan1!M14</f>
        <v>159.08000000000001</v>
      </c>
      <c r="G14">
        <f>Plan1!N14</f>
        <v>333.17</v>
      </c>
      <c r="K14">
        <f>Plan1!X14</f>
        <v>4</v>
      </c>
      <c r="L14" t="str">
        <f>Plan1!Y14</f>
        <v>600-800</v>
      </c>
      <c r="M14">
        <f>Plan1!Z14</f>
        <v>1</v>
      </c>
      <c r="N14">
        <f>Plan1!AA14</f>
        <v>124</v>
      </c>
      <c r="O14">
        <f>Plan1!AB14</f>
        <v>159.52000000000001</v>
      </c>
      <c r="P14">
        <f>Plan1!AC14</f>
        <v>333.17</v>
      </c>
      <c r="U14">
        <f>Plan1!AM14</f>
        <v>13</v>
      </c>
      <c r="V14" t="str">
        <f>Plan1!AN14</f>
        <v>600-800</v>
      </c>
      <c r="W14">
        <f>Plan1!AO14</f>
        <v>1</v>
      </c>
      <c r="X14">
        <f>Plan1!AP14</f>
        <v>139</v>
      </c>
      <c r="Y14">
        <f>Plan1!AQ14</f>
        <v>163.27000000000001</v>
      </c>
      <c r="Z14">
        <f>Plan1!AR14</f>
        <v>333.17</v>
      </c>
      <c r="AC14">
        <f>Plan1!BA14</f>
        <v>12</v>
      </c>
      <c r="AD14" t="str">
        <f>Plan1!BB14</f>
        <v>600-800</v>
      </c>
      <c r="AE14">
        <f>Plan1!BC14</f>
        <v>1</v>
      </c>
      <c r="AF14">
        <f>Plan1!BD14</f>
        <v>142</v>
      </c>
      <c r="AG14">
        <f>Plan1!BE14</f>
        <v>161.31</v>
      </c>
      <c r="AH14">
        <f>Plan1!BF14</f>
        <v>333.17</v>
      </c>
      <c r="AL14">
        <f>Plan1!BQ14</f>
        <v>17</v>
      </c>
      <c r="AM14" t="str">
        <f>Plan1!BR14</f>
        <v>600-800</v>
      </c>
      <c r="AN14">
        <f>Plan1!BS14</f>
        <v>1</v>
      </c>
      <c r="AO14">
        <f>Plan1!BT14</f>
        <v>116</v>
      </c>
      <c r="AP14">
        <f>Plan1!BU14</f>
        <v>159.54</v>
      </c>
      <c r="AQ14">
        <f>Plan1!BV14</f>
        <v>333.18</v>
      </c>
      <c r="AU14">
        <f>Plan1!CF14</f>
        <v>18</v>
      </c>
      <c r="AV14" t="str">
        <f>Plan1!CG14</f>
        <v>600-800</v>
      </c>
      <c r="AW14">
        <f>Plan1!CH14</f>
        <v>1</v>
      </c>
      <c r="AX14">
        <f>Plan1!CI14</f>
        <v>114</v>
      </c>
      <c r="AY14">
        <f>Plan1!CJ14</f>
        <v>159.81</v>
      </c>
      <c r="AZ14">
        <f>Plan1!CK14</f>
        <v>333.19</v>
      </c>
    </row>
    <row r="15" spans="1:54" x14ac:dyDescent="0.25">
      <c r="B15">
        <f>Plan1!I15</f>
        <v>2</v>
      </c>
      <c r="C15" t="str">
        <f>Plan1!J15</f>
        <v>600-800</v>
      </c>
      <c r="D15">
        <f>Plan1!K15</f>
        <v>2</v>
      </c>
      <c r="E15">
        <f>Plan1!L15</f>
        <v>56</v>
      </c>
      <c r="F15">
        <f>Plan1!M15</f>
        <v>287.77</v>
      </c>
      <c r="G15">
        <f>Plan1!N15</f>
        <v>276.01</v>
      </c>
      <c r="K15">
        <f>Plan1!X15</f>
        <v>4</v>
      </c>
      <c r="L15" t="str">
        <f>Plan1!Y15</f>
        <v>600-800</v>
      </c>
      <c r="M15">
        <f>Plan1!Z15</f>
        <v>2</v>
      </c>
      <c r="N15">
        <f>Plan1!AA15</f>
        <v>26</v>
      </c>
      <c r="O15">
        <f>Plan1!AB15</f>
        <v>405.34</v>
      </c>
      <c r="P15">
        <f>Plan1!AC15</f>
        <v>275.77999999999997</v>
      </c>
      <c r="U15">
        <f>Plan1!AM15</f>
        <v>13</v>
      </c>
      <c r="V15" t="str">
        <f>Plan1!AN15</f>
        <v>600-800</v>
      </c>
      <c r="W15">
        <f>Plan1!AO15</f>
        <v>2</v>
      </c>
      <c r="X15">
        <f>Plan1!AP15</f>
        <v>55</v>
      </c>
      <c r="Y15">
        <f>Plan1!AQ15</f>
        <v>269.98</v>
      </c>
      <c r="Z15">
        <f>Plan1!AR15</f>
        <v>275.95</v>
      </c>
      <c r="AC15">
        <f>Plan1!BA15</f>
        <v>12</v>
      </c>
      <c r="AD15" t="str">
        <f>Plan1!BB15</f>
        <v>600-800</v>
      </c>
      <c r="AE15">
        <f>Plan1!BC15</f>
        <v>2</v>
      </c>
      <c r="AF15">
        <f>Plan1!BD15</f>
        <v>24</v>
      </c>
      <c r="AG15">
        <f>Plan1!BE15</f>
        <v>390.04</v>
      </c>
      <c r="AH15">
        <f>Plan1!BF15</f>
        <v>275.76</v>
      </c>
      <c r="AL15">
        <f>Plan1!BQ15</f>
        <v>17</v>
      </c>
      <c r="AM15" t="str">
        <f>Plan1!BR15</f>
        <v>600-800</v>
      </c>
      <c r="AN15">
        <f>Plan1!BS15</f>
        <v>2</v>
      </c>
      <c r="AO15">
        <f>Plan1!BT15</f>
        <v>41</v>
      </c>
      <c r="AP15">
        <f>Plan1!BU15</f>
        <v>299.64999999999998</v>
      </c>
      <c r="AQ15">
        <f>Plan1!BV15</f>
        <v>275.89999999999998</v>
      </c>
      <c r="AU15">
        <f>Plan1!CF15</f>
        <v>18</v>
      </c>
      <c r="AV15" t="str">
        <f>Plan1!CG15</f>
        <v>600-800</v>
      </c>
      <c r="AW15">
        <f>Plan1!CH15</f>
        <v>2</v>
      </c>
      <c r="AX15">
        <f>Plan1!CI15</f>
        <v>36</v>
      </c>
      <c r="AY15">
        <f>Plan1!CJ15</f>
        <v>329.77</v>
      </c>
      <c r="AZ15">
        <f>Plan1!CK15</f>
        <v>275.81</v>
      </c>
    </row>
    <row r="16" spans="1:54" x14ac:dyDescent="0.25">
      <c r="B16">
        <f>Plan1!I16</f>
        <v>2</v>
      </c>
      <c r="C16" t="str">
        <f>Plan1!J16</f>
        <v>600-800</v>
      </c>
      <c r="D16">
        <f>Plan1!K16</f>
        <v>3</v>
      </c>
      <c r="E16">
        <f>Plan1!L16</f>
        <v>51</v>
      </c>
      <c r="F16">
        <f>Plan1!M16</f>
        <v>329.58</v>
      </c>
      <c r="G16">
        <f>Plan1!N16</f>
        <v>364.04</v>
      </c>
      <c r="K16">
        <f>Plan1!X16</f>
        <v>4</v>
      </c>
      <c r="L16" t="str">
        <f>Plan1!Y16</f>
        <v>600-800</v>
      </c>
      <c r="M16">
        <f>Plan1!Z16</f>
        <v>3</v>
      </c>
      <c r="N16">
        <f>Plan1!AA16</f>
        <v>27</v>
      </c>
      <c r="O16">
        <f>Plan1!AB16</f>
        <v>442.79</v>
      </c>
      <c r="P16">
        <f>Plan1!AC16</f>
        <v>363.86</v>
      </c>
      <c r="U16">
        <f>Plan1!AM16</f>
        <v>13</v>
      </c>
      <c r="V16" t="str">
        <f>Plan1!AN16</f>
        <v>600-800</v>
      </c>
      <c r="W16">
        <f>Plan1!AO16</f>
        <v>3</v>
      </c>
      <c r="X16">
        <f>Plan1!AP16</f>
        <v>53</v>
      </c>
      <c r="Y16">
        <f>Plan1!AQ16</f>
        <v>314.05</v>
      </c>
      <c r="Z16">
        <f>Plan1!AR16</f>
        <v>364.05</v>
      </c>
      <c r="AC16">
        <f>Plan1!BA16</f>
        <v>12</v>
      </c>
      <c r="AD16" t="str">
        <f>Plan1!BB16</f>
        <v>600-800</v>
      </c>
      <c r="AE16">
        <f>Plan1!BC16</f>
        <v>3</v>
      </c>
      <c r="AF16">
        <f>Plan1!BD16</f>
        <v>25</v>
      </c>
      <c r="AG16">
        <f>Plan1!BE16</f>
        <v>433.17</v>
      </c>
      <c r="AH16">
        <f>Plan1!BF16</f>
        <v>363.84</v>
      </c>
      <c r="AL16">
        <f>Plan1!BQ16</f>
        <v>17</v>
      </c>
      <c r="AM16" t="str">
        <f>Plan1!BR16</f>
        <v>600-800</v>
      </c>
      <c r="AN16">
        <f>Plan1!BS16</f>
        <v>3</v>
      </c>
      <c r="AO16">
        <f>Plan1!BT16</f>
        <v>39</v>
      </c>
      <c r="AP16">
        <f>Plan1!BU16</f>
        <v>350.08</v>
      </c>
      <c r="AQ16">
        <f>Plan1!BV16</f>
        <v>363.94</v>
      </c>
      <c r="AU16">
        <f>Plan1!CF16</f>
        <v>18</v>
      </c>
      <c r="AV16" t="str">
        <f>Plan1!CG16</f>
        <v>600-800</v>
      </c>
      <c r="AW16">
        <f>Plan1!CH16</f>
        <v>3</v>
      </c>
      <c r="AX16">
        <f>Plan1!CI16</f>
        <v>33</v>
      </c>
      <c r="AY16">
        <f>Plan1!CJ16</f>
        <v>374.45</v>
      </c>
      <c r="AZ16">
        <f>Plan1!CK16</f>
        <v>363.85</v>
      </c>
    </row>
    <row r="17" spans="2:52" x14ac:dyDescent="0.25">
      <c r="B17">
        <f>Plan1!I17</f>
        <v>2</v>
      </c>
      <c r="C17" t="str">
        <f>Plan1!J17</f>
        <v>800-1000</v>
      </c>
      <c r="D17">
        <f>Plan1!K17</f>
        <v>1</v>
      </c>
      <c r="E17">
        <f>Plan1!L17</f>
        <v>139</v>
      </c>
      <c r="F17">
        <f>Plan1!M17</f>
        <v>160.02000000000001</v>
      </c>
      <c r="G17">
        <f>Plan1!N17</f>
        <v>333.16</v>
      </c>
      <c r="K17">
        <f>Plan1!X17</f>
        <v>4</v>
      </c>
      <c r="L17" t="str">
        <f>Plan1!Y17</f>
        <v>800-1000</v>
      </c>
      <c r="M17">
        <f>Plan1!Z17</f>
        <v>1</v>
      </c>
      <c r="N17">
        <f>Plan1!AA17</f>
        <v>136</v>
      </c>
      <c r="O17">
        <f>Plan1!AB17</f>
        <v>158.36000000000001</v>
      </c>
      <c r="P17">
        <f>Plan1!AC17</f>
        <v>333.16</v>
      </c>
      <c r="U17">
        <f>Plan1!AM17</f>
        <v>13</v>
      </c>
      <c r="V17" t="str">
        <f>Plan1!AN17</f>
        <v>800-1000</v>
      </c>
      <c r="W17">
        <f>Plan1!AO17</f>
        <v>1</v>
      </c>
      <c r="X17">
        <f>Plan1!AP17</f>
        <v>146</v>
      </c>
      <c r="Y17">
        <f>Plan1!AQ17</f>
        <v>159.22999999999999</v>
      </c>
      <c r="Z17">
        <f>Plan1!AR17</f>
        <v>333.17</v>
      </c>
      <c r="AC17">
        <f>Plan1!BA17</f>
        <v>12</v>
      </c>
      <c r="AD17" t="str">
        <f>Plan1!BB17</f>
        <v>800-1000</v>
      </c>
      <c r="AE17">
        <f>Plan1!BC17</f>
        <v>1</v>
      </c>
      <c r="AF17">
        <f>Plan1!BD17</f>
        <v>146</v>
      </c>
      <c r="AG17">
        <f>Plan1!BE17</f>
        <v>154.88</v>
      </c>
      <c r="AH17">
        <f>Plan1!BF17</f>
        <v>333.18</v>
      </c>
      <c r="AL17">
        <f>Plan1!BQ17</f>
        <v>17</v>
      </c>
      <c r="AM17" t="str">
        <f>Plan1!BR17</f>
        <v>800-1000</v>
      </c>
      <c r="AN17">
        <f>Plan1!BS17</f>
        <v>1</v>
      </c>
      <c r="AO17">
        <f>Plan1!BT17</f>
        <v>124</v>
      </c>
      <c r="AP17">
        <f>Plan1!BU17</f>
        <v>148.76</v>
      </c>
      <c r="AQ17">
        <f>Plan1!BV17</f>
        <v>333.17</v>
      </c>
      <c r="AU17">
        <f>Plan1!CF17</f>
        <v>18</v>
      </c>
      <c r="AV17" t="str">
        <f>Plan1!CG17</f>
        <v>800-1000</v>
      </c>
      <c r="AW17">
        <f>Plan1!CH17</f>
        <v>1</v>
      </c>
      <c r="AX17">
        <f>Plan1!CI17</f>
        <v>115</v>
      </c>
      <c r="AY17">
        <f>Plan1!CJ17</f>
        <v>147.51</v>
      </c>
      <c r="AZ17">
        <f>Plan1!CK17</f>
        <v>333.21</v>
      </c>
    </row>
    <row r="18" spans="2:52" x14ac:dyDescent="0.25">
      <c r="B18">
        <f>Plan1!I18</f>
        <v>2</v>
      </c>
      <c r="C18" t="str">
        <f>Plan1!J18</f>
        <v>800-1000</v>
      </c>
      <c r="D18">
        <f>Plan1!K18</f>
        <v>2</v>
      </c>
      <c r="E18">
        <f>Plan1!L18</f>
        <v>70</v>
      </c>
      <c r="F18">
        <f>Plan1!M18</f>
        <v>259.14</v>
      </c>
      <c r="G18">
        <f>Plan1!N18</f>
        <v>275.99</v>
      </c>
      <c r="K18">
        <f>Plan1!X18</f>
        <v>4</v>
      </c>
      <c r="L18" t="str">
        <f>Plan1!Y18</f>
        <v>800-1000</v>
      </c>
      <c r="M18">
        <f>Plan1!Z18</f>
        <v>2</v>
      </c>
      <c r="N18">
        <f>Plan1!AA18</f>
        <v>31</v>
      </c>
      <c r="O18">
        <f>Plan1!AB18</f>
        <v>470.97</v>
      </c>
      <c r="P18">
        <f>Plan1!AC18</f>
        <v>275.89999999999998</v>
      </c>
      <c r="U18">
        <f>Plan1!AM18</f>
        <v>13</v>
      </c>
      <c r="V18" t="str">
        <f>Plan1!AN18</f>
        <v>800-1000</v>
      </c>
      <c r="W18">
        <f>Plan1!AO18</f>
        <v>2</v>
      </c>
      <c r="X18">
        <f>Plan1!AP18</f>
        <v>72</v>
      </c>
      <c r="Y18">
        <f>Plan1!AQ18</f>
        <v>249.88</v>
      </c>
      <c r="Z18">
        <f>Plan1!AR18</f>
        <v>275.89</v>
      </c>
      <c r="AC18">
        <f>Plan1!BA18</f>
        <v>12</v>
      </c>
      <c r="AD18" t="str">
        <f>Plan1!BB18</f>
        <v>800-1000</v>
      </c>
      <c r="AE18">
        <f>Plan1!BC18</f>
        <v>2</v>
      </c>
      <c r="AF18">
        <f>Plan1!BD18</f>
        <v>30</v>
      </c>
      <c r="AG18">
        <f>Plan1!BE18</f>
        <v>372.86</v>
      </c>
      <c r="AH18">
        <f>Plan1!BF18</f>
        <v>275.83999999999997</v>
      </c>
      <c r="AL18">
        <f>Plan1!BQ18</f>
        <v>17</v>
      </c>
      <c r="AM18" t="str">
        <f>Plan1!BR18</f>
        <v>800-1000</v>
      </c>
      <c r="AN18">
        <f>Plan1!BS18</f>
        <v>2</v>
      </c>
      <c r="AO18">
        <f>Plan1!BT18</f>
        <v>70</v>
      </c>
      <c r="AP18">
        <f>Plan1!BU18</f>
        <v>292.08999999999997</v>
      </c>
      <c r="AQ18">
        <f>Plan1!BV18</f>
        <v>275.89999999999998</v>
      </c>
      <c r="AU18">
        <f>Plan1!CF18</f>
        <v>18</v>
      </c>
      <c r="AV18" t="str">
        <f>Plan1!CG18</f>
        <v>800-1000</v>
      </c>
      <c r="AW18">
        <f>Plan1!CH18</f>
        <v>2</v>
      </c>
      <c r="AX18">
        <f>Plan1!CI18</f>
        <v>40</v>
      </c>
      <c r="AY18">
        <f>Plan1!CJ18</f>
        <v>354.25</v>
      </c>
      <c r="AZ18">
        <f>Plan1!CK18</f>
        <v>275.83999999999997</v>
      </c>
    </row>
    <row r="19" spans="2:52" x14ac:dyDescent="0.25">
      <c r="B19">
        <f>Plan1!I19</f>
        <v>2</v>
      </c>
      <c r="C19" t="str">
        <f>Plan1!J19</f>
        <v>800-1000</v>
      </c>
      <c r="D19">
        <f>Plan1!K19</f>
        <v>3</v>
      </c>
      <c r="E19">
        <f>Plan1!L19</f>
        <v>68</v>
      </c>
      <c r="F19">
        <f>Plan1!M19</f>
        <v>312.5</v>
      </c>
      <c r="G19">
        <f>Plan1!N19</f>
        <v>364.07</v>
      </c>
      <c r="K19">
        <f>Plan1!X19</f>
        <v>4</v>
      </c>
      <c r="L19" t="str">
        <f>Plan1!Y19</f>
        <v>800-1000</v>
      </c>
      <c r="M19">
        <f>Plan1!Z19</f>
        <v>3</v>
      </c>
      <c r="N19">
        <f>Plan1!AA19</f>
        <v>26</v>
      </c>
      <c r="O19">
        <f>Plan1!AB19</f>
        <v>459.21</v>
      </c>
      <c r="P19">
        <f>Plan1!AC19</f>
        <v>363.93</v>
      </c>
      <c r="U19">
        <f>Plan1!AM19</f>
        <v>13</v>
      </c>
      <c r="V19" t="str">
        <f>Plan1!AN19</f>
        <v>800-1000</v>
      </c>
      <c r="W19">
        <f>Plan1!AO19</f>
        <v>3</v>
      </c>
      <c r="X19">
        <f>Plan1!AP19</f>
        <v>74</v>
      </c>
      <c r="Y19">
        <f>Plan1!AQ19</f>
        <v>295.70999999999998</v>
      </c>
      <c r="Z19">
        <f>Plan1!AR19</f>
        <v>363.94</v>
      </c>
      <c r="AC19">
        <f>Plan1!BA19</f>
        <v>12</v>
      </c>
      <c r="AD19" t="str">
        <f>Plan1!BB19</f>
        <v>800-1000</v>
      </c>
      <c r="AE19">
        <f>Plan1!BC19</f>
        <v>3</v>
      </c>
      <c r="AF19">
        <f>Plan1!BD19</f>
        <v>28</v>
      </c>
      <c r="AG19">
        <f>Plan1!BE19</f>
        <v>396.75</v>
      </c>
      <c r="AH19">
        <f>Plan1!BF19</f>
        <v>363.91</v>
      </c>
      <c r="AL19">
        <f>Plan1!BQ19</f>
        <v>17</v>
      </c>
      <c r="AM19" t="str">
        <f>Plan1!BR19</f>
        <v>800-1000</v>
      </c>
      <c r="AN19">
        <f>Plan1!BS19</f>
        <v>3</v>
      </c>
      <c r="AO19">
        <f>Plan1!BT19</f>
        <v>71</v>
      </c>
      <c r="AP19">
        <f>Plan1!BU19</f>
        <v>342.51</v>
      </c>
      <c r="AQ19">
        <f>Plan1!BV19</f>
        <v>363.99</v>
      </c>
      <c r="AU19">
        <f>Plan1!CF19</f>
        <v>18</v>
      </c>
      <c r="AV19" t="str">
        <f>Plan1!CG19</f>
        <v>800-1000</v>
      </c>
      <c r="AW19">
        <f>Plan1!CH19</f>
        <v>3</v>
      </c>
      <c r="AX19">
        <f>Plan1!CI19</f>
        <v>43</v>
      </c>
      <c r="AY19">
        <f>Plan1!CJ19</f>
        <v>375.78</v>
      </c>
      <c r="AZ19">
        <f>Plan1!CK19</f>
        <v>363.92</v>
      </c>
    </row>
    <row r="20" spans="2:52" x14ac:dyDescent="0.25">
      <c r="B20">
        <f>Plan1!I20</f>
        <v>2</v>
      </c>
      <c r="C20" t="str">
        <f>Plan1!J20</f>
        <v>1000-1200</v>
      </c>
      <c r="D20">
        <f>Plan1!K20</f>
        <v>1</v>
      </c>
      <c r="E20">
        <f>Plan1!L20</f>
        <v>130</v>
      </c>
      <c r="F20">
        <f>Plan1!M20</f>
        <v>153.94</v>
      </c>
      <c r="G20">
        <f>Plan1!N20</f>
        <v>333.16</v>
      </c>
      <c r="K20">
        <f>Plan1!X20</f>
        <v>4</v>
      </c>
      <c r="L20" t="str">
        <f>Plan1!Y20</f>
        <v>1000-1200</v>
      </c>
      <c r="M20">
        <f>Plan1!Z20</f>
        <v>1</v>
      </c>
      <c r="N20">
        <f>Plan1!AA20</f>
        <v>129</v>
      </c>
      <c r="O20">
        <f>Plan1!AB20</f>
        <v>154.97999999999999</v>
      </c>
      <c r="P20">
        <f>Plan1!AC20</f>
        <v>333.16</v>
      </c>
      <c r="U20">
        <f>Plan1!AM20</f>
        <v>13</v>
      </c>
      <c r="V20" t="str">
        <f>Plan1!AN20</f>
        <v>1000-1200</v>
      </c>
      <c r="W20">
        <f>Plan1!AO20</f>
        <v>1</v>
      </c>
      <c r="X20">
        <f>Plan1!AP20</f>
        <v>144</v>
      </c>
      <c r="Y20">
        <f>Plan1!AQ20</f>
        <v>161.22</v>
      </c>
      <c r="Z20">
        <f>Plan1!AR20</f>
        <v>333.18</v>
      </c>
      <c r="AC20">
        <f>Plan1!BA20</f>
        <v>12</v>
      </c>
      <c r="AD20" t="str">
        <f>Plan1!BB20</f>
        <v>1000-1200</v>
      </c>
      <c r="AE20">
        <f>Plan1!BC20</f>
        <v>1</v>
      </c>
      <c r="AF20">
        <f>Plan1!BD20</f>
        <v>141</v>
      </c>
      <c r="AG20">
        <f>Plan1!BE20</f>
        <v>160.66999999999999</v>
      </c>
      <c r="AH20">
        <f>Plan1!BF20</f>
        <v>333.16</v>
      </c>
      <c r="AL20">
        <f>Plan1!BQ20</f>
        <v>17</v>
      </c>
      <c r="AM20" t="str">
        <f>Plan1!BR20</f>
        <v>1000-1200</v>
      </c>
      <c r="AN20">
        <f>Plan1!BS20</f>
        <v>1</v>
      </c>
      <c r="AO20">
        <f>Plan1!BT20</f>
        <v>121</v>
      </c>
      <c r="AP20">
        <f>Plan1!BU20</f>
        <v>155.6</v>
      </c>
      <c r="AQ20">
        <f>Plan1!BV20</f>
        <v>333.18</v>
      </c>
      <c r="AU20">
        <f>Plan1!CF20</f>
        <v>18</v>
      </c>
      <c r="AV20" t="str">
        <f>Plan1!CG20</f>
        <v>1000-1200</v>
      </c>
      <c r="AW20">
        <f>Plan1!CH20</f>
        <v>1</v>
      </c>
      <c r="AX20">
        <f>Plan1!CI20</f>
        <v>129</v>
      </c>
      <c r="AY20">
        <f>Plan1!CJ20</f>
        <v>154.26</v>
      </c>
      <c r="AZ20">
        <f>Plan1!CK20</f>
        <v>333.17</v>
      </c>
    </row>
    <row r="21" spans="2:52" x14ac:dyDescent="0.25">
      <c r="B21">
        <f>Plan1!I21</f>
        <v>2</v>
      </c>
      <c r="C21" t="str">
        <f>Plan1!J21</f>
        <v>1000-1200</v>
      </c>
      <c r="D21">
        <f>Plan1!K21</f>
        <v>2</v>
      </c>
      <c r="E21">
        <f>Plan1!L21</f>
        <v>69</v>
      </c>
      <c r="F21">
        <f>Plan1!M21</f>
        <v>244.39</v>
      </c>
      <c r="G21">
        <f>Plan1!N21</f>
        <v>275.94</v>
      </c>
      <c r="K21">
        <f>Plan1!X21</f>
        <v>4</v>
      </c>
      <c r="L21" t="str">
        <f>Plan1!Y21</f>
        <v>1000-1200</v>
      </c>
      <c r="M21">
        <f>Plan1!Z21</f>
        <v>2</v>
      </c>
      <c r="N21">
        <f>Plan1!AA21</f>
        <v>20</v>
      </c>
      <c r="O21">
        <f>Plan1!AB21</f>
        <v>440.76</v>
      </c>
      <c r="P21">
        <f>Plan1!AC21</f>
        <v>275.77</v>
      </c>
      <c r="U21">
        <f>Plan1!AM21</f>
        <v>13</v>
      </c>
      <c r="V21" t="str">
        <f>Plan1!AN21</f>
        <v>1000-1200</v>
      </c>
      <c r="W21">
        <f>Plan1!AO21</f>
        <v>2</v>
      </c>
      <c r="X21">
        <f>Plan1!AP21</f>
        <v>63</v>
      </c>
      <c r="Y21">
        <f>Plan1!AQ21</f>
        <v>226.12</v>
      </c>
      <c r="Z21">
        <f>Plan1!AR21</f>
        <v>275.93</v>
      </c>
      <c r="AC21">
        <f>Plan1!BA21</f>
        <v>12</v>
      </c>
      <c r="AD21" t="str">
        <f>Plan1!BB21</f>
        <v>1000-1200</v>
      </c>
      <c r="AE21">
        <f>Plan1!BC21</f>
        <v>2</v>
      </c>
      <c r="AF21">
        <f>Plan1!BD21</f>
        <v>36</v>
      </c>
      <c r="AG21">
        <f>Plan1!BE21</f>
        <v>470.66</v>
      </c>
      <c r="AH21">
        <f>Plan1!BF21</f>
        <v>275.77999999999997</v>
      </c>
      <c r="AL21">
        <f>Plan1!BQ21</f>
        <v>17</v>
      </c>
      <c r="AM21" t="str">
        <f>Plan1!BR21</f>
        <v>1000-1200</v>
      </c>
      <c r="AN21">
        <f>Plan1!BS21</f>
        <v>2</v>
      </c>
      <c r="AO21">
        <f>Plan1!BT21</f>
        <v>53</v>
      </c>
      <c r="AP21">
        <f>Plan1!BU21</f>
        <v>281.27</v>
      </c>
      <c r="AQ21">
        <f>Plan1!BV21</f>
        <v>275.91000000000003</v>
      </c>
      <c r="AU21">
        <f>Plan1!CF21</f>
        <v>18</v>
      </c>
      <c r="AV21" t="str">
        <f>Plan1!CG21</f>
        <v>1000-1200</v>
      </c>
      <c r="AW21">
        <f>Plan1!CH21</f>
        <v>2</v>
      </c>
      <c r="AX21">
        <f>Plan1!CI21</f>
        <v>44</v>
      </c>
      <c r="AY21">
        <f>Plan1!CJ21</f>
        <v>360.69</v>
      </c>
      <c r="AZ21">
        <f>Plan1!CK21</f>
        <v>275.85000000000002</v>
      </c>
    </row>
    <row r="22" spans="2:52" x14ac:dyDescent="0.25">
      <c r="B22">
        <f>Plan1!I22</f>
        <v>2</v>
      </c>
      <c r="C22" t="str">
        <f>Plan1!J22</f>
        <v>1000-1200</v>
      </c>
      <c r="D22">
        <f>Plan1!K22</f>
        <v>3</v>
      </c>
      <c r="E22">
        <f>Plan1!L22</f>
        <v>66</v>
      </c>
      <c r="F22">
        <f>Plan1!M22</f>
        <v>293.72000000000003</v>
      </c>
      <c r="G22">
        <f>Plan1!N22</f>
        <v>364</v>
      </c>
      <c r="K22">
        <f>Plan1!X22</f>
        <v>4</v>
      </c>
      <c r="L22" t="str">
        <f>Plan1!Y22</f>
        <v>1000-1200</v>
      </c>
      <c r="M22">
        <f>Plan1!Z22</f>
        <v>3</v>
      </c>
      <c r="N22">
        <f>Plan1!AA22</f>
        <v>23</v>
      </c>
      <c r="O22">
        <f>Plan1!AB22</f>
        <v>499.18</v>
      </c>
      <c r="P22">
        <f>Plan1!AC22</f>
        <v>363.86</v>
      </c>
      <c r="U22">
        <f>Plan1!AM22</f>
        <v>13</v>
      </c>
      <c r="V22" t="str">
        <f>Plan1!AN22</f>
        <v>1000-1200</v>
      </c>
      <c r="W22">
        <f>Plan1!AO22</f>
        <v>3</v>
      </c>
      <c r="X22">
        <f>Plan1!AP22</f>
        <v>59</v>
      </c>
      <c r="Y22">
        <f>Plan1!AQ22</f>
        <v>273.39</v>
      </c>
      <c r="Z22">
        <f>Plan1!AR22</f>
        <v>364.01</v>
      </c>
      <c r="AC22">
        <f>Plan1!BA22</f>
        <v>12</v>
      </c>
      <c r="AD22" t="str">
        <f>Plan1!BB22</f>
        <v>1000-1200</v>
      </c>
      <c r="AE22">
        <f>Plan1!BC22</f>
        <v>3</v>
      </c>
      <c r="AF22">
        <f>Plan1!BD22</f>
        <v>39</v>
      </c>
      <c r="AG22">
        <f>Plan1!BE22</f>
        <v>517.36</v>
      </c>
      <c r="AH22">
        <f>Plan1!BF22</f>
        <v>363.87</v>
      </c>
      <c r="AL22">
        <f>Plan1!BQ22</f>
        <v>17</v>
      </c>
      <c r="AM22" t="str">
        <f>Plan1!BR22</f>
        <v>1000-1200</v>
      </c>
      <c r="AN22">
        <f>Plan1!BS22</f>
        <v>3</v>
      </c>
      <c r="AO22">
        <f>Plan1!BT22</f>
        <v>51</v>
      </c>
      <c r="AP22">
        <f>Plan1!BU22</f>
        <v>325.82</v>
      </c>
      <c r="AQ22">
        <f>Plan1!BV22</f>
        <v>363.97</v>
      </c>
      <c r="AU22">
        <f>Plan1!CF22</f>
        <v>18</v>
      </c>
      <c r="AV22" t="str">
        <f>Plan1!CG22</f>
        <v>1000-1200</v>
      </c>
      <c r="AW22">
        <f>Plan1!CH22</f>
        <v>3</v>
      </c>
      <c r="AX22">
        <f>Plan1!CI22</f>
        <v>39</v>
      </c>
      <c r="AY22">
        <f>Plan1!CJ22</f>
        <v>400.4</v>
      </c>
      <c r="AZ22">
        <f>Plan1!CK22</f>
        <v>363.9</v>
      </c>
    </row>
    <row r="23" spans="2:52" x14ac:dyDescent="0.25">
      <c r="B23">
        <f>Plan1!I23</f>
        <v>2</v>
      </c>
      <c r="C23" t="str">
        <f>Plan1!J23</f>
        <v>1200-1400</v>
      </c>
      <c r="D23">
        <f>Plan1!K23</f>
        <v>1</v>
      </c>
      <c r="E23">
        <f>Plan1!L23</f>
        <v>122</v>
      </c>
      <c r="F23">
        <f>Plan1!M23</f>
        <v>161.22</v>
      </c>
      <c r="G23">
        <f>Plan1!N23</f>
        <v>333.16</v>
      </c>
      <c r="K23">
        <f>Plan1!X23</f>
        <v>4</v>
      </c>
      <c r="L23" t="str">
        <f>Plan1!Y23</f>
        <v>1200-1400</v>
      </c>
      <c r="M23">
        <f>Plan1!Z23</f>
        <v>1</v>
      </c>
      <c r="N23">
        <f>Plan1!AA23</f>
        <v>124</v>
      </c>
      <c r="O23">
        <f>Plan1!AB23</f>
        <v>157.5</v>
      </c>
      <c r="P23">
        <f>Plan1!AC23</f>
        <v>333.17</v>
      </c>
      <c r="U23">
        <f>Plan1!AM23</f>
        <v>13</v>
      </c>
      <c r="V23" t="str">
        <f>Plan1!AN23</f>
        <v>1200-1400</v>
      </c>
      <c r="W23">
        <f>Plan1!AO23</f>
        <v>1</v>
      </c>
      <c r="X23">
        <f>Plan1!AP23</f>
        <v>136</v>
      </c>
      <c r="Y23">
        <f>Plan1!AQ23</f>
        <v>152.46</v>
      </c>
      <c r="Z23">
        <f>Plan1!AR23</f>
        <v>333.17</v>
      </c>
      <c r="AC23">
        <f>Plan1!BA23</f>
        <v>12</v>
      </c>
      <c r="AD23" t="str">
        <f>Plan1!BB23</f>
        <v>1200-1400</v>
      </c>
      <c r="AE23">
        <f>Plan1!BC23</f>
        <v>1</v>
      </c>
      <c r="AF23">
        <f>Plan1!BD23</f>
        <v>135</v>
      </c>
      <c r="AG23">
        <f>Plan1!BE23</f>
        <v>152.47999999999999</v>
      </c>
      <c r="AH23">
        <f>Plan1!BF23</f>
        <v>333.17</v>
      </c>
      <c r="AL23">
        <f>Plan1!BQ23</f>
        <v>17</v>
      </c>
      <c r="AM23" t="str">
        <f>Plan1!BR23</f>
        <v>1200-1400</v>
      </c>
      <c r="AN23">
        <f>Plan1!BS23</f>
        <v>1</v>
      </c>
      <c r="AO23">
        <f>Plan1!BT23</f>
        <v>116</v>
      </c>
      <c r="AP23">
        <f>Plan1!BU23</f>
        <v>158.91999999999999</v>
      </c>
      <c r="AQ23">
        <f>Plan1!BV23</f>
        <v>333.18</v>
      </c>
      <c r="AU23">
        <f>Plan1!CF23</f>
        <v>18</v>
      </c>
      <c r="AV23" t="str">
        <f>Plan1!CG23</f>
        <v>1200-1400</v>
      </c>
      <c r="AW23">
        <f>Plan1!CH23</f>
        <v>1</v>
      </c>
      <c r="AX23">
        <f>Plan1!CI23</f>
        <v>114</v>
      </c>
      <c r="AY23">
        <f>Plan1!CJ23</f>
        <v>158.94</v>
      </c>
      <c r="AZ23">
        <f>Plan1!CK23</f>
        <v>333.2</v>
      </c>
    </row>
    <row r="24" spans="2:52" x14ac:dyDescent="0.25">
      <c r="B24">
        <f>Plan1!I24</f>
        <v>2</v>
      </c>
      <c r="C24" t="str">
        <f>Plan1!J24</f>
        <v>1200-1400</v>
      </c>
      <c r="D24">
        <f>Plan1!K24</f>
        <v>2</v>
      </c>
      <c r="E24">
        <f>Plan1!L24</f>
        <v>76</v>
      </c>
      <c r="F24">
        <f>Plan1!M24</f>
        <v>212.07</v>
      </c>
      <c r="G24">
        <f>Plan1!N24</f>
        <v>275.95999999999998</v>
      </c>
      <c r="K24">
        <f>Plan1!X24</f>
        <v>4</v>
      </c>
      <c r="L24" t="str">
        <f>Plan1!Y24</f>
        <v>1200-1400</v>
      </c>
      <c r="M24">
        <f>Plan1!Z24</f>
        <v>2</v>
      </c>
      <c r="N24">
        <f>Plan1!AA24</f>
        <v>26</v>
      </c>
      <c r="O24">
        <f>Plan1!AB24</f>
        <v>372.58</v>
      </c>
      <c r="P24">
        <f>Plan1!AC24</f>
        <v>275.66000000000003</v>
      </c>
      <c r="U24">
        <f>Plan1!AM24</f>
        <v>13</v>
      </c>
      <c r="V24" t="str">
        <f>Plan1!AN24</f>
        <v>1200-1400</v>
      </c>
      <c r="W24">
        <f>Plan1!AO24</f>
        <v>2</v>
      </c>
      <c r="X24">
        <f>Plan1!AP24</f>
        <v>79</v>
      </c>
      <c r="Y24">
        <f>Plan1!AQ24</f>
        <v>212.02</v>
      </c>
      <c r="Z24">
        <f>Plan1!AR24</f>
        <v>275.98</v>
      </c>
      <c r="AC24">
        <f>Plan1!BA24</f>
        <v>12</v>
      </c>
      <c r="AD24" t="str">
        <f>Plan1!BB24</f>
        <v>1200-1400</v>
      </c>
      <c r="AE24">
        <f>Plan1!BC24</f>
        <v>2</v>
      </c>
      <c r="AF24">
        <f>Plan1!BD24</f>
        <v>38</v>
      </c>
      <c r="AG24">
        <f>Plan1!BE24</f>
        <v>522.13</v>
      </c>
      <c r="AH24">
        <f>Plan1!BF24</f>
        <v>275.83999999999997</v>
      </c>
      <c r="AL24">
        <f>Plan1!BQ24</f>
        <v>17</v>
      </c>
      <c r="AM24" t="str">
        <f>Plan1!BR24</f>
        <v>1200-1400</v>
      </c>
      <c r="AN24">
        <f>Plan1!BS24</f>
        <v>2</v>
      </c>
      <c r="AO24">
        <f>Plan1!BT24</f>
        <v>62</v>
      </c>
      <c r="AP24">
        <f>Plan1!BU24</f>
        <v>239.12</v>
      </c>
      <c r="AQ24">
        <f>Plan1!BV24</f>
        <v>275.88</v>
      </c>
      <c r="AU24">
        <f>Plan1!CF24</f>
        <v>18</v>
      </c>
      <c r="AV24" t="str">
        <f>Plan1!CG24</f>
        <v>1200-1400</v>
      </c>
      <c r="AW24">
        <f>Plan1!CH24</f>
        <v>2</v>
      </c>
      <c r="AX24">
        <f>Plan1!CI24</f>
        <v>40</v>
      </c>
      <c r="AY24">
        <f>Plan1!CJ24</f>
        <v>320.86</v>
      </c>
      <c r="AZ24">
        <f>Plan1!CK24</f>
        <v>275.83</v>
      </c>
    </row>
    <row r="25" spans="2:52" x14ac:dyDescent="0.25">
      <c r="B25">
        <f>Plan1!I25</f>
        <v>2</v>
      </c>
      <c r="C25" t="str">
        <f>Plan1!J25</f>
        <v>1200-1400</v>
      </c>
      <c r="D25">
        <f>Plan1!K25</f>
        <v>3</v>
      </c>
      <c r="E25">
        <f>Plan1!L25</f>
        <v>77</v>
      </c>
      <c r="F25">
        <f>Plan1!M25</f>
        <v>259.45999999999998</v>
      </c>
      <c r="G25">
        <f>Plan1!N25</f>
        <v>364.01</v>
      </c>
      <c r="K25">
        <f>Plan1!X25</f>
        <v>4</v>
      </c>
      <c r="L25" t="str">
        <f>Plan1!Y25</f>
        <v>1200-1400</v>
      </c>
      <c r="M25">
        <f>Plan1!Z25</f>
        <v>3</v>
      </c>
      <c r="N25">
        <f>Plan1!AA25</f>
        <v>26</v>
      </c>
      <c r="O25">
        <f>Plan1!AB25</f>
        <v>421.84</v>
      </c>
      <c r="P25">
        <f>Plan1!AC25</f>
        <v>363.77</v>
      </c>
      <c r="U25">
        <f>Plan1!AM25</f>
        <v>13</v>
      </c>
      <c r="V25" t="str">
        <f>Plan1!AN25</f>
        <v>1200-1400</v>
      </c>
      <c r="W25">
        <f>Plan1!AO25</f>
        <v>3</v>
      </c>
      <c r="X25">
        <f>Plan1!AP25</f>
        <v>81</v>
      </c>
      <c r="Y25">
        <f>Plan1!AQ25</f>
        <v>259.26</v>
      </c>
      <c r="Z25">
        <f>Plan1!AR25</f>
        <v>364.01</v>
      </c>
      <c r="AC25">
        <f>Plan1!BA25</f>
        <v>12</v>
      </c>
      <c r="AD25" t="str">
        <f>Plan1!BB25</f>
        <v>1200-1400</v>
      </c>
      <c r="AE25">
        <f>Plan1!BC25</f>
        <v>3</v>
      </c>
      <c r="AF25">
        <f>Plan1!BD25</f>
        <v>36</v>
      </c>
      <c r="AG25">
        <f>Plan1!BE25</f>
        <v>551.5</v>
      </c>
      <c r="AH25">
        <f>Plan1!BF25</f>
        <v>363.89</v>
      </c>
      <c r="AL25">
        <f>Plan1!BQ25</f>
        <v>17</v>
      </c>
      <c r="AM25" t="str">
        <f>Plan1!BR25</f>
        <v>1200-1400</v>
      </c>
      <c r="AN25">
        <f>Plan1!BS25</f>
        <v>3</v>
      </c>
      <c r="AO25">
        <f>Plan1!BT25</f>
        <v>65</v>
      </c>
      <c r="AP25">
        <f>Plan1!BU25</f>
        <v>288.86</v>
      </c>
      <c r="AQ25">
        <f>Plan1!BV25</f>
        <v>363.95</v>
      </c>
      <c r="AU25">
        <f>Plan1!CF25</f>
        <v>18</v>
      </c>
      <c r="AV25" t="str">
        <f>Plan1!CG25</f>
        <v>1200-1400</v>
      </c>
      <c r="AW25">
        <f>Plan1!CH25</f>
        <v>3</v>
      </c>
      <c r="AX25">
        <f>Plan1!CI25</f>
        <v>42</v>
      </c>
      <c r="AY25">
        <f>Plan1!CJ25</f>
        <v>331.43</v>
      </c>
      <c r="AZ25">
        <f>Plan1!CK25</f>
        <v>363.89</v>
      </c>
    </row>
    <row r="26" spans="2:52" x14ac:dyDescent="0.25">
      <c r="B26">
        <f>Plan1!I26</f>
        <v>2</v>
      </c>
      <c r="C26" t="str">
        <f>Plan1!J26</f>
        <v>1400-1600</v>
      </c>
      <c r="D26">
        <f>Plan1!K26</f>
        <v>1</v>
      </c>
      <c r="E26">
        <f>Plan1!L26</f>
        <v>136</v>
      </c>
      <c r="F26">
        <f>Plan1!M26</f>
        <v>156.94999999999999</v>
      </c>
      <c r="G26">
        <f>Plan1!N26</f>
        <v>333.16</v>
      </c>
      <c r="K26">
        <f>Plan1!X26</f>
        <v>4</v>
      </c>
      <c r="L26" t="str">
        <f>Plan1!Y26</f>
        <v>1400-1600</v>
      </c>
      <c r="M26">
        <f>Plan1!Z26</f>
        <v>1</v>
      </c>
      <c r="N26">
        <f>Plan1!AA26</f>
        <v>136</v>
      </c>
      <c r="O26">
        <f>Plan1!AB26</f>
        <v>157.01</v>
      </c>
      <c r="P26">
        <f>Plan1!AC26</f>
        <v>333.16</v>
      </c>
      <c r="U26">
        <f>Plan1!AM26</f>
        <v>13</v>
      </c>
      <c r="V26" t="str">
        <f>Plan1!AN26</f>
        <v>1400-1600</v>
      </c>
      <c r="W26">
        <f>Plan1!AO26</f>
        <v>1</v>
      </c>
      <c r="X26">
        <f>Plan1!AP26</f>
        <v>119</v>
      </c>
      <c r="Y26">
        <f>Plan1!AQ26</f>
        <v>156.52000000000001</v>
      </c>
      <c r="Z26">
        <f>Plan1!AR26</f>
        <v>333.17</v>
      </c>
      <c r="AC26">
        <f>Plan1!BA26</f>
        <v>12</v>
      </c>
      <c r="AD26" t="str">
        <f>Plan1!BB26</f>
        <v>1400-1600</v>
      </c>
      <c r="AE26">
        <f>Plan1!BC26</f>
        <v>1</v>
      </c>
      <c r="AF26">
        <f>Plan1!BD26</f>
        <v>124</v>
      </c>
      <c r="AG26">
        <f>Plan1!BE26</f>
        <v>155.57</v>
      </c>
      <c r="AH26">
        <f>Plan1!BF26</f>
        <v>333.17</v>
      </c>
      <c r="AL26">
        <f>Plan1!BQ26</f>
        <v>17</v>
      </c>
      <c r="AM26" t="str">
        <f>Plan1!BR26</f>
        <v>1400-1600</v>
      </c>
      <c r="AN26">
        <f>Plan1!BS26</f>
        <v>1</v>
      </c>
      <c r="AO26">
        <f>Plan1!BT26</f>
        <v>120</v>
      </c>
      <c r="AP26">
        <f>Plan1!BU26</f>
        <v>147.28</v>
      </c>
      <c r="AQ26">
        <f>Plan1!BV26</f>
        <v>333.21</v>
      </c>
      <c r="AU26">
        <f>Plan1!CF26</f>
        <v>18</v>
      </c>
      <c r="AV26" t="str">
        <f>Plan1!CG26</f>
        <v>1400-1600</v>
      </c>
      <c r="AW26">
        <f>Plan1!CH26</f>
        <v>1</v>
      </c>
      <c r="AX26">
        <f>Plan1!CI26</f>
        <v>120</v>
      </c>
      <c r="AY26">
        <f>Plan1!CJ26</f>
        <v>146.09</v>
      </c>
      <c r="AZ26">
        <f>Plan1!CK26</f>
        <v>333.16</v>
      </c>
    </row>
    <row r="27" spans="2:52" x14ac:dyDescent="0.25">
      <c r="B27">
        <f>Plan1!I27</f>
        <v>2</v>
      </c>
      <c r="C27" t="str">
        <f>Plan1!J27</f>
        <v>1400-1600</v>
      </c>
      <c r="D27">
        <f>Plan1!K27</f>
        <v>2</v>
      </c>
      <c r="E27">
        <f>Plan1!L27</f>
        <v>40</v>
      </c>
      <c r="F27">
        <f>Plan1!M27</f>
        <v>258.18</v>
      </c>
      <c r="G27">
        <f>Plan1!N27</f>
        <v>275.93</v>
      </c>
      <c r="K27">
        <f>Plan1!X27</f>
        <v>4</v>
      </c>
      <c r="L27" t="str">
        <f>Plan1!Y27</f>
        <v>1400-1600</v>
      </c>
      <c r="M27">
        <f>Plan1!Z27</f>
        <v>2</v>
      </c>
      <c r="N27">
        <f>Plan1!AA27</f>
        <v>34</v>
      </c>
      <c r="O27">
        <f>Plan1!AB27</f>
        <v>596.34</v>
      </c>
      <c r="P27">
        <f>Plan1!AC27</f>
        <v>275.76</v>
      </c>
      <c r="U27">
        <f>Plan1!AM27</f>
        <v>13</v>
      </c>
      <c r="V27" t="str">
        <f>Plan1!AN27</f>
        <v>1400-1600</v>
      </c>
      <c r="W27">
        <f>Plan1!AO27</f>
        <v>2</v>
      </c>
      <c r="X27">
        <f>Plan1!AP27</f>
        <v>55</v>
      </c>
      <c r="Y27">
        <f>Plan1!AQ27</f>
        <v>200.63</v>
      </c>
      <c r="Z27">
        <f>Plan1!AR27</f>
        <v>275.99</v>
      </c>
      <c r="AC27">
        <f>Plan1!BA27</f>
        <v>12</v>
      </c>
      <c r="AD27" t="str">
        <f>Plan1!BB27</f>
        <v>1400-1600</v>
      </c>
      <c r="AE27">
        <f>Plan1!BC27</f>
        <v>2</v>
      </c>
      <c r="AF27">
        <f>Plan1!BD27</f>
        <v>30</v>
      </c>
      <c r="AG27">
        <f>Plan1!BE27</f>
        <v>360.06</v>
      </c>
      <c r="AH27">
        <f>Plan1!BF27</f>
        <v>275.86</v>
      </c>
      <c r="AL27">
        <f>Plan1!BQ27</f>
        <v>17</v>
      </c>
      <c r="AM27" t="str">
        <f>Plan1!BR27</f>
        <v>1400-1600</v>
      </c>
      <c r="AN27">
        <f>Plan1!BS27</f>
        <v>2</v>
      </c>
      <c r="AO27">
        <f>Plan1!BT27</f>
        <v>52</v>
      </c>
      <c r="AP27">
        <f>Plan1!BU27</f>
        <v>269.33</v>
      </c>
      <c r="AQ27">
        <f>Plan1!BV27</f>
        <v>275.83999999999997</v>
      </c>
      <c r="AU27">
        <f>Plan1!CF27</f>
        <v>18</v>
      </c>
      <c r="AV27" t="str">
        <f>Plan1!CG27</f>
        <v>1400-1600</v>
      </c>
      <c r="AW27">
        <f>Plan1!CH27</f>
        <v>2</v>
      </c>
      <c r="AX27">
        <f>Plan1!CI27</f>
        <v>48</v>
      </c>
      <c r="AY27">
        <f>Plan1!CJ27</f>
        <v>404.49</v>
      </c>
      <c r="AZ27">
        <f>Plan1!CK27</f>
        <v>275.83</v>
      </c>
    </row>
    <row r="28" spans="2:52" x14ac:dyDescent="0.25">
      <c r="B28">
        <f>Plan1!I28</f>
        <v>2</v>
      </c>
      <c r="C28" t="str">
        <f>Plan1!J28</f>
        <v>1400-1600</v>
      </c>
      <c r="D28">
        <f>Plan1!K28</f>
        <v>3</v>
      </c>
      <c r="E28">
        <f>Plan1!L28</f>
        <v>44</v>
      </c>
      <c r="F28">
        <f>Plan1!M28</f>
        <v>278.89</v>
      </c>
      <c r="G28">
        <f>Plan1!N28</f>
        <v>364.01</v>
      </c>
      <c r="K28">
        <f>Plan1!X28</f>
        <v>4</v>
      </c>
      <c r="L28" t="str">
        <f>Plan1!Y28</f>
        <v>1400-1600</v>
      </c>
      <c r="M28">
        <f>Plan1!Z28</f>
        <v>3</v>
      </c>
      <c r="N28">
        <f>Plan1!AA28</f>
        <v>31</v>
      </c>
      <c r="O28">
        <f>Plan1!AB28</f>
        <v>594.11</v>
      </c>
      <c r="P28">
        <f>Plan1!AC28</f>
        <v>363.81</v>
      </c>
      <c r="U28">
        <f>Plan1!AM28</f>
        <v>13</v>
      </c>
      <c r="V28" t="str">
        <f>Plan1!AN28</f>
        <v>1400-1600</v>
      </c>
      <c r="W28">
        <f>Plan1!AO28</f>
        <v>3</v>
      </c>
      <c r="X28">
        <f>Plan1!AP28</f>
        <v>54</v>
      </c>
      <c r="Y28">
        <f>Plan1!AQ28</f>
        <v>234.75</v>
      </c>
      <c r="Z28">
        <f>Plan1!AR28</f>
        <v>364.06</v>
      </c>
      <c r="AC28">
        <f>Plan1!BA28</f>
        <v>12</v>
      </c>
      <c r="AD28" t="str">
        <f>Plan1!BB28</f>
        <v>1400-1600</v>
      </c>
      <c r="AE28">
        <f>Plan1!BC28</f>
        <v>3</v>
      </c>
      <c r="AF28">
        <f>Plan1!BD28</f>
        <v>29</v>
      </c>
      <c r="AG28">
        <f>Plan1!BE28</f>
        <v>405.07</v>
      </c>
      <c r="AH28">
        <f>Plan1!BF28</f>
        <v>363.9</v>
      </c>
      <c r="AL28">
        <f>Plan1!BQ28</f>
        <v>17</v>
      </c>
      <c r="AM28" t="str">
        <f>Plan1!BR28</f>
        <v>1400-1600</v>
      </c>
      <c r="AN28">
        <f>Plan1!BS28</f>
        <v>3</v>
      </c>
      <c r="AO28">
        <f>Plan1!BT28</f>
        <v>47</v>
      </c>
      <c r="AP28">
        <f>Plan1!BU28</f>
        <v>319.39999999999998</v>
      </c>
      <c r="AQ28">
        <f>Plan1!BV28</f>
        <v>363.92</v>
      </c>
      <c r="AU28">
        <f>Plan1!CF28</f>
        <v>18</v>
      </c>
      <c r="AV28" t="str">
        <f>Plan1!CG28</f>
        <v>1400-1600</v>
      </c>
      <c r="AW28">
        <f>Plan1!CH28</f>
        <v>3</v>
      </c>
      <c r="AX28">
        <f>Plan1!CI28</f>
        <v>45</v>
      </c>
      <c r="AY28">
        <f>Plan1!CJ28</f>
        <v>448.65</v>
      </c>
      <c r="AZ28">
        <f>Plan1!CK28</f>
        <v>363.88</v>
      </c>
    </row>
    <row r="29" spans="2:52" x14ac:dyDescent="0.25">
      <c r="B29">
        <f>Plan1!I29</f>
        <v>2</v>
      </c>
      <c r="C29" t="str">
        <f>Plan1!J29</f>
        <v>1600-1800</v>
      </c>
      <c r="D29">
        <f>Plan1!K29</f>
        <v>1</v>
      </c>
      <c r="E29">
        <f>Plan1!L29</f>
        <v>117</v>
      </c>
      <c r="F29">
        <f>Plan1!M29</f>
        <v>158.13</v>
      </c>
      <c r="G29">
        <f>Plan1!N29</f>
        <v>333.17</v>
      </c>
      <c r="K29">
        <f>Plan1!X29</f>
        <v>4</v>
      </c>
      <c r="L29" t="str">
        <f>Plan1!Y29</f>
        <v>1600-1800</v>
      </c>
      <c r="M29">
        <f>Plan1!Z29</f>
        <v>1</v>
      </c>
      <c r="N29">
        <f>Plan1!AA29</f>
        <v>118</v>
      </c>
      <c r="O29">
        <f>Plan1!AB29</f>
        <v>157.74</v>
      </c>
      <c r="P29">
        <f>Plan1!AC29</f>
        <v>333.17</v>
      </c>
      <c r="U29">
        <f>Plan1!AM29</f>
        <v>13</v>
      </c>
      <c r="V29" t="str">
        <f>Plan1!AN29</f>
        <v>1600-1800</v>
      </c>
      <c r="W29">
        <f>Plan1!AO29</f>
        <v>1</v>
      </c>
      <c r="X29">
        <f>Plan1!AP29</f>
        <v>133</v>
      </c>
      <c r="Y29">
        <f>Plan1!AQ29</f>
        <v>158.54</v>
      </c>
      <c r="Z29">
        <f>Plan1!AR29</f>
        <v>333.18</v>
      </c>
      <c r="AC29">
        <f>Plan1!BA29</f>
        <v>12</v>
      </c>
      <c r="AD29" t="str">
        <f>Plan1!BB29</f>
        <v>1600-1800</v>
      </c>
      <c r="AE29">
        <f>Plan1!BC29</f>
        <v>1</v>
      </c>
      <c r="AF29">
        <f>Plan1!BD29</f>
        <v>130</v>
      </c>
      <c r="AG29">
        <f>Plan1!BE29</f>
        <v>157.24</v>
      </c>
      <c r="AH29">
        <f>Plan1!BF29</f>
        <v>333.17</v>
      </c>
      <c r="AL29">
        <f>Plan1!BQ29</f>
        <v>17</v>
      </c>
      <c r="AM29" t="str">
        <f>Plan1!BR29</f>
        <v>1600-1800</v>
      </c>
      <c r="AN29">
        <f>Plan1!BS29</f>
        <v>1</v>
      </c>
      <c r="AO29">
        <f>Plan1!BT29</f>
        <v>99</v>
      </c>
      <c r="AP29">
        <f>Plan1!BU29</f>
        <v>151.38999999999999</v>
      </c>
      <c r="AQ29">
        <f>Plan1!BV29</f>
        <v>333.16</v>
      </c>
      <c r="AU29">
        <f>Plan1!CF29</f>
        <v>18</v>
      </c>
      <c r="AV29" t="str">
        <f>Plan1!CG29</f>
        <v>1600-1800</v>
      </c>
      <c r="AW29">
        <f>Plan1!CH29</f>
        <v>1</v>
      </c>
      <c r="AX29">
        <f>Plan1!CI29</f>
        <v>100</v>
      </c>
      <c r="AY29">
        <f>Plan1!CJ29</f>
        <v>152.47999999999999</v>
      </c>
      <c r="AZ29">
        <f>Plan1!CK29</f>
        <v>333.2</v>
      </c>
    </row>
    <row r="30" spans="2:52" x14ac:dyDescent="0.25">
      <c r="B30">
        <f>Plan1!I30</f>
        <v>2</v>
      </c>
      <c r="C30" t="str">
        <f>Plan1!J30</f>
        <v>1600-1800</v>
      </c>
      <c r="D30">
        <f>Plan1!K30</f>
        <v>2</v>
      </c>
      <c r="E30">
        <f>Plan1!L30</f>
        <v>33</v>
      </c>
      <c r="F30">
        <f>Plan1!M30</f>
        <v>313.64</v>
      </c>
      <c r="G30">
        <f>Plan1!N30</f>
        <v>275.89999999999998</v>
      </c>
      <c r="K30">
        <f>Plan1!X30</f>
        <v>4</v>
      </c>
      <c r="L30" t="str">
        <f>Plan1!Y30</f>
        <v>1600-1800</v>
      </c>
      <c r="M30">
        <f>Plan1!Z30</f>
        <v>2</v>
      </c>
      <c r="N30">
        <f>Plan1!AA30</f>
        <v>37</v>
      </c>
      <c r="O30">
        <f>Plan1!AB30</f>
        <v>423.23</v>
      </c>
      <c r="P30">
        <f>Plan1!AC30</f>
        <v>275.82</v>
      </c>
      <c r="U30">
        <f>Plan1!AM30</f>
        <v>13</v>
      </c>
      <c r="V30" t="str">
        <f>Plan1!AN30</f>
        <v>1600-1800</v>
      </c>
      <c r="W30">
        <f>Plan1!AO30</f>
        <v>2</v>
      </c>
      <c r="X30">
        <f>Plan1!AP30</f>
        <v>41</v>
      </c>
      <c r="Y30">
        <f>Plan1!AQ30</f>
        <v>247.39</v>
      </c>
      <c r="Z30">
        <f>Plan1!AR30</f>
        <v>275.93</v>
      </c>
      <c r="AC30">
        <f>Plan1!BA30</f>
        <v>12</v>
      </c>
      <c r="AD30" t="str">
        <f>Plan1!BB30</f>
        <v>1600-1800</v>
      </c>
      <c r="AE30">
        <f>Plan1!BC30</f>
        <v>2</v>
      </c>
      <c r="AF30">
        <f>Plan1!BD30</f>
        <v>39</v>
      </c>
      <c r="AG30">
        <f>Plan1!BE30</f>
        <v>545.51</v>
      </c>
      <c r="AH30">
        <f>Plan1!BF30</f>
        <v>275.82</v>
      </c>
      <c r="AL30">
        <f>Plan1!BQ30</f>
        <v>17</v>
      </c>
      <c r="AM30" t="str">
        <f>Plan1!BR30</f>
        <v>1600-1800</v>
      </c>
      <c r="AN30">
        <f>Plan1!BS30</f>
        <v>2</v>
      </c>
      <c r="AO30">
        <f>Plan1!BT30</f>
        <v>52</v>
      </c>
      <c r="AP30">
        <f>Plan1!BU30</f>
        <v>256.35000000000002</v>
      </c>
      <c r="AQ30">
        <f>Plan1!BV30</f>
        <v>275.93</v>
      </c>
      <c r="AU30">
        <f>Plan1!CF30</f>
        <v>18</v>
      </c>
      <c r="AV30" t="str">
        <f>Plan1!CG30</f>
        <v>1600-1800</v>
      </c>
      <c r="AW30">
        <f>Plan1!CH30</f>
        <v>2</v>
      </c>
      <c r="AX30">
        <f>Plan1!CI30</f>
        <v>50</v>
      </c>
      <c r="AY30">
        <f>Plan1!CJ30</f>
        <v>327.96</v>
      </c>
      <c r="AZ30">
        <f>Plan1!CK30</f>
        <v>275.83999999999997</v>
      </c>
    </row>
    <row r="31" spans="2:52" x14ac:dyDescent="0.25">
      <c r="B31">
        <f>Plan1!I31</f>
        <v>2</v>
      </c>
      <c r="C31" t="str">
        <f>Plan1!J31</f>
        <v>1600-1800</v>
      </c>
      <c r="D31">
        <f>Plan1!K31</f>
        <v>3</v>
      </c>
      <c r="E31">
        <f>Plan1!L31</f>
        <v>33</v>
      </c>
      <c r="F31">
        <f>Plan1!M31</f>
        <v>357.32</v>
      </c>
      <c r="G31">
        <f>Plan1!N31</f>
        <v>364.01</v>
      </c>
      <c r="K31">
        <f>Plan1!X31</f>
        <v>4</v>
      </c>
      <c r="L31" t="str">
        <f>Plan1!Y31</f>
        <v>1600-1800</v>
      </c>
      <c r="M31">
        <f>Plan1!Z31</f>
        <v>3</v>
      </c>
      <c r="N31">
        <f>Plan1!AA31</f>
        <v>39</v>
      </c>
      <c r="O31">
        <f>Plan1!AB31</f>
        <v>529.82000000000005</v>
      </c>
      <c r="P31">
        <f>Plan1!AC31</f>
        <v>363.87</v>
      </c>
      <c r="U31">
        <f>Plan1!AM31</f>
        <v>13</v>
      </c>
      <c r="V31" t="str">
        <f>Plan1!AN31</f>
        <v>1600-1800</v>
      </c>
      <c r="W31">
        <f>Plan1!AO31</f>
        <v>3</v>
      </c>
      <c r="X31">
        <f>Plan1!AP31</f>
        <v>46</v>
      </c>
      <c r="Y31">
        <f>Plan1!AQ31</f>
        <v>277.92</v>
      </c>
      <c r="Z31">
        <f>Plan1!AR31</f>
        <v>364.04</v>
      </c>
      <c r="AC31">
        <f>Plan1!BA31</f>
        <v>12</v>
      </c>
      <c r="AD31" t="str">
        <f>Plan1!BB31</f>
        <v>1600-1800</v>
      </c>
      <c r="AE31">
        <f>Plan1!BC31</f>
        <v>3</v>
      </c>
      <c r="AF31">
        <f>Plan1!BD31</f>
        <v>40</v>
      </c>
      <c r="AG31">
        <f>Plan1!BE31</f>
        <v>534.6</v>
      </c>
      <c r="AH31">
        <f>Plan1!BF31</f>
        <v>363.92</v>
      </c>
      <c r="AL31">
        <f>Plan1!BQ31</f>
        <v>17</v>
      </c>
      <c r="AM31" t="str">
        <f>Plan1!BR31</f>
        <v>1600-1800</v>
      </c>
      <c r="AN31">
        <f>Plan1!BS31</f>
        <v>3</v>
      </c>
      <c r="AO31">
        <f>Plan1!BT31</f>
        <v>55</v>
      </c>
      <c r="AP31">
        <f>Plan1!BU31</f>
        <v>309.57</v>
      </c>
      <c r="AQ31">
        <f>Plan1!BV31</f>
        <v>363.94</v>
      </c>
      <c r="AU31">
        <f>Plan1!CF31</f>
        <v>18</v>
      </c>
      <c r="AV31" t="str">
        <f>Plan1!CG31</f>
        <v>1600-1800</v>
      </c>
      <c r="AW31">
        <f>Plan1!CH31</f>
        <v>3</v>
      </c>
      <c r="AX31">
        <f>Plan1!CI31</f>
        <v>48</v>
      </c>
      <c r="AY31">
        <f>Plan1!CJ31</f>
        <v>358.87</v>
      </c>
      <c r="AZ31">
        <f>Plan1!CK31</f>
        <v>363.91</v>
      </c>
    </row>
    <row r="32" spans="2:52" x14ac:dyDescent="0.25">
      <c r="O32" t="str">
        <f>Plan1!AB32</f>
        <v>Sc1.2 W99</v>
      </c>
    </row>
    <row r="33" spans="1:52" s="22" customFormat="1" ht="30" x14ac:dyDescent="0.25">
      <c r="A33" s="20" t="s">
        <v>38</v>
      </c>
      <c r="E33" s="22">
        <f>AVERAGE(E11:E31)</f>
        <v>78.38095238095238</v>
      </c>
      <c r="F33" s="22">
        <f>Plan1!M33</f>
        <v>253</v>
      </c>
      <c r="G33" s="22">
        <f t="shared" ref="G33" si="0">AVERAGE(G11:G31)</f>
        <v>324.37619047619052</v>
      </c>
      <c r="N33" s="22">
        <f>AVERAGE(N11:N31)</f>
        <v>60.761904761904759</v>
      </c>
      <c r="O33" s="22">
        <f t="shared" ref="O33:P33" si="1">AVERAGE(O11:O31)</f>
        <v>356.44285714285712</v>
      </c>
      <c r="P33" s="22">
        <f t="shared" si="1"/>
        <v>324.26380952380947</v>
      </c>
      <c r="X33" s="22">
        <f>AVERAGE(X11:X31)</f>
        <v>85.047619047619051</v>
      </c>
      <c r="Y33" s="22">
        <f>Plan1!AQ33</f>
        <v>226.98238095238096</v>
      </c>
      <c r="Z33" s="22">
        <f t="shared" ref="Z33" si="2">AVERAGE(Z11:Z31)</f>
        <v>324.37190476190483</v>
      </c>
      <c r="AF33" s="22">
        <f>AVERAGE(AF11:AF31)</f>
        <v>66.666666666666671</v>
      </c>
      <c r="AG33" s="22">
        <f>Plan1!BE33</f>
        <v>345.9614285714286</v>
      </c>
      <c r="AH33" s="22">
        <f t="shared" ref="AH33" si="3">AVERAGE(AH11:AH31)</f>
        <v>324.28999999999996</v>
      </c>
      <c r="AO33" s="22">
        <f>AVERAGE(AO11:AO31)</f>
        <v>74.666666666666671</v>
      </c>
      <c r="AP33" s="22">
        <f>Plan1!BU33</f>
        <v>247.41047619047623</v>
      </c>
      <c r="AQ33" s="22">
        <f t="shared" ref="AQ33" si="4">AVERAGE(AQ11:AQ31)</f>
        <v>324.33857142857141</v>
      </c>
      <c r="AX33" s="22">
        <f>AVERAGE(AX11:AX31)</f>
        <v>66.38095238095238</v>
      </c>
      <c r="AY33" s="22">
        <f>Plan1!CJ33</f>
        <v>289.27476190476187</v>
      </c>
      <c r="AZ33" s="22">
        <f t="shared" ref="AZ33" si="5">AVERAGE(AZ11:AZ31)</f>
        <v>324.29904761904766</v>
      </c>
    </row>
    <row r="34" spans="1:52" s="27" customFormat="1" ht="45" x14ac:dyDescent="0.25">
      <c r="A34" s="20" t="s">
        <v>33</v>
      </c>
      <c r="F34" s="27">
        <f>AVERAGE(F31,F28,F25,F22,F19,F16,F13)</f>
        <v>303.40571428571428</v>
      </c>
      <c r="O34" s="27">
        <f>AVERAGE(O31,O28,O25,O22,O19,O16,O13)</f>
        <v>475.15</v>
      </c>
      <c r="Y34" s="27">
        <f>AVERAGE(Y31,Y28,Y25,Y22,Y19,Y16,Y13)</f>
        <v>282.01857142857142</v>
      </c>
      <c r="AG34" s="27">
        <f>AVERAGE(AG31,AG28,AG25,AG22,AG19,AG16,AG13)</f>
        <v>453.7871428571429</v>
      </c>
      <c r="AP34" s="27">
        <f>AVERAGE(AP31,AP28,AP25,AP22,AP19,AP16,AP13)</f>
        <v>317.92</v>
      </c>
      <c r="AY34" s="27">
        <f>AVERAGE(AY31,AY28,AY25,AY22,AY19,AY16,AY13)</f>
        <v>372.44</v>
      </c>
    </row>
    <row r="35" spans="1:52" x14ac:dyDescent="0.25">
      <c r="D35" s="7"/>
      <c r="E35" s="6"/>
      <c r="F35" s="6"/>
      <c r="G35" s="6"/>
      <c r="M35" s="7" t="s">
        <v>22</v>
      </c>
      <c r="N35" s="6" t="e">
        <f>N33/#REF!</f>
        <v>#REF!</v>
      </c>
      <c r="O35" s="6" t="e">
        <f>O33/#REF!</f>
        <v>#REF!</v>
      </c>
      <c r="P35" s="6" t="e">
        <f>P33/#REF!</f>
        <v>#REF!</v>
      </c>
      <c r="W35" s="7" t="s">
        <v>22</v>
      </c>
      <c r="X35" s="6" t="e">
        <f>X33/#REF!</f>
        <v>#REF!</v>
      </c>
      <c r="Y35" s="6" t="e">
        <f>Y33/#REF!</f>
        <v>#REF!</v>
      </c>
      <c r="Z35" s="6" t="e">
        <f>Z33/#REF!</f>
        <v>#REF!</v>
      </c>
      <c r="AE35" s="7" t="s">
        <v>22</v>
      </c>
      <c r="AF35" s="6" t="e">
        <f>AF33/#REF!</f>
        <v>#REF!</v>
      </c>
      <c r="AG35" s="6" t="e">
        <f>AG33/#REF!</f>
        <v>#REF!</v>
      </c>
      <c r="AH35" s="6" t="e">
        <f>AH33/#REF!</f>
        <v>#REF!</v>
      </c>
    </row>
    <row r="36" spans="1:52" x14ac:dyDescent="0.25">
      <c r="E36" s="8"/>
      <c r="F36" s="8"/>
      <c r="G36" s="8"/>
      <c r="N36" s="8" t="e">
        <f>$N$35-100%</f>
        <v>#REF!</v>
      </c>
      <c r="O36" s="8" t="e">
        <f>$O$35-100%</f>
        <v>#REF!</v>
      </c>
      <c r="P36" s="8" t="e">
        <f>$P$35-100%</f>
        <v>#REF!</v>
      </c>
      <c r="X36" s="8" t="e">
        <f>$X$35-100%</f>
        <v>#REF!</v>
      </c>
      <c r="Y36" s="8" t="e">
        <f>$Y$35-100%</f>
        <v>#REF!</v>
      </c>
      <c r="Z36" s="8" t="e">
        <f>$Z$35-100%</f>
        <v>#REF!</v>
      </c>
      <c r="AF36" s="8" t="e">
        <f>$AF$35-100%</f>
        <v>#REF!</v>
      </c>
      <c r="AG36" s="8" t="e">
        <f>$AG$35-100%</f>
        <v>#REF!</v>
      </c>
      <c r="AH36" s="8" t="e">
        <f>$AH$35-100%</f>
        <v>#REF!</v>
      </c>
    </row>
    <row r="38" spans="1:52" x14ac:dyDescent="0.25">
      <c r="D38" t="s">
        <v>27</v>
      </c>
      <c r="F38" t="s">
        <v>5</v>
      </c>
      <c r="G38" t="s">
        <v>146</v>
      </c>
      <c r="I38" t="s">
        <v>39</v>
      </c>
      <c r="N38" s="8" t="e">
        <f>$N$35-100%</f>
        <v>#REF!</v>
      </c>
      <c r="O38" s="8"/>
      <c r="P38" s="8"/>
    </row>
    <row r="39" spans="1:52" x14ac:dyDescent="0.25">
      <c r="D39" t="s">
        <v>153</v>
      </c>
      <c r="E39" s="8"/>
      <c r="F39" s="8">
        <f>Y33/F33</f>
        <v>0.89716356107660455</v>
      </c>
      <c r="G39" s="8">
        <f>F39-100%</f>
        <v>-0.10283643892339545</v>
      </c>
      <c r="I39" s="6">
        <f>Y34/F34</f>
        <v>0.92950975591381646</v>
      </c>
      <c r="J39" s="8">
        <f>I39-100%</f>
        <v>-7.049024408618354E-2</v>
      </c>
      <c r="N39" s="8"/>
      <c r="O39" s="8"/>
      <c r="P39" s="8"/>
    </row>
    <row r="40" spans="1:52" x14ac:dyDescent="0.25">
      <c r="D40" t="s">
        <v>154</v>
      </c>
      <c r="E40" s="8"/>
      <c r="F40" s="8">
        <f>AP33/F33</f>
        <v>0.97790702051571632</v>
      </c>
      <c r="G40" s="8">
        <f>F40-100%</f>
        <v>-2.2092979484283681E-2</v>
      </c>
      <c r="I40" s="6">
        <f>AP34/F34</f>
        <v>1.0478378785595903</v>
      </c>
      <c r="J40" s="8">
        <f t="shared" ref="J40" si="6">I40-100%</f>
        <v>4.7837878559590319E-2</v>
      </c>
    </row>
    <row r="41" spans="1:52" x14ac:dyDescent="0.25">
      <c r="D41" t="s">
        <v>155</v>
      </c>
      <c r="E41" s="8"/>
      <c r="F41" s="8">
        <f>IncAcc!D35/F$33</f>
        <v>0.95432335780161859</v>
      </c>
      <c r="G41" s="8">
        <f t="shared" ref="G41:G43" si="7">F41-100%</f>
        <v>-4.5676642198381412E-2</v>
      </c>
      <c r="I41" s="6"/>
      <c r="J41" s="8"/>
    </row>
    <row r="42" spans="1:52" x14ac:dyDescent="0.25">
      <c r="D42" t="s">
        <v>156</v>
      </c>
      <c r="E42" s="8"/>
      <c r="F42" s="8">
        <f>IncAcc!D37/F$33</f>
        <v>0.92143045360436659</v>
      </c>
      <c r="G42" s="8">
        <f t="shared" si="7"/>
        <v>-7.8569546395633405E-2</v>
      </c>
      <c r="I42" s="6"/>
      <c r="J42" s="8"/>
    </row>
    <row r="43" spans="1:52" x14ac:dyDescent="0.25">
      <c r="D43" t="s">
        <v>157</v>
      </c>
      <c r="E43" s="8"/>
      <c r="F43" s="8">
        <f>IncAcc!D39/F$33</f>
        <v>0.94497082627517415</v>
      </c>
      <c r="G43" s="8">
        <f t="shared" si="7"/>
        <v>-5.5029173724825853E-2</v>
      </c>
    </row>
    <row r="44" spans="1:52" x14ac:dyDescent="0.25">
      <c r="E44" s="8"/>
      <c r="F44" s="8"/>
      <c r="G44" s="8"/>
    </row>
    <row r="45" spans="1:52" x14ac:dyDescent="0.25">
      <c r="D45" t="s">
        <v>26</v>
      </c>
      <c r="F45" t="s">
        <v>5</v>
      </c>
      <c r="G45" t="s">
        <v>146</v>
      </c>
      <c r="O45" t="s">
        <v>223</v>
      </c>
      <c r="P45" t="s">
        <v>224</v>
      </c>
      <c r="Q45" t="s">
        <v>225</v>
      </c>
    </row>
    <row r="46" spans="1:52" x14ac:dyDescent="0.25">
      <c r="D46" t="s">
        <v>182</v>
      </c>
      <c r="E46" s="8"/>
      <c r="F46" s="8">
        <f>AG33/O33</f>
        <v>0.97059436495531259</v>
      </c>
      <c r="G46" s="8">
        <f>F46-100%</f>
        <v>-2.9405635044687406E-2</v>
      </c>
      <c r="O46" t="s">
        <v>221</v>
      </c>
      <c r="P46" s="6">
        <v>-0.10283643892339545</v>
      </c>
      <c r="Q46" s="6">
        <v>-2.9405635044687406E-2</v>
      </c>
      <c r="R46" s="6"/>
    </row>
    <row r="47" spans="1:52" x14ac:dyDescent="0.25">
      <c r="D47" t="s">
        <v>149</v>
      </c>
      <c r="E47" s="8"/>
      <c r="F47" s="8">
        <f>AY33/O33</f>
        <v>0.81155999091552777</v>
      </c>
      <c r="G47" s="8">
        <f>F47-100%</f>
        <v>-0.18844000908447223</v>
      </c>
      <c r="O47" t="s">
        <v>220</v>
      </c>
      <c r="P47" s="6">
        <v>-2.2092979484283681E-2</v>
      </c>
      <c r="Q47" s="6">
        <v>-0.18844000908447223</v>
      </c>
      <c r="R47" s="6"/>
    </row>
    <row r="48" spans="1:52" x14ac:dyDescent="0.25">
      <c r="D48" t="s">
        <v>150</v>
      </c>
      <c r="F48" s="8">
        <f>IncAcc!D36/O$33</f>
        <v>0.96170093383030764</v>
      </c>
      <c r="G48" s="8">
        <f t="shared" ref="G48:G50" si="8">F48-100%</f>
        <v>-3.8299066169692364E-2</v>
      </c>
      <c r="O48" t="s">
        <v>219</v>
      </c>
      <c r="P48" s="6">
        <v>-4.5676642198381412E-2</v>
      </c>
      <c r="Q48" s="6">
        <v>-3.8299066169692364E-2</v>
      </c>
      <c r="R48" s="6"/>
    </row>
    <row r="49" spans="4:18" x14ac:dyDescent="0.25">
      <c r="D49" t="s">
        <v>151</v>
      </c>
      <c r="F49" s="8">
        <f>IncAcc!D38/O$33</f>
        <v>0.70586349244519264</v>
      </c>
      <c r="G49" s="8">
        <f t="shared" si="8"/>
        <v>-0.29413650755480736</v>
      </c>
      <c r="O49" t="s">
        <v>218</v>
      </c>
      <c r="P49" s="6">
        <v>-7.8569546395633405E-2</v>
      </c>
      <c r="Q49" s="6">
        <v>-0.29413650755480736</v>
      </c>
      <c r="R49" s="6"/>
    </row>
    <row r="50" spans="4:18" x14ac:dyDescent="0.25">
      <c r="D50" t="s">
        <v>152</v>
      </c>
      <c r="F50" s="8">
        <f>IncAcc!D40/O$33</f>
        <v>0.47432567832952593</v>
      </c>
      <c r="G50" s="8">
        <f t="shared" si="8"/>
        <v>-0.52567432167047401</v>
      </c>
      <c r="O50" t="s">
        <v>222</v>
      </c>
      <c r="P50" s="6">
        <v>-5.5029173724825853E-2</v>
      </c>
      <c r="Q50" s="6">
        <v>-0.52567432167047401</v>
      </c>
      <c r="R50" s="6"/>
    </row>
  </sheetData>
  <mergeCells count="5">
    <mergeCell ref="AU1:BB1"/>
    <mergeCell ref="B1:H1"/>
    <mergeCell ref="K1:Q1"/>
    <mergeCell ref="AC1:AI1"/>
    <mergeCell ref="AL1:AS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3"/>
  <sheetViews>
    <sheetView showGridLines="0" zoomScale="70" zoomScaleNormal="7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78" sqref="C78:F83"/>
    </sheetView>
  </sheetViews>
  <sheetFormatPr defaultRowHeight="15" x14ac:dyDescent="0.25"/>
  <cols>
    <col min="1" max="1" width="16.7109375" customWidth="1"/>
    <col min="2" max="2" width="9.5703125" customWidth="1"/>
    <col min="3" max="3" width="36" customWidth="1"/>
    <col min="5" max="5" width="12.28515625" customWidth="1"/>
    <col min="7" max="7" width="14.140625" bestFit="1" customWidth="1"/>
    <col min="8" max="8" width="9.140625" customWidth="1"/>
    <col min="23" max="23" width="14.140625" bestFit="1" customWidth="1"/>
    <col min="24" max="24" width="7.28515625" customWidth="1"/>
    <col min="25" max="25" width="9.140625" hidden="1" customWidth="1"/>
    <col min="31" max="31" width="14.140625" bestFit="1" customWidth="1"/>
  </cols>
  <sheetData>
    <row r="1" spans="2:49" x14ac:dyDescent="0.25">
      <c r="B1" s="92" t="s">
        <v>18</v>
      </c>
      <c r="C1" s="92"/>
      <c r="D1" s="92"/>
      <c r="E1" s="92"/>
      <c r="F1" s="92"/>
      <c r="G1" s="92"/>
      <c r="H1" s="92"/>
      <c r="J1" s="93" t="s">
        <v>21</v>
      </c>
      <c r="K1" s="93"/>
      <c r="L1" s="93"/>
      <c r="M1" s="93"/>
      <c r="N1" s="93"/>
      <c r="O1" s="93"/>
      <c r="P1" s="18"/>
      <c r="R1" s="94" t="s">
        <v>20</v>
      </c>
      <c r="S1" s="94"/>
      <c r="T1" s="94"/>
      <c r="U1" s="94"/>
      <c r="V1" s="94"/>
      <c r="W1" s="94"/>
      <c r="X1" s="18"/>
      <c r="Y1" s="4"/>
      <c r="Z1" s="95" t="s">
        <v>19</v>
      </c>
      <c r="AA1" s="95"/>
      <c r="AB1" s="95"/>
      <c r="AC1" s="95"/>
      <c r="AD1" s="95"/>
      <c r="AE1" s="95"/>
      <c r="AF1" s="19"/>
      <c r="AH1" s="95" t="s">
        <v>28</v>
      </c>
      <c r="AI1" s="95"/>
      <c r="AJ1" s="95"/>
      <c r="AK1" s="95"/>
      <c r="AL1" s="95"/>
      <c r="AM1" s="95"/>
      <c r="AN1" s="19"/>
      <c r="AP1" s="95" t="s">
        <v>29</v>
      </c>
      <c r="AQ1" s="95"/>
      <c r="AR1" s="95"/>
      <c r="AS1" s="95"/>
      <c r="AT1" s="95"/>
      <c r="AU1" s="95"/>
      <c r="AV1" s="95"/>
      <c r="AW1" s="95"/>
    </row>
    <row r="2" spans="2:49" x14ac:dyDescent="0.25">
      <c r="B2" s="3" t="s">
        <v>17</v>
      </c>
      <c r="C2" s="3"/>
      <c r="D2" s="3"/>
      <c r="E2" s="3"/>
      <c r="F2" s="3"/>
      <c r="G2" s="3"/>
      <c r="J2" s="3" t="s">
        <v>17</v>
      </c>
      <c r="K2" s="3"/>
      <c r="L2" s="3"/>
      <c r="M2" s="3"/>
      <c r="N2" s="3"/>
      <c r="O2" s="3"/>
      <c r="R2" s="3" t="s">
        <v>17</v>
      </c>
      <c r="S2" s="3"/>
      <c r="T2" s="3"/>
      <c r="U2" s="3"/>
      <c r="V2" s="3"/>
      <c r="W2" s="3"/>
      <c r="Y2" s="5"/>
      <c r="Z2" s="3" t="s">
        <v>17</v>
      </c>
      <c r="AA2" s="3"/>
      <c r="AB2" s="3"/>
      <c r="AC2" s="3"/>
      <c r="AD2" s="3"/>
      <c r="AE2" s="3"/>
      <c r="AF2" s="5"/>
      <c r="AH2" s="3" t="s">
        <v>17</v>
      </c>
      <c r="AP2" s="3" t="s">
        <v>17</v>
      </c>
    </row>
    <row r="3" spans="2:49" x14ac:dyDescent="0.25">
      <c r="B3" t="s">
        <v>0</v>
      </c>
      <c r="J3" t="s">
        <v>0</v>
      </c>
      <c r="R3" t="s">
        <v>0</v>
      </c>
      <c r="Z3" t="s">
        <v>0</v>
      </c>
      <c r="AH3" t="str">
        <f>Plan1!BI3</f>
        <v>$VISION</v>
      </c>
      <c r="AI3">
        <f>Plan1!BJ3</f>
        <v>0</v>
      </c>
      <c r="AJ3">
        <f>Plan1!BK3</f>
        <v>0</v>
      </c>
      <c r="AK3">
        <f>Plan1!BL3</f>
        <v>0</v>
      </c>
      <c r="AL3">
        <f>Plan1!BM3</f>
        <v>0</v>
      </c>
      <c r="AM3">
        <f>Plan1!BN3</f>
        <v>0</v>
      </c>
      <c r="AP3" t="str">
        <f>Plan1!BX3</f>
        <v>$VISION</v>
      </c>
      <c r="AQ3">
        <f>Plan1!BY3</f>
        <v>0</v>
      </c>
      <c r="AR3">
        <f>Plan1!BZ3</f>
        <v>0</v>
      </c>
      <c r="AS3">
        <f>Plan1!CA3</f>
        <v>0</v>
      </c>
      <c r="AT3">
        <f>Plan1!CB3</f>
        <v>0</v>
      </c>
      <c r="AU3">
        <f>Plan1!CC3</f>
        <v>0</v>
      </c>
    </row>
    <row r="4" spans="2:4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J4" t="s">
        <v>1</v>
      </c>
      <c r="K4" t="s">
        <v>2</v>
      </c>
      <c r="L4" t="s">
        <v>3</v>
      </c>
      <c r="M4" t="s">
        <v>4</v>
      </c>
      <c r="N4" t="s">
        <v>5</v>
      </c>
      <c r="O4" t="s">
        <v>6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Z4" t="s">
        <v>1</v>
      </c>
      <c r="AA4" t="s">
        <v>2</v>
      </c>
      <c r="AB4" t="s">
        <v>3</v>
      </c>
      <c r="AC4" t="s">
        <v>4</v>
      </c>
      <c r="AD4" t="s">
        <v>5</v>
      </c>
      <c r="AE4" t="s">
        <v>6</v>
      </c>
      <c r="AH4" t="str">
        <f>Plan1!BI4</f>
        <v>$VEHICLETRAVELTIMEMEASUREMENTEVALUATION:SIMRUN</v>
      </c>
      <c r="AI4" t="str">
        <f>Plan1!BJ4</f>
        <v>TIMEINT</v>
      </c>
      <c r="AJ4" t="str">
        <f>Plan1!BK4</f>
        <v>VEHICLETRAVELTIMEMEASUREMENT</v>
      </c>
      <c r="AK4" t="str">
        <f>Plan1!BL4</f>
        <v>VEHS(ALL)</v>
      </c>
      <c r="AL4" t="str">
        <f>Plan1!BM4</f>
        <v>TRAVTM(ALL)</v>
      </c>
      <c r="AM4" t="str">
        <f>Plan1!BN4</f>
        <v>DISTTRAV(ALL)</v>
      </c>
      <c r="AP4" t="str">
        <f>Plan1!BX4</f>
        <v>$VEHICLETRAVELTIMEMEASUREMENTEVALUATION:SIMRUN</v>
      </c>
      <c r="AQ4" t="str">
        <f>Plan1!BY4</f>
        <v>TIMEINT</v>
      </c>
      <c r="AR4" t="str">
        <f>Plan1!BZ4</f>
        <v>VEHICLETRAVELTIMEMEASUREMENT</v>
      </c>
      <c r="AS4" t="str">
        <f>Plan1!CA4</f>
        <v>VEHS(ALL)</v>
      </c>
      <c r="AT4" t="str">
        <f>Plan1!CB4</f>
        <v>TRAVTM(ALL)</v>
      </c>
      <c r="AU4" t="str">
        <f>Plan1!CC4</f>
        <v>DISTTRAV(ALL)</v>
      </c>
    </row>
    <row r="5" spans="2:49" x14ac:dyDescent="0.25">
      <c r="B5">
        <f>Plan1!B5</f>
        <v>3</v>
      </c>
      <c r="C5" t="str">
        <f>Plan1!C5</f>
        <v>0-200</v>
      </c>
      <c r="D5">
        <f>Plan1!D5</f>
        <v>1</v>
      </c>
      <c r="E5">
        <f>Plan1!E5</f>
        <v>18</v>
      </c>
      <c r="F5">
        <f>Plan1!F5</f>
        <v>123.11</v>
      </c>
      <c r="G5">
        <f>Plan1!G5</f>
        <v>333.18</v>
      </c>
      <c r="J5">
        <f>Plan1!Q5</f>
        <v>5</v>
      </c>
      <c r="K5" t="str">
        <f>Plan1!R5</f>
        <v>0-200</v>
      </c>
      <c r="L5">
        <f>Plan1!S5</f>
        <v>1</v>
      </c>
      <c r="M5">
        <f>Plan1!T5</f>
        <v>18</v>
      </c>
      <c r="N5">
        <f>Plan1!U5</f>
        <v>123.1</v>
      </c>
      <c r="O5">
        <f>Plan1!V5</f>
        <v>333.18</v>
      </c>
      <c r="R5">
        <f>Plan1!AF5</f>
        <v>19</v>
      </c>
      <c r="S5" t="str">
        <f>Plan1!AG5</f>
        <v>0-200</v>
      </c>
      <c r="T5">
        <f>Plan1!AH5</f>
        <v>1</v>
      </c>
      <c r="U5">
        <f>Plan1!AI5</f>
        <v>16</v>
      </c>
      <c r="V5">
        <f>Plan1!AJ5</f>
        <v>125.33</v>
      </c>
      <c r="W5">
        <f>Plan1!AK5</f>
        <v>333.19</v>
      </c>
      <c r="Z5">
        <f>Plan1!AT5</f>
        <v>21</v>
      </c>
      <c r="AA5" t="str">
        <f>Plan1!AU5</f>
        <v>0-200</v>
      </c>
      <c r="AB5">
        <f>Plan1!AV5</f>
        <v>1</v>
      </c>
      <c r="AC5">
        <f>Plan1!AW5</f>
        <v>18</v>
      </c>
      <c r="AD5">
        <f>Plan1!AX5</f>
        <v>126.22</v>
      </c>
      <c r="AE5">
        <f>Plan1!AY5</f>
        <v>333.22</v>
      </c>
      <c r="AH5">
        <f>Plan1!BI5</f>
        <v>27</v>
      </c>
      <c r="AI5" t="str">
        <f>Plan1!BJ5</f>
        <v>0-200</v>
      </c>
      <c r="AJ5">
        <f>Plan1!BK5</f>
        <v>1</v>
      </c>
      <c r="AK5">
        <f>Plan1!BL5</f>
        <v>18</v>
      </c>
      <c r="AL5">
        <f>Plan1!BM5</f>
        <v>125.58</v>
      </c>
      <c r="AM5">
        <f>Plan1!BN5</f>
        <v>333.24</v>
      </c>
      <c r="AP5">
        <f>Plan1!BX5</f>
        <v>28</v>
      </c>
      <c r="AQ5" t="str">
        <f>Plan1!BY5</f>
        <v>0-200</v>
      </c>
      <c r="AR5">
        <f>Plan1!BZ5</f>
        <v>1</v>
      </c>
      <c r="AS5">
        <f>Plan1!CA5</f>
        <v>18</v>
      </c>
      <c r="AT5">
        <f>Plan1!CB5</f>
        <v>125.45</v>
      </c>
      <c r="AU5">
        <f>Plan1!CC5</f>
        <v>333.24</v>
      </c>
    </row>
    <row r="6" spans="2:49" x14ac:dyDescent="0.25">
      <c r="B6">
        <f>Plan1!B6</f>
        <v>3</v>
      </c>
      <c r="C6" t="str">
        <f>Plan1!C6</f>
        <v>0-200</v>
      </c>
      <c r="D6">
        <f>Plan1!D6</f>
        <v>2</v>
      </c>
      <c r="E6">
        <f>Plan1!E6</f>
        <v>27</v>
      </c>
      <c r="F6">
        <f>Plan1!F6</f>
        <v>112.98</v>
      </c>
      <c r="G6">
        <f>Plan1!G6</f>
        <v>275.88</v>
      </c>
      <c r="J6">
        <f>Plan1!Q6</f>
        <v>5</v>
      </c>
      <c r="K6" t="str">
        <f>Plan1!R6</f>
        <v>0-200</v>
      </c>
      <c r="L6">
        <f>Plan1!S6</f>
        <v>2</v>
      </c>
      <c r="M6">
        <f>Plan1!T6</f>
        <v>13</v>
      </c>
      <c r="N6">
        <f>Plan1!U6</f>
        <v>100.69</v>
      </c>
      <c r="O6">
        <f>Plan1!V6</f>
        <v>275.76</v>
      </c>
      <c r="R6">
        <f>Plan1!AF6</f>
        <v>19</v>
      </c>
      <c r="S6" t="str">
        <f>Plan1!AG6</f>
        <v>0-200</v>
      </c>
      <c r="T6">
        <f>Plan1!AH6</f>
        <v>2</v>
      </c>
      <c r="U6">
        <f>Plan1!AI6</f>
        <v>21</v>
      </c>
      <c r="V6">
        <f>Plan1!AJ6</f>
        <v>115.89</v>
      </c>
      <c r="W6">
        <f>Plan1!AK6</f>
        <v>275.89</v>
      </c>
      <c r="Z6">
        <f>Plan1!AT6</f>
        <v>21</v>
      </c>
      <c r="AA6" t="str">
        <f>Plan1!AU6</f>
        <v>0-200</v>
      </c>
      <c r="AB6">
        <f>Plan1!AV6</f>
        <v>2</v>
      </c>
      <c r="AC6">
        <f>Plan1!AW6</f>
        <v>21</v>
      </c>
      <c r="AD6">
        <f>Plan1!AX6</f>
        <v>116.07</v>
      </c>
      <c r="AE6">
        <f>Plan1!AY6</f>
        <v>275.89</v>
      </c>
      <c r="AH6">
        <f>Plan1!BI6</f>
        <v>27</v>
      </c>
      <c r="AI6" t="str">
        <f>Plan1!BJ6</f>
        <v>0-200</v>
      </c>
      <c r="AJ6">
        <f>Plan1!BK6</f>
        <v>2</v>
      </c>
      <c r="AK6">
        <f>Plan1!BL6</f>
        <v>25</v>
      </c>
      <c r="AL6">
        <f>Plan1!BM6</f>
        <v>114.3</v>
      </c>
      <c r="AM6">
        <f>Plan1!BN6</f>
        <v>275.86</v>
      </c>
      <c r="AP6">
        <f>Plan1!BX6</f>
        <v>28</v>
      </c>
      <c r="AQ6" t="str">
        <f>Plan1!BY6</f>
        <v>0-200</v>
      </c>
      <c r="AR6">
        <f>Plan1!BZ6</f>
        <v>2</v>
      </c>
      <c r="AS6">
        <f>Plan1!CA6</f>
        <v>17</v>
      </c>
      <c r="AT6">
        <f>Plan1!CB6</f>
        <v>117.88</v>
      </c>
      <c r="AU6">
        <f>Plan1!CC6</f>
        <v>275.81</v>
      </c>
    </row>
    <row r="7" spans="2:49" x14ac:dyDescent="0.25">
      <c r="B7">
        <f>Plan1!B7</f>
        <v>3</v>
      </c>
      <c r="C7" t="str">
        <f>Plan1!C7</f>
        <v>0-200</v>
      </c>
      <c r="D7">
        <f>Plan1!D7</f>
        <v>3</v>
      </c>
      <c r="E7">
        <f>Plan1!E7</f>
        <v>16</v>
      </c>
      <c r="F7">
        <f>Plan1!F7</f>
        <v>142.66999999999999</v>
      </c>
      <c r="G7">
        <f>Plan1!G7</f>
        <v>363.96</v>
      </c>
      <c r="J7">
        <f>Plan1!Q7</f>
        <v>5</v>
      </c>
      <c r="K7" t="str">
        <f>Plan1!R7</f>
        <v>0-200</v>
      </c>
      <c r="L7">
        <f>Plan1!S7</f>
        <v>3</v>
      </c>
      <c r="M7">
        <f>Plan1!T7</f>
        <v>9</v>
      </c>
      <c r="N7">
        <f>Plan1!U7</f>
        <v>133.47999999999999</v>
      </c>
      <c r="O7">
        <f>Plan1!V7</f>
        <v>363.86</v>
      </c>
      <c r="R7">
        <f>Plan1!AF7</f>
        <v>19</v>
      </c>
      <c r="S7" t="str">
        <f>Plan1!AG7</f>
        <v>0-200</v>
      </c>
      <c r="T7">
        <f>Plan1!AH7</f>
        <v>3</v>
      </c>
      <c r="U7">
        <f>Plan1!AI7</f>
        <v>13</v>
      </c>
      <c r="V7">
        <f>Plan1!AJ7</f>
        <v>143.21</v>
      </c>
      <c r="W7">
        <f>Plan1!AK7</f>
        <v>363.95</v>
      </c>
      <c r="Z7">
        <f>Plan1!AT7</f>
        <v>21</v>
      </c>
      <c r="AA7" t="str">
        <f>Plan1!AU7</f>
        <v>0-200</v>
      </c>
      <c r="AB7">
        <f>Plan1!AV7</f>
        <v>3</v>
      </c>
      <c r="AC7">
        <f>Plan1!AW7</f>
        <v>10</v>
      </c>
      <c r="AD7">
        <f>Plan1!AX7</f>
        <v>143.75</v>
      </c>
      <c r="AE7">
        <f>Plan1!AY7</f>
        <v>363.89</v>
      </c>
      <c r="AH7">
        <f>Plan1!BI7</f>
        <v>27</v>
      </c>
      <c r="AI7" t="str">
        <f>Plan1!BJ7</f>
        <v>0-200</v>
      </c>
      <c r="AJ7">
        <f>Plan1!BK7</f>
        <v>3</v>
      </c>
      <c r="AK7">
        <f>Plan1!BL7</f>
        <v>12</v>
      </c>
      <c r="AL7">
        <f>Plan1!BM7</f>
        <v>144.28</v>
      </c>
      <c r="AM7">
        <f>Plan1!BN7</f>
        <v>363.89</v>
      </c>
      <c r="AP7">
        <f>Plan1!BX7</f>
        <v>28</v>
      </c>
      <c r="AQ7" t="str">
        <f>Plan1!BY7</f>
        <v>0-200</v>
      </c>
      <c r="AR7">
        <f>Plan1!BZ7</f>
        <v>3</v>
      </c>
      <c r="AS7">
        <f>Plan1!CA7</f>
        <v>9</v>
      </c>
      <c r="AT7">
        <f>Plan1!CB7</f>
        <v>141.1</v>
      </c>
      <c r="AU7">
        <f>Plan1!CC7</f>
        <v>363.86</v>
      </c>
    </row>
    <row r="8" spans="2:49" x14ac:dyDescent="0.25">
      <c r="B8">
        <f>Plan1!B8</f>
        <v>3</v>
      </c>
      <c r="C8" t="str">
        <f>Plan1!C8</f>
        <v>200-400</v>
      </c>
      <c r="D8">
        <f>Plan1!D8</f>
        <v>1</v>
      </c>
      <c r="E8">
        <f>Plan1!E8</f>
        <v>80</v>
      </c>
      <c r="F8">
        <f>Plan1!F8</f>
        <v>144.9</v>
      </c>
      <c r="G8">
        <f>Plan1!G8</f>
        <v>333.18</v>
      </c>
      <c r="J8">
        <f>Plan1!Q8</f>
        <v>5</v>
      </c>
      <c r="K8" t="str">
        <f>Plan1!R8</f>
        <v>200-400</v>
      </c>
      <c r="L8">
        <f>Plan1!S8</f>
        <v>1</v>
      </c>
      <c r="M8">
        <f>Plan1!T8</f>
        <v>82</v>
      </c>
      <c r="N8">
        <f>Plan1!U8</f>
        <v>143.13</v>
      </c>
      <c r="O8">
        <f>Plan1!V8</f>
        <v>333.18</v>
      </c>
      <c r="R8">
        <f>Plan1!AF8</f>
        <v>19</v>
      </c>
      <c r="S8" t="str">
        <f>Plan1!AG8</f>
        <v>200-400</v>
      </c>
      <c r="T8">
        <f>Plan1!AH8</f>
        <v>1</v>
      </c>
      <c r="U8">
        <f>Plan1!AI8</f>
        <v>90</v>
      </c>
      <c r="V8">
        <f>Plan1!AJ8</f>
        <v>151.09</v>
      </c>
      <c r="W8">
        <f>Plan1!AK8</f>
        <v>333.17</v>
      </c>
      <c r="Z8">
        <f>Plan1!AT8</f>
        <v>21</v>
      </c>
      <c r="AA8" t="str">
        <f>Plan1!AU8</f>
        <v>200-400</v>
      </c>
      <c r="AB8">
        <f>Plan1!AV8</f>
        <v>1</v>
      </c>
      <c r="AC8">
        <f>Plan1!AW8</f>
        <v>92</v>
      </c>
      <c r="AD8">
        <f>Plan1!AX8</f>
        <v>148.72</v>
      </c>
      <c r="AE8">
        <f>Plan1!AY8</f>
        <v>333.17</v>
      </c>
      <c r="AH8">
        <f>Plan1!BI8</f>
        <v>27</v>
      </c>
      <c r="AI8" t="str">
        <f>Plan1!BJ8</f>
        <v>200-400</v>
      </c>
      <c r="AJ8">
        <f>Plan1!BK8</f>
        <v>1</v>
      </c>
      <c r="AK8">
        <f>Plan1!BL8</f>
        <v>92</v>
      </c>
      <c r="AL8">
        <f>Plan1!BM8</f>
        <v>156.22999999999999</v>
      </c>
      <c r="AM8">
        <f>Plan1!BN8</f>
        <v>333.17</v>
      </c>
      <c r="AP8">
        <f>Plan1!BX8</f>
        <v>28</v>
      </c>
      <c r="AQ8" t="str">
        <f>Plan1!BY8</f>
        <v>200-400</v>
      </c>
      <c r="AR8">
        <f>Plan1!BZ8</f>
        <v>1</v>
      </c>
      <c r="AS8">
        <f>Plan1!CA8</f>
        <v>92</v>
      </c>
      <c r="AT8">
        <f>Plan1!CB8</f>
        <v>155.53</v>
      </c>
      <c r="AU8">
        <f>Plan1!CC8</f>
        <v>333.17</v>
      </c>
    </row>
    <row r="9" spans="2:49" x14ac:dyDescent="0.25">
      <c r="B9">
        <f>Plan1!B9</f>
        <v>3</v>
      </c>
      <c r="C9" t="str">
        <f>Plan1!C9</f>
        <v>200-400</v>
      </c>
      <c r="D9">
        <f>Plan1!D9</f>
        <v>2</v>
      </c>
      <c r="E9">
        <f>Plan1!E9</f>
        <v>25</v>
      </c>
      <c r="F9">
        <f>Plan1!F9</f>
        <v>177.45</v>
      </c>
      <c r="G9">
        <f>Plan1!G9</f>
        <v>275.89999999999998</v>
      </c>
      <c r="J9">
        <f>Plan1!Q9</f>
        <v>5</v>
      </c>
      <c r="K9" t="str">
        <f>Plan1!R9</f>
        <v>200-400</v>
      </c>
      <c r="L9">
        <f>Plan1!S9</f>
        <v>2</v>
      </c>
      <c r="M9">
        <f>Plan1!T9</f>
        <v>21</v>
      </c>
      <c r="N9">
        <f>Plan1!U9</f>
        <v>223.28</v>
      </c>
      <c r="O9">
        <f>Plan1!V9</f>
        <v>275.89</v>
      </c>
      <c r="R9">
        <f>Plan1!AF9</f>
        <v>19</v>
      </c>
      <c r="S9" t="str">
        <f>Plan1!AG9</f>
        <v>200-400</v>
      </c>
      <c r="T9">
        <f>Plan1!AH9</f>
        <v>2</v>
      </c>
      <c r="U9">
        <f>Plan1!AI9</f>
        <v>23</v>
      </c>
      <c r="V9">
        <f>Plan1!AJ9</f>
        <v>184.03</v>
      </c>
      <c r="W9">
        <f>Plan1!AK9</f>
        <v>275.86</v>
      </c>
      <c r="Z9">
        <f>Plan1!AT9</f>
        <v>21</v>
      </c>
      <c r="AA9" t="str">
        <f>Plan1!AU9</f>
        <v>200-400</v>
      </c>
      <c r="AB9">
        <f>Plan1!AV9</f>
        <v>2</v>
      </c>
      <c r="AC9">
        <f>Plan1!AW9</f>
        <v>35</v>
      </c>
      <c r="AD9">
        <f>Plan1!AX9</f>
        <v>178.84</v>
      </c>
      <c r="AE9">
        <f>Plan1!AY9</f>
        <v>275.89999999999998</v>
      </c>
      <c r="AH9">
        <f>Plan1!BI9</f>
        <v>27</v>
      </c>
      <c r="AI9" t="str">
        <f>Plan1!BJ9</f>
        <v>200-400</v>
      </c>
      <c r="AJ9">
        <f>Plan1!BK9</f>
        <v>2</v>
      </c>
      <c r="AK9">
        <f>Plan1!BL9</f>
        <v>35</v>
      </c>
      <c r="AL9">
        <f>Plan1!BM9</f>
        <v>182.5</v>
      </c>
      <c r="AM9">
        <f>Plan1!BN9</f>
        <v>275.88</v>
      </c>
      <c r="AP9">
        <f>Plan1!BX9</f>
        <v>28</v>
      </c>
      <c r="AQ9" t="str">
        <f>Plan1!BY9</f>
        <v>200-400</v>
      </c>
      <c r="AR9">
        <f>Plan1!BZ9</f>
        <v>2</v>
      </c>
      <c r="AS9">
        <f>Plan1!CA9</f>
        <v>20</v>
      </c>
      <c r="AT9">
        <f>Plan1!CB9</f>
        <v>214.82</v>
      </c>
      <c r="AU9">
        <f>Plan1!CC9</f>
        <v>275.75</v>
      </c>
    </row>
    <row r="10" spans="2:49" x14ac:dyDescent="0.25">
      <c r="B10">
        <f>Plan1!B10</f>
        <v>3</v>
      </c>
      <c r="C10" t="str">
        <f>Plan1!C10</f>
        <v>200-400</v>
      </c>
      <c r="D10">
        <f>Plan1!D10</f>
        <v>3</v>
      </c>
      <c r="E10">
        <f>Plan1!E10</f>
        <v>27</v>
      </c>
      <c r="F10">
        <f>Plan1!F10</f>
        <v>220.26</v>
      </c>
      <c r="G10">
        <f>Plan1!G10</f>
        <v>363.96</v>
      </c>
      <c r="J10">
        <f>Plan1!Q10</f>
        <v>5</v>
      </c>
      <c r="K10" t="str">
        <f>Plan1!R10</f>
        <v>200-400</v>
      </c>
      <c r="L10">
        <f>Plan1!S10</f>
        <v>3</v>
      </c>
      <c r="M10">
        <f>Plan1!T10</f>
        <v>19</v>
      </c>
      <c r="N10">
        <f>Plan1!U10</f>
        <v>240.49</v>
      </c>
      <c r="O10">
        <f>Plan1!V10</f>
        <v>363.93</v>
      </c>
      <c r="R10">
        <f>Plan1!AF10</f>
        <v>19</v>
      </c>
      <c r="S10" t="str">
        <f>Plan1!AG10</f>
        <v>200-400</v>
      </c>
      <c r="T10">
        <f>Plan1!AH10</f>
        <v>3</v>
      </c>
      <c r="U10">
        <f>Plan1!AI10</f>
        <v>24</v>
      </c>
      <c r="V10">
        <f>Plan1!AJ10</f>
        <v>223.22</v>
      </c>
      <c r="W10">
        <f>Plan1!AK10</f>
        <v>363.94</v>
      </c>
      <c r="Z10">
        <f>Plan1!AT10</f>
        <v>21</v>
      </c>
      <c r="AA10" t="str">
        <f>Plan1!AU10</f>
        <v>200-400</v>
      </c>
      <c r="AB10">
        <f>Plan1!AV10</f>
        <v>3</v>
      </c>
      <c r="AC10">
        <f>Plan1!AW10</f>
        <v>36</v>
      </c>
      <c r="AD10">
        <f>Plan1!AX10</f>
        <v>218.17</v>
      </c>
      <c r="AE10">
        <f>Plan1!AY10</f>
        <v>363.97</v>
      </c>
      <c r="AH10">
        <f>Plan1!BI10</f>
        <v>27</v>
      </c>
      <c r="AI10" t="str">
        <f>Plan1!BJ10</f>
        <v>200-400</v>
      </c>
      <c r="AJ10">
        <f>Plan1!BK10</f>
        <v>3</v>
      </c>
      <c r="AK10">
        <f>Plan1!BL10</f>
        <v>39</v>
      </c>
      <c r="AL10">
        <f>Plan1!BM10</f>
        <v>207.14</v>
      </c>
      <c r="AM10">
        <f>Plan1!BN10</f>
        <v>363.95</v>
      </c>
      <c r="AP10">
        <f>Plan1!BX10</f>
        <v>28</v>
      </c>
      <c r="AQ10" t="str">
        <f>Plan1!BY10</f>
        <v>200-400</v>
      </c>
      <c r="AR10">
        <f>Plan1!BZ10</f>
        <v>3</v>
      </c>
      <c r="AS10">
        <f>Plan1!CA10</f>
        <v>22</v>
      </c>
      <c r="AT10">
        <f>Plan1!CB10</f>
        <v>218.79</v>
      </c>
      <c r="AU10">
        <f>Plan1!CC10</f>
        <v>363.82</v>
      </c>
    </row>
    <row r="11" spans="2:49" x14ac:dyDescent="0.25">
      <c r="B11">
        <f>Plan1!B11</f>
        <v>3</v>
      </c>
      <c r="C11" t="str">
        <f>Plan1!C11</f>
        <v>400-600</v>
      </c>
      <c r="D11">
        <f>Plan1!D11</f>
        <v>1</v>
      </c>
      <c r="E11">
        <f>Plan1!E11</f>
        <v>95</v>
      </c>
      <c r="F11">
        <f>Plan1!F11</f>
        <v>146.65</v>
      </c>
      <c r="G11">
        <f>Plan1!G11</f>
        <v>333.17</v>
      </c>
      <c r="J11">
        <f>Plan1!Q11</f>
        <v>5</v>
      </c>
      <c r="K11" t="str">
        <f>Plan1!R11</f>
        <v>400-600</v>
      </c>
      <c r="L11">
        <f>Plan1!S11</f>
        <v>1</v>
      </c>
      <c r="M11">
        <f>Plan1!T11</f>
        <v>94</v>
      </c>
      <c r="N11">
        <f>Plan1!U11</f>
        <v>143.51</v>
      </c>
      <c r="O11">
        <f>Plan1!V11</f>
        <v>333.17</v>
      </c>
      <c r="R11">
        <f>Plan1!AF11</f>
        <v>19</v>
      </c>
      <c r="S11" t="str">
        <f>Plan1!AG11</f>
        <v>400-600</v>
      </c>
      <c r="T11">
        <f>Plan1!AH11</f>
        <v>1</v>
      </c>
      <c r="U11">
        <f>Plan1!AI11</f>
        <v>100</v>
      </c>
      <c r="V11">
        <f>Plan1!AJ11</f>
        <v>155.28</v>
      </c>
      <c r="W11">
        <f>Plan1!AK11</f>
        <v>333.18</v>
      </c>
      <c r="Z11">
        <f>Plan1!AT11</f>
        <v>21</v>
      </c>
      <c r="AA11" t="str">
        <f>Plan1!AU11</f>
        <v>400-600</v>
      </c>
      <c r="AB11">
        <f>Plan1!AV11</f>
        <v>1</v>
      </c>
      <c r="AC11">
        <f>Plan1!AW11</f>
        <v>98</v>
      </c>
      <c r="AD11">
        <f>Plan1!AX11</f>
        <v>154.09</v>
      </c>
      <c r="AE11">
        <f>Plan1!AY11</f>
        <v>333.18</v>
      </c>
      <c r="AH11">
        <f>Plan1!BI11</f>
        <v>27</v>
      </c>
      <c r="AI11" t="str">
        <f>Plan1!BJ11</f>
        <v>400-600</v>
      </c>
      <c r="AJ11">
        <f>Plan1!BK11</f>
        <v>1</v>
      </c>
      <c r="AK11">
        <f>Plan1!BL11</f>
        <v>101</v>
      </c>
      <c r="AL11">
        <f>Plan1!BM11</f>
        <v>161.44</v>
      </c>
      <c r="AM11">
        <f>Plan1!BN11</f>
        <v>333.18</v>
      </c>
      <c r="AP11">
        <f>Plan1!BX11</f>
        <v>28</v>
      </c>
      <c r="AQ11" t="str">
        <f>Plan1!BY11</f>
        <v>400-600</v>
      </c>
      <c r="AR11">
        <f>Plan1!BZ11</f>
        <v>1</v>
      </c>
      <c r="AS11">
        <f>Plan1!CA11</f>
        <v>102</v>
      </c>
      <c r="AT11">
        <f>Plan1!CB11</f>
        <v>161.88</v>
      </c>
      <c r="AU11">
        <f>Plan1!CC11</f>
        <v>333.17</v>
      </c>
    </row>
    <row r="12" spans="2:49" x14ac:dyDescent="0.25">
      <c r="B12">
        <f>Plan1!B12</f>
        <v>3</v>
      </c>
      <c r="C12" t="str">
        <f>Plan1!C12</f>
        <v>400-600</v>
      </c>
      <c r="D12">
        <f>Plan1!D12</f>
        <v>2</v>
      </c>
      <c r="E12">
        <f>Plan1!E12</f>
        <v>42</v>
      </c>
      <c r="F12">
        <f>Plan1!F12</f>
        <v>307.13</v>
      </c>
      <c r="G12">
        <f>Plan1!G12</f>
        <v>275.97000000000003</v>
      </c>
      <c r="J12">
        <f>Plan1!Q12</f>
        <v>5</v>
      </c>
      <c r="K12" t="str">
        <f>Plan1!R12</f>
        <v>400-600</v>
      </c>
      <c r="L12">
        <f>Plan1!S12</f>
        <v>2</v>
      </c>
      <c r="M12">
        <f>Plan1!T12</f>
        <v>21</v>
      </c>
      <c r="N12">
        <f>Plan1!U12</f>
        <v>373.37</v>
      </c>
      <c r="O12">
        <f>Plan1!V12</f>
        <v>275.79000000000002</v>
      </c>
      <c r="R12">
        <f>Plan1!AF12</f>
        <v>19</v>
      </c>
      <c r="S12" t="str">
        <f>Plan1!AG12</f>
        <v>400-600</v>
      </c>
      <c r="T12">
        <f>Plan1!AH12</f>
        <v>2</v>
      </c>
      <c r="U12">
        <f>Plan1!AI12</f>
        <v>27</v>
      </c>
      <c r="V12">
        <f>Plan1!AJ12</f>
        <v>292.95</v>
      </c>
      <c r="W12">
        <f>Plan1!AK12</f>
        <v>275.86</v>
      </c>
      <c r="Z12">
        <f>Plan1!AT12</f>
        <v>21</v>
      </c>
      <c r="AA12" t="str">
        <f>Plan1!AU12</f>
        <v>400-600</v>
      </c>
      <c r="AB12">
        <f>Plan1!AV12</f>
        <v>2</v>
      </c>
      <c r="AC12">
        <f>Plan1!AW12</f>
        <v>34</v>
      </c>
      <c r="AD12">
        <f>Plan1!AX12</f>
        <v>278.36</v>
      </c>
      <c r="AE12">
        <f>Plan1!AY12</f>
        <v>275.89</v>
      </c>
      <c r="AH12">
        <f>Plan1!BI12</f>
        <v>27</v>
      </c>
      <c r="AI12" t="str">
        <f>Plan1!BJ12</f>
        <v>400-600</v>
      </c>
      <c r="AJ12">
        <f>Plan1!BK12</f>
        <v>2</v>
      </c>
      <c r="AK12">
        <f>Plan1!BL12</f>
        <v>44</v>
      </c>
      <c r="AL12">
        <f>Plan1!BM12</f>
        <v>270.51</v>
      </c>
      <c r="AM12">
        <f>Plan1!BN12</f>
        <v>275.86</v>
      </c>
      <c r="AP12">
        <f>Plan1!BX12</f>
        <v>28</v>
      </c>
      <c r="AQ12" t="str">
        <f>Plan1!BY12</f>
        <v>400-600</v>
      </c>
      <c r="AR12">
        <f>Plan1!BZ12</f>
        <v>2</v>
      </c>
      <c r="AS12">
        <f>Plan1!CA12</f>
        <v>23</v>
      </c>
      <c r="AT12">
        <f>Plan1!CB12</f>
        <v>357.61</v>
      </c>
      <c r="AU12">
        <f>Plan1!CC12</f>
        <v>275.74</v>
      </c>
    </row>
    <row r="13" spans="2:49" x14ac:dyDescent="0.25">
      <c r="B13">
        <f>Plan1!B13</f>
        <v>3</v>
      </c>
      <c r="C13" t="str">
        <f>Plan1!C13</f>
        <v>400-600</v>
      </c>
      <c r="D13">
        <f>Plan1!D13</f>
        <v>3</v>
      </c>
      <c r="E13">
        <f>Plan1!E13</f>
        <v>38</v>
      </c>
      <c r="F13">
        <f>Plan1!F13</f>
        <v>323.66000000000003</v>
      </c>
      <c r="G13">
        <f>Plan1!G13</f>
        <v>364.02</v>
      </c>
      <c r="J13">
        <f>Plan1!Q13</f>
        <v>5</v>
      </c>
      <c r="K13" t="str">
        <f>Plan1!R13</f>
        <v>400-600</v>
      </c>
      <c r="L13">
        <f>Plan1!S13</f>
        <v>3</v>
      </c>
      <c r="M13">
        <f>Plan1!T13</f>
        <v>22</v>
      </c>
      <c r="N13">
        <f>Plan1!U13</f>
        <v>392.75</v>
      </c>
      <c r="O13">
        <f>Plan1!V13</f>
        <v>363.89</v>
      </c>
      <c r="R13">
        <f>Plan1!AF13</f>
        <v>19</v>
      </c>
      <c r="S13" t="str">
        <f>Plan1!AG13</f>
        <v>400-600</v>
      </c>
      <c r="T13">
        <f>Plan1!AH13</f>
        <v>3</v>
      </c>
      <c r="U13">
        <f>Plan1!AI13</f>
        <v>28</v>
      </c>
      <c r="V13">
        <f>Plan1!AJ13</f>
        <v>328.22</v>
      </c>
      <c r="W13">
        <f>Plan1!AK13</f>
        <v>363.93</v>
      </c>
      <c r="Z13">
        <f>Plan1!AT13</f>
        <v>21</v>
      </c>
      <c r="AA13" t="str">
        <f>Plan1!AU13</f>
        <v>400-600</v>
      </c>
      <c r="AB13">
        <f>Plan1!AV13</f>
        <v>3</v>
      </c>
      <c r="AC13">
        <f>Plan1!AW13</f>
        <v>37</v>
      </c>
      <c r="AD13">
        <f>Plan1!AX13</f>
        <v>301.49</v>
      </c>
      <c r="AE13">
        <f>Plan1!AY13</f>
        <v>364.01</v>
      </c>
      <c r="AH13">
        <f>Plan1!BI13</f>
        <v>27</v>
      </c>
      <c r="AI13" t="str">
        <f>Plan1!BJ13</f>
        <v>400-600</v>
      </c>
      <c r="AJ13">
        <f>Plan1!BK13</f>
        <v>3</v>
      </c>
      <c r="AK13">
        <f>Plan1!BL13</f>
        <v>44</v>
      </c>
      <c r="AL13">
        <f>Plan1!BM13</f>
        <v>297.3</v>
      </c>
      <c r="AM13">
        <f>Plan1!BN13</f>
        <v>363.93</v>
      </c>
      <c r="AP13">
        <f>Plan1!BX13</f>
        <v>28</v>
      </c>
      <c r="AQ13" t="str">
        <f>Plan1!BY13</f>
        <v>400-600</v>
      </c>
      <c r="AR13">
        <f>Plan1!BZ13</f>
        <v>3</v>
      </c>
      <c r="AS13">
        <f>Plan1!CA13</f>
        <v>22</v>
      </c>
      <c r="AT13">
        <f>Plan1!CB13</f>
        <v>369.9</v>
      </c>
      <c r="AU13">
        <f>Plan1!CC13</f>
        <v>363.84</v>
      </c>
    </row>
    <row r="14" spans="2:49" x14ac:dyDescent="0.25">
      <c r="B14">
        <f>Plan1!B14</f>
        <v>3</v>
      </c>
      <c r="C14" t="str">
        <f>Plan1!C14</f>
        <v>600-800</v>
      </c>
      <c r="D14">
        <f>Plan1!D14</f>
        <v>1</v>
      </c>
      <c r="E14">
        <f>Plan1!E14</f>
        <v>87</v>
      </c>
      <c r="F14">
        <f>Plan1!F14</f>
        <v>144.16999999999999</v>
      </c>
      <c r="G14">
        <f>Plan1!G14</f>
        <v>333.17</v>
      </c>
      <c r="J14">
        <f>Plan1!Q14</f>
        <v>5</v>
      </c>
      <c r="K14" t="str">
        <f>Plan1!R14</f>
        <v>600-800</v>
      </c>
      <c r="L14">
        <f>Plan1!S14</f>
        <v>1</v>
      </c>
      <c r="M14">
        <f>Plan1!T14</f>
        <v>90</v>
      </c>
      <c r="N14">
        <f>Plan1!U14</f>
        <v>147.66</v>
      </c>
      <c r="O14">
        <f>Plan1!V14</f>
        <v>333.18</v>
      </c>
      <c r="R14">
        <f>Plan1!AF14</f>
        <v>19</v>
      </c>
      <c r="S14" t="str">
        <f>Plan1!AG14</f>
        <v>600-800</v>
      </c>
      <c r="T14">
        <f>Plan1!AH14</f>
        <v>1</v>
      </c>
      <c r="U14">
        <f>Plan1!AI14</f>
        <v>103</v>
      </c>
      <c r="V14">
        <f>Plan1!AJ14</f>
        <v>152.53</v>
      </c>
      <c r="W14">
        <f>Plan1!AK14</f>
        <v>333.18</v>
      </c>
      <c r="Z14">
        <f>Plan1!AT14</f>
        <v>21</v>
      </c>
      <c r="AA14" t="str">
        <f>Plan1!AU14</f>
        <v>600-800</v>
      </c>
      <c r="AB14">
        <f>Plan1!AV14</f>
        <v>1</v>
      </c>
      <c r="AC14">
        <f>Plan1!AW14</f>
        <v>102</v>
      </c>
      <c r="AD14">
        <f>Plan1!AX14</f>
        <v>151.88999999999999</v>
      </c>
      <c r="AE14">
        <f>Plan1!AY14</f>
        <v>333.18</v>
      </c>
      <c r="AH14">
        <f>Plan1!BI14</f>
        <v>27</v>
      </c>
      <c r="AI14" t="str">
        <f>Plan1!BJ14</f>
        <v>600-800</v>
      </c>
      <c r="AJ14">
        <f>Plan1!BK14</f>
        <v>1</v>
      </c>
      <c r="AK14">
        <f>Plan1!BL14</f>
        <v>103</v>
      </c>
      <c r="AL14">
        <f>Plan1!BM14</f>
        <v>160.46</v>
      </c>
      <c r="AM14">
        <f>Plan1!BN14</f>
        <v>333.17</v>
      </c>
      <c r="AP14">
        <f>Plan1!BX14</f>
        <v>28</v>
      </c>
      <c r="AQ14" t="str">
        <f>Plan1!BY14</f>
        <v>600-800</v>
      </c>
      <c r="AR14">
        <f>Plan1!BZ14</f>
        <v>1</v>
      </c>
      <c r="AS14">
        <f>Plan1!CA14</f>
        <v>106</v>
      </c>
      <c r="AT14">
        <f>Plan1!CB14</f>
        <v>160.25</v>
      </c>
      <c r="AU14">
        <f>Plan1!CC14</f>
        <v>333.17</v>
      </c>
    </row>
    <row r="15" spans="2:49" x14ac:dyDescent="0.25">
      <c r="B15">
        <f>Plan1!B15</f>
        <v>3</v>
      </c>
      <c r="C15" t="str">
        <f>Plan1!C15</f>
        <v>600-800</v>
      </c>
      <c r="D15">
        <f>Plan1!D15</f>
        <v>2</v>
      </c>
      <c r="E15">
        <f>Plan1!E15</f>
        <v>17</v>
      </c>
      <c r="F15">
        <f>Plan1!F15</f>
        <v>385.75</v>
      </c>
      <c r="G15">
        <f>Plan1!G15</f>
        <v>275.62</v>
      </c>
      <c r="J15">
        <f>Plan1!Q15</f>
        <v>5</v>
      </c>
      <c r="K15" t="str">
        <f>Plan1!R15</f>
        <v>600-800</v>
      </c>
      <c r="L15">
        <f>Plan1!S15</f>
        <v>2</v>
      </c>
      <c r="M15">
        <f>Plan1!T15</f>
        <v>20</v>
      </c>
      <c r="N15">
        <f>Plan1!U15</f>
        <v>501.11</v>
      </c>
      <c r="O15">
        <f>Plan1!V15</f>
        <v>275.8</v>
      </c>
      <c r="R15">
        <f>Plan1!AF15</f>
        <v>19</v>
      </c>
      <c r="S15" t="str">
        <f>Plan1!AG15</f>
        <v>600-800</v>
      </c>
      <c r="T15">
        <f>Plan1!AH15</f>
        <v>2</v>
      </c>
      <c r="U15">
        <f>Plan1!AI15</f>
        <v>23</v>
      </c>
      <c r="V15">
        <f>Plan1!AJ15</f>
        <v>417.63</v>
      </c>
      <c r="W15">
        <f>Plan1!AK15</f>
        <v>275.81</v>
      </c>
      <c r="Z15">
        <f>Plan1!AT15</f>
        <v>21</v>
      </c>
      <c r="AA15" t="str">
        <f>Plan1!AU15</f>
        <v>600-800</v>
      </c>
      <c r="AB15">
        <f>Plan1!AV15</f>
        <v>2</v>
      </c>
      <c r="AC15">
        <f>Plan1!AW15</f>
        <v>11</v>
      </c>
      <c r="AD15">
        <f>Plan1!AX15</f>
        <v>373.89</v>
      </c>
      <c r="AE15">
        <f>Plan1!AY15</f>
        <v>275.64999999999998</v>
      </c>
      <c r="AH15">
        <f>Plan1!BI15</f>
        <v>27</v>
      </c>
      <c r="AI15" t="str">
        <f>Plan1!BJ15</f>
        <v>600-800</v>
      </c>
      <c r="AJ15">
        <f>Plan1!BK15</f>
        <v>2</v>
      </c>
      <c r="AK15">
        <f>Plan1!BL15</f>
        <v>58</v>
      </c>
      <c r="AL15">
        <f>Plan1!BM15</f>
        <v>273.73</v>
      </c>
      <c r="AM15">
        <f>Plan1!BN15</f>
        <v>275.87</v>
      </c>
      <c r="AP15">
        <f>Plan1!BX15</f>
        <v>28</v>
      </c>
      <c r="AQ15" t="str">
        <f>Plan1!BY15</f>
        <v>600-800</v>
      </c>
      <c r="AR15">
        <f>Plan1!BZ15</f>
        <v>2</v>
      </c>
      <c r="AS15">
        <f>Plan1!CA15</f>
        <v>22</v>
      </c>
      <c r="AT15">
        <f>Plan1!CB15</f>
        <v>437.44</v>
      </c>
      <c r="AU15">
        <f>Plan1!CC15</f>
        <v>275.85000000000002</v>
      </c>
    </row>
    <row r="16" spans="2:49" x14ac:dyDescent="0.25">
      <c r="B16">
        <f>Plan1!B16</f>
        <v>3</v>
      </c>
      <c r="C16" t="str">
        <f>Plan1!C16</f>
        <v>600-800</v>
      </c>
      <c r="D16">
        <f>Plan1!D16</f>
        <v>3</v>
      </c>
      <c r="E16">
        <f>Plan1!E16</f>
        <v>23</v>
      </c>
      <c r="F16">
        <f>Plan1!F16</f>
        <v>442.71</v>
      </c>
      <c r="G16">
        <f>Plan1!G16</f>
        <v>363.88</v>
      </c>
      <c r="J16">
        <f>Plan1!Q16</f>
        <v>5</v>
      </c>
      <c r="K16" t="str">
        <f>Plan1!R16</f>
        <v>600-800</v>
      </c>
      <c r="L16">
        <f>Plan1!S16</f>
        <v>3</v>
      </c>
      <c r="M16">
        <f>Plan1!T16</f>
        <v>19</v>
      </c>
      <c r="N16">
        <f>Plan1!U16</f>
        <v>514.04999999999995</v>
      </c>
      <c r="O16">
        <f>Plan1!V16</f>
        <v>363.85</v>
      </c>
      <c r="R16">
        <f>Plan1!AF16</f>
        <v>19</v>
      </c>
      <c r="S16" t="str">
        <f>Plan1!AG16</f>
        <v>600-800</v>
      </c>
      <c r="T16">
        <f>Plan1!AH16</f>
        <v>3</v>
      </c>
      <c r="U16">
        <f>Plan1!AI16</f>
        <v>21</v>
      </c>
      <c r="V16">
        <f>Plan1!AJ16</f>
        <v>449.72</v>
      </c>
      <c r="W16">
        <f>Plan1!AK16</f>
        <v>363.93</v>
      </c>
      <c r="Z16">
        <f>Plan1!AT16</f>
        <v>21</v>
      </c>
      <c r="AA16" t="str">
        <f>Plan1!AU16</f>
        <v>600-800</v>
      </c>
      <c r="AB16">
        <f>Plan1!AV16</f>
        <v>3</v>
      </c>
      <c r="AC16">
        <f>Plan1!AW16</f>
        <v>11</v>
      </c>
      <c r="AD16">
        <f>Plan1!AX16</f>
        <v>454.35</v>
      </c>
      <c r="AE16">
        <f>Plan1!AY16</f>
        <v>363.72</v>
      </c>
      <c r="AH16">
        <f>Plan1!BI16</f>
        <v>27</v>
      </c>
      <c r="AI16" t="str">
        <f>Plan1!BJ16</f>
        <v>600-800</v>
      </c>
      <c r="AJ16">
        <f>Plan1!BK16</f>
        <v>3</v>
      </c>
      <c r="AK16">
        <f>Plan1!BL16</f>
        <v>56</v>
      </c>
      <c r="AL16">
        <f>Plan1!BM16</f>
        <v>320.94</v>
      </c>
      <c r="AM16">
        <f>Plan1!BN16</f>
        <v>363.94</v>
      </c>
      <c r="AP16">
        <f>Plan1!BX16</f>
        <v>28</v>
      </c>
      <c r="AQ16" t="str">
        <f>Plan1!BY16</f>
        <v>600-800</v>
      </c>
      <c r="AR16">
        <f>Plan1!BZ16</f>
        <v>3</v>
      </c>
      <c r="AS16">
        <f>Plan1!CA16</f>
        <v>23</v>
      </c>
      <c r="AT16">
        <f>Plan1!CB16</f>
        <v>470.25</v>
      </c>
      <c r="AU16">
        <f>Plan1!CC16</f>
        <v>363.88</v>
      </c>
    </row>
    <row r="17" spans="1:47" x14ac:dyDescent="0.25">
      <c r="B17">
        <f>Plan1!B17</f>
        <v>3</v>
      </c>
      <c r="C17" t="str">
        <f>Plan1!C17</f>
        <v>800-1000</v>
      </c>
      <c r="D17">
        <f>Plan1!D17</f>
        <v>1</v>
      </c>
      <c r="E17">
        <f>Plan1!E17</f>
        <v>98</v>
      </c>
      <c r="F17">
        <f>Plan1!F17</f>
        <v>149.22</v>
      </c>
      <c r="G17">
        <f>Plan1!G17</f>
        <v>333.17</v>
      </c>
      <c r="J17">
        <f>Plan1!Q17</f>
        <v>5</v>
      </c>
      <c r="K17" t="str">
        <f>Plan1!R17</f>
        <v>800-1000</v>
      </c>
      <c r="L17">
        <f>Plan1!S17</f>
        <v>1</v>
      </c>
      <c r="M17">
        <f>Plan1!T17</f>
        <v>94</v>
      </c>
      <c r="N17">
        <f>Plan1!U17</f>
        <v>146.06</v>
      </c>
      <c r="O17">
        <f>Plan1!V17</f>
        <v>333.18</v>
      </c>
      <c r="R17">
        <f>Plan1!AF17</f>
        <v>19</v>
      </c>
      <c r="S17" t="str">
        <f>Plan1!AG17</f>
        <v>800-1000</v>
      </c>
      <c r="T17">
        <f>Plan1!AH17</f>
        <v>1</v>
      </c>
      <c r="U17">
        <f>Plan1!AI17</f>
        <v>109</v>
      </c>
      <c r="V17">
        <f>Plan1!AJ17</f>
        <v>156.66999999999999</v>
      </c>
      <c r="W17">
        <f>Plan1!AK17</f>
        <v>333.17</v>
      </c>
      <c r="Z17">
        <f>Plan1!AT17</f>
        <v>21</v>
      </c>
      <c r="AA17" t="str">
        <f>Plan1!AU17</f>
        <v>800-1000</v>
      </c>
      <c r="AB17">
        <f>Plan1!AV17</f>
        <v>1</v>
      </c>
      <c r="AC17">
        <f>Plan1!AW17</f>
        <v>109</v>
      </c>
      <c r="AD17">
        <f>Plan1!AX17</f>
        <v>154.22999999999999</v>
      </c>
      <c r="AE17">
        <f>Plan1!AY17</f>
        <v>333.17</v>
      </c>
      <c r="AH17">
        <f>Plan1!BI17</f>
        <v>27</v>
      </c>
      <c r="AI17" t="str">
        <f>Plan1!BJ17</f>
        <v>800-1000</v>
      </c>
      <c r="AJ17">
        <f>Plan1!BK17</f>
        <v>1</v>
      </c>
      <c r="AK17">
        <f>Plan1!BL17</f>
        <v>109</v>
      </c>
      <c r="AL17">
        <f>Plan1!BM17</f>
        <v>165.26</v>
      </c>
      <c r="AM17">
        <f>Plan1!BN17</f>
        <v>333.17</v>
      </c>
      <c r="AP17">
        <f>Plan1!BX17</f>
        <v>28</v>
      </c>
      <c r="AQ17" t="str">
        <f>Plan1!BY17</f>
        <v>800-1000</v>
      </c>
      <c r="AR17">
        <f>Plan1!BZ17</f>
        <v>1</v>
      </c>
      <c r="AS17">
        <f>Plan1!CA17</f>
        <v>113</v>
      </c>
      <c r="AT17">
        <f>Plan1!CB17</f>
        <v>160.63</v>
      </c>
      <c r="AU17">
        <f>Plan1!CC17</f>
        <v>333.2</v>
      </c>
    </row>
    <row r="18" spans="1:47" x14ac:dyDescent="0.25">
      <c r="B18">
        <f>Plan1!B18</f>
        <v>3</v>
      </c>
      <c r="C18" t="str">
        <f>Plan1!C18</f>
        <v>800-1000</v>
      </c>
      <c r="D18">
        <f>Plan1!D18</f>
        <v>2</v>
      </c>
      <c r="E18">
        <f>Plan1!E18</f>
        <v>11</v>
      </c>
      <c r="F18">
        <f>Plan1!F18</f>
        <v>480.06</v>
      </c>
      <c r="G18">
        <f>Plan1!G18</f>
        <v>275.64999999999998</v>
      </c>
      <c r="J18">
        <f>Plan1!Q18</f>
        <v>5</v>
      </c>
      <c r="K18" t="str">
        <f>Plan1!R18</f>
        <v>800-1000</v>
      </c>
      <c r="L18">
        <f>Plan1!S18</f>
        <v>2</v>
      </c>
      <c r="M18">
        <f>Plan1!T18</f>
        <v>16</v>
      </c>
      <c r="N18">
        <f>Plan1!U18</f>
        <v>564.41999999999996</v>
      </c>
      <c r="O18">
        <f>Plan1!V18</f>
        <v>275.69</v>
      </c>
      <c r="R18">
        <f>Plan1!AF18</f>
        <v>19</v>
      </c>
      <c r="S18" t="str">
        <f>Plan1!AG18</f>
        <v>800-1000</v>
      </c>
      <c r="T18">
        <f>Plan1!AH18</f>
        <v>2</v>
      </c>
      <c r="U18">
        <f>Plan1!AI18</f>
        <v>24</v>
      </c>
      <c r="V18">
        <f>Plan1!AJ18</f>
        <v>444.62</v>
      </c>
      <c r="W18">
        <f>Plan1!AK18</f>
        <v>275.94</v>
      </c>
      <c r="Z18">
        <f>Plan1!AT18</f>
        <v>21</v>
      </c>
      <c r="AA18" t="str">
        <f>Plan1!AU18</f>
        <v>800-1000</v>
      </c>
      <c r="AB18">
        <f>Plan1!AV18</f>
        <v>2</v>
      </c>
      <c r="AC18">
        <f>Plan1!AW18</f>
        <v>15</v>
      </c>
      <c r="AD18">
        <f>Plan1!AX18</f>
        <v>506.06</v>
      </c>
      <c r="AE18">
        <f>Plan1!AY18</f>
        <v>275.83999999999997</v>
      </c>
      <c r="AH18">
        <f>Plan1!BI18</f>
        <v>27</v>
      </c>
      <c r="AI18" t="str">
        <f>Plan1!BJ18</f>
        <v>800-1000</v>
      </c>
      <c r="AJ18">
        <f>Plan1!BK18</f>
        <v>2</v>
      </c>
      <c r="AK18">
        <f>Plan1!BL18</f>
        <v>62</v>
      </c>
      <c r="AL18">
        <f>Plan1!BM18</f>
        <v>235.56</v>
      </c>
      <c r="AM18">
        <f>Plan1!BN18</f>
        <v>275.92</v>
      </c>
      <c r="AP18">
        <f>Plan1!BX18</f>
        <v>28</v>
      </c>
      <c r="AQ18" t="str">
        <f>Plan1!BY18</f>
        <v>800-1000</v>
      </c>
      <c r="AR18">
        <f>Plan1!BZ18</f>
        <v>2</v>
      </c>
      <c r="AS18">
        <f>Plan1!CA18</f>
        <v>23</v>
      </c>
      <c r="AT18">
        <f>Plan1!CB18</f>
        <v>424.7</v>
      </c>
      <c r="AU18">
        <f>Plan1!CC18</f>
        <v>275.81</v>
      </c>
    </row>
    <row r="19" spans="1:47" x14ac:dyDescent="0.25">
      <c r="B19">
        <f>Plan1!B19</f>
        <v>3</v>
      </c>
      <c r="C19" t="str">
        <f>Plan1!C19</f>
        <v>800-1000</v>
      </c>
      <c r="D19">
        <f>Plan1!D19</f>
        <v>3</v>
      </c>
      <c r="E19">
        <f>Plan1!E19</f>
        <v>11</v>
      </c>
      <c r="F19">
        <f>Plan1!F19</f>
        <v>534.15</v>
      </c>
      <c r="G19">
        <f>Plan1!G19</f>
        <v>363.72</v>
      </c>
      <c r="J19">
        <f>Plan1!Q19</f>
        <v>5</v>
      </c>
      <c r="K19" t="str">
        <f>Plan1!R19</f>
        <v>800-1000</v>
      </c>
      <c r="L19">
        <f>Plan1!S19</f>
        <v>3</v>
      </c>
      <c r="M19">
        <f>Plan1!T19</f>
        <v>17</v>
      </c>
      <c r="N19">
        <f>Plan1!U19</f>
        <v>604.65</v>
      </c>
      <c r="O19">
        <f>Plan1!V19</f>
        <v>363.78</v>
      </c>
      <c r="R19">
        <f>Plan1!AF19</f>
        <v>19</v>
      </c>
      <c r="S19" t="str">
        <f>Plan1!AG19</f>
        <v>800-1000</v>
      </c>
      <c r="T19">
        <f>Plan1!AH19</f>
        <v>3</v>
      </c>
      <c r="U19">
        <f>Plan1!AI19</f>
        <v>21</v>
      </c>
      <c r="V19">
        <f>Plan1!AJ19</f>
        <v>509.26</v>
      </c>
      <c r="W19">
        <f>Plan1!AK19</f>
        <v>363.96</v>
      </c>
      <c r="Z19">
        <f>Plan1!AT19</f>
        <v>21</v>
      </c>
      <c r="AA19" t="str">
        <f>Plan1!AU19</f>
        <v>800-1000</v>
      </c>
      <c r="AB19">
        <f>Plan1!AV19</f>
        <v>3</v>
      </c>
      <c r="AC19">
        <f>Plan1!AW19</f>
        <v>12</v>
      </c>
      <c r="AD19">
        <f>Plan1!AX19</f>
        <v>569</v>
      </c>
      <c r="AE19">
        <f>Plan1!AY19</f>
        <v>363.76</v>
      </c>
      <c r="AH19">
        <f>Plan1!BI19</f>
        <v>27</v>
      </c>
      <c r="AI19" t="str">
        <f>Plan1!BJ19</f>
        <v>800-1000</v>
      </c>
      <c r="AJ19">
        <f>Plan1!BK19</f>
        <v>3</v>
      </c>
      <c r="AK19">
        <f>Plan1!BL19</f>
        <v>60</v>
      </c>
      <c r="AL19">
        <f>Plan1!BM19</f>
        <v>278.49</v>
      </c>
      <c r="AM19">
        <f>Plan1!BN19</f>
        <v>363.97</v>
      </c>
      <c r="AP19">
        <f>Plan1!BX19</f>
        <v>28</v>
      </c>
      <c r="AQ19" t="str">
        <f>Plan1!BY19</f>
        <v>800-1000</v>
      </c>
      <c r="AR19">
        <f>Plan1!BZ19</f>
        <v>3</v>
      </c>
      <c r="AS19">
        <f>Plan1!CA19</f>
        <v>22</v>
      </c>
      <c r="AT19">
        <f>Plan1!CB19</f>
        <v>433.97</v>
      </c>
      <c r="AU19">
        <f>Plan1!CC19</f>
        <v>363.87</v>
      </c>
    </row>
    <row r="20" spans="1:47" x14ac:dyDescent="0.25">
      <c r="B20">
        <f>Plan1!B20</f>
        <v>3</v>
      </c>
      <c r="C20" t="str">
        <f>Plan1!C20</f>
        <v>1000-1200</v>
      </c>
      <c r="D20">
        <f>Plan1!D20</f>
        <v>1</v>
      </c>
      <c r="E20">
        <f>Plan1!E20</f>
        <v>107</v>
      </c>
      <c r="F20">
        <f>Plan1!F20</f>
        <v>142.5</v>
      </c>
      <c r="G20">
        <f>Plan1!G20</f>
        <v>333.16</v>
      </c>
      <c r="J20">
        <f>Plan1!Q20</f>
        <v>5</v>
      </c>
      <c r="K20" t="str">
        <f>Plan1!R20</f>
        <v>1000-1200</v>
      </c>
      <c r="L20">
        <f>Plan1!S20</f>
        <v>1</v>
      </c>
      <c r="M20">
        <f>Plan1!T20</f>
        <v>106</v>
      </c>
      <c r="N20">
        <f>Plan1!U20</f>
        <v>142.18</v>
      </c>
      <c r="O20">
        <f>Plan1!V20</f>
        <v>333.17</v>
      </c>
      <c r="R20">
        <f>Plan1!AF20</f>
        <v>19</v>
      </c>
      <c r="S20" t="str">
        <f>Plan1!AG20</f>
        <v>1000-1200</v>
      </c>
      <c r="T20">
        <f>Plan1!AH20</f>
        <v>1</v>
      </c>
      <c r="U20">
        <f>Plan1!AI20</f>
        <v>101</v>
      </c>
      <c r="V20">
        <f>Plan1!AJ20</f>
        <v>150.41999999999999</v>
      </c>
      <c r="W20">
        <f>Plan1!AK20</f>
        <v>333.17</v>
      </c>
      <c r="Z20">
        <f>Plan1!AT20</f>
        <v>21</v>
      </c>
      <c r="AA20" t="str">
        <f>Plan1!AU20</f>
        <v>1000-1200</v>
      </c>
      <c r="AB20">
        <f>Plan1!AV20</f>
        <v>1</v>
      </c>
      <c r="AC20">
        <f>Plan1!AW20</f>
        <v>101</v>
      </c>
      <c r="AD20">
        <f>Plan1!AX20</f>
        <v>148.87</v>
      </c>
      <c r="AE20">
        <f>Plan1!AY20</f>
        <v>333.17</v>
      </c>
      <c r="AH20">
        <f>Plan1!BI20</f>
        <v>27</v>
      </c>
      <c r="AI20" t="str">
        <f>Plan1!BJ20</f>
        <v>1000-1200</v>
      </c>
      <c r="AJ20">
        <f>Plan1!BK20</f>
        <v>1</v>
      </c>
      <c r="AK20">
        <f>Plan1!BL20</f>
        <v>110</v>
      </c>
      <c r="AL20">
        <f>Plan1!BM20</f>
        <v>155.75</v>
      </c>
      <c r="AM20">
        <f>Plan1!BN20</f>
        <v>333.18</v>
      </c>
      <c r="AP20">
        <f>Plan1!BX20</f>
        <v>28</v>
      </c>
      <c r="AQ20" t="str">
        <f>Plan1!BY20</f>
        <v>1000-1200</v>
      </c>
      <c r="AR20">
        <f>Plan1!BZ20</f>
        <v>1</v>
      </c>
      <c r="AS20">
        <f>Plan1!CA20</f>
        <v>106</v>
      </c>
      <c r="AT20">
        <f>Plan1!CB20</f>
        <v>155.26</v>
      </c>
      <c r="AU20">
        <f>Plan1!CC20</f>
        <v>333.18</v>
      </c>
    </row>
    <row r="21" spans="1:47" x14ac:dyDescent="0.25">
      <c r="B21">
        <f>Plan1!B21</f>
        <v>3</v>
      </c>
      <c r="C21" t="str">
        <f>Plan1!C21</f>
        <v>1000-1200</v>
      </c>
      <c r="D21">
        <f>Plan1!D21</f>
        <v>2</v>
      </c>
      <c r="E21">
        <f>Plan1!E21</f>
        <v>9</v>
      </c>
      <c r="F21">
        <f>Plan1!F21</f>
        <v>565.54999999999995</v>
      </c>
      <c r="G21">
        <f>Plan1!G21</f>
        <v>275.68</v>
      </c>
      <c r="J21">
        <f>Plan1!Q21</f>
        <v>5</v>
      </c>
      <c r="K21" t="str">
        <f>Plan1!R21</f>
        <v>1000-1200</v>
      </c>
      <c r="L21">
        <f>Plan1!S21</f>
        <v>2</v>
      </c>
      <c r="M21">
        <f>Plan1!T21</f>
        <v>18</v>
      </c>
      <c r="N21">
        <f>Plan1!U21</f>
        <v>659.53</v>
      </c>
      <c r="O21">
        <f>Plan1!V21</f>
        <v>275.89</v>
      </c>
      <c r="R21">
        <f>Plan1!AF21</f>
        <v>19</v>
      </c>
      <c r="S21" t="str">
        <f>Plan1!AG21</f>
        <v>1000-1200</v>
      </c>
      <c r="T21">
        <f>Plan1!AH21</f>
        <v>2</v>
      </c>
      <c r="U21">
        <f>Plan1!AI21</f>
        <v>51</v>
      </c>
      <c r="V21">
        <f>Plan1!AJ21</f>
        <v>362.82</v>
      </c>
      <c r="W21">
        <f>Plan1!AK21</f>
        <v>275.99</v>
      </c>
      <c r="Z21">
        <f>Plan1!AT21</f>
        <v>21</v>
      </c>
      <c r="AA21" t="str">
        <f>Plan1!AU21</f>
        <v>1000-1200</v>
      </c>
      <c r="AB21">
        <f>Plan1!AV21</f>
        <v>2</v>
      </c>
      <c r="AC21">
        <f>Plan1!AW21</f>
        <v>15</v>
      </c>
      <c r="AD21">
        <f>Plan1!AX21</f>
        <v>485.66</v>
      </c>
      <c r="AE21">
        <f>Plan1!AY21</f>
        <v>275.66000000000003</v>
      </c>
      <c r="AH21">
        <f>Plan1!BI21</f>
        <v>27</v>
      </c>
      <c r="AI21" t="str">
        <f>Plan1!BJ21</f>
        <v>1000-1200</v>
      </c>
      <c r="AJ21">
        <f>Plan1!BK21</f>
        <v>2</v>
      </c>
      <c r="AK21">
        <f>Plan1!BL21</f>
        <v>57</v>
      </c>
      <c r="AL21">
        <f>Plan1!BM21</f>
        <v>241.88</v>
      </c>
      <c r="AM21">
        <f>Plan1!BN21</f>
        <v>275.91000000000003</v>
      </c>
      <c r="AP21">
        <f>Plan1!BX21</f>
        <v>28</v>
      </c>
      <c r="AQ21" t="str">
        <f>Plan1!BY21</f>
        <v>1000-1200</v>
      </c>
      <c r="AR21">
        <f>Plan1!BZ21</f>
        <v>2</v>
      </c>
      <c r="AS21">
        <f>Plan1!CA21</f>
        <v>28</v>
      </c>
      <c r="AT21">
        <f>Plan1!CB21</f>
        <v>529.26</v>
      </c>
      <c r="AU21">
        <f>Plan1!CC21</f>
        <v>275.85000000000002</v>
      </c>
    </row>
    <row r="22" spans="1:47" x14ac:dyDescent="0.25">
      <c r="B22">
        <f>Plan1!B22</f>
        <v>3</v>
      </c>
      <c r="C22" t="str">
        <f>Plan1!C22</f>
        <v>1000-1200</v>
      </c>
      <c r="D22">
        <f>Plan1!D22</f>
        <v>3</v>
      </c>
      <c r="E22">
        <f>Plan1!E22</f>
        <v>10</v>
      </c>
      <c r="F22">
        <f>Plan1!F22</f>
        <v>627.19000000000005</v>
      </c>
      <c r="G22">
        <f>Plan1!G22</f>
        <v>363.67</v>
      </c>
      <c r="J22">
        <f>Plan1!Q22</f>
        <v>5</v>
      </c>
      <c r="K22" t="str">
        <f>Plan1!R22</f>
        <v>1000-1200</v>
      </c>
      <c r="L22">
        <f>Plan1!S22</f>
        <v>3</v>
      </c>
      <c r="M22">
        <f>Plan1!T22</f>
        <v>17</v>
      </c>
      <c r="N22">
        <f>Plan1!U22</f>
        <v>683.9</v>
      </c>
      <c r="O22">
        <f>Plan1!V22</f>
        <v>363.94</v>
      </c>
      <c r="R22">
        <f>Plan1!AF22</f>
        <v>19</v>
      </c>
      <c r="S22" t="str">
        <f>Plan1!AG22</f>
        <v>1000-1200</v>
      </c>
      <c r="T22">
        <f>Plan1!AH22</f>
        <v>3</v>
      </c>
      <c r="U22">
        <f>Plan1!AI22</f>
        <v>51</v>
      </c>
      <c r="V22">
        <f>Plan1!AJ22</f>
        <v>416.87</v>
      </c>
      <c r="W22">
        <f>Plan1!AK22</f>
        <v>364.07</v>
      </c>
      <c r="Z22">
        <f>Plan1!AT22</f>
        <v>21</v>
      </c>
      <c r="AA22" t="str">
        <f>Plan1!AU22</f>
        <v>1000-1200</v>
      </c>
      <c r="AB22">
        <f>Plan1!AV22</f>
        <v>3</v>
      </c>
      <c r="AC22">
        <f>Plan1!AW22</f>
        <v>18</v>
      </c>
      <c r="AD22">
        <f>Plan1!AX22</f>
        <v>570.69000000000005</v>
      </c>
      <c r="AE22">
        <f>Plan1!AY22</f>
        <v>363.89</v>
      </c>
      <c r="AH22">
        <f>Plan1!BI22</f>
        <v>27</v>
      </c>
      <c r="AI22" t="str">
        <f>Plan1!BJ22</f>
        <v>1000-1200</v>
      </c>
      <c r="AJ22">
        <f>Plan1!BK22</f>
        <v>3</v>
      </c>
      <c r="AK22">
        <f>Plan1!BL22</f>
        <v>60</v>
      </c>
      <c r="AL22">
        <f>Plan1!BM22</f>
        <v>270.97000000000003</v>
      </c>
      <c r="AM22">
        <f>Plan1!BN22</f>
        <v>363.96</v>
      </c>
      <c r="AP22">
        <f>Plan1!BX22</f>
        <v>28</v>
      </c>
      <c r="AQ22" t="str">
        <f>Plan1!BY22</f>
        <v>1000-1200</v>
      </c>
      <c r="AR22">
        <f>Plan1!BZ22</f>
        <v>3</v>
      </c>
      <c r="AS22">
        <f>Plan1!CA22</f>
        <v>29</v>
      </c>
      <c r="AT22">
        <f>Plan1!CB22</f>
        <v>529.03</v>
      </c>
      <c r="AU22">
        <f>Plan1!CC22</f>
        <v>363.9</v>
      </c>
    </row>
    <row r="23" spans="1:47" x14ac:dyDescent="0.25">
      <c r="B23">
        <f>Plan1!B23</f>
        <v>3</v>
      </c>
      <c r="C23" t="str">
        <f>Plan1!C23</f>
        <v>1200-1400</v>
      </c>
      <c r="D23">
        <f>Plan1!D23</f>
        <v>1</v>
      </c>
      <c r="E23">
        <f>Plan1!E23</f>
        <v>90</v>
      </c>
      <c r="F23">
        <f>Plan1!F23</f>
        <v>141.75</v>
      </c>
      <c r="G23">
        <f>Plan1!G23</f>
        <v>333.19</v>
      </c>
      <c r="J23">
        <f>Plan1!Q23</f>
        <v>5</v>
      </c>
      <c r="K23" t="str">
        <f>Plan1!R23</f>
        <v>1200-1400</v>
      </c>
      <c r="L23">
        <f>Plan1!S23</f>
        <v>1</v>
      </c>
      <c r="M23">
        <f>Plan1!T23</f>
        <v>94</v>
      </c>
      <c r="N23">
        <f>Plan1!U23</f>
        <v>145.81</v>
      </c>
      <c r="O23">
        <f>Plan1!V23</f>
        <v>333.17</v>
      </c>
      <c r="R23">
        <f>Plan1!AF23</f>
        <v>19</v>
      </c>
      <c r="S23" t="str">
        <f>Plan1!AG23</f>
        <v>1200-1400</v>
      </c>
      <c r="T23">
        <f>Plan1!AH23</f>
        <v>1</v>
      </c>
      <c r="U23">
        <f>Plan1!AI23</f>
        <v>111</v>
      </c>
      <c r="V23">
        <f>Plan1!AJ23</f>
        <v>148.24</v>
      </c>
      <c r="W23">
        <f>Plan1!AK23</f>
        <v>333.17</v>
      </c>
      <c r="Z23">
        <f>Plan1!AT23</f>
        <v>21</v>
      </c>
      <c r="AA23" t="str">
        <f>Plan1!AU23</f>
        <v>1200-1400</v>
      </c>
      <c r="AB23">
        <f>Plan1!AV23</f>
        <v>1</v>
      </c>
      <c r="AC23">
        <f>Plan1!AW23</f>
        <v>111</v>
      </c>
      <c r="AD23">
        <f>Plan1!AX23</f>
        <v>148.88</v>
      </c>
      <c r="AE23">
        <f>Plan1!AY23</f>
        <v>333.18</v>
      </c>
      <c r="AH23">
        <f>Plan1!BI23</f>
        <v>27</v>
      </c>
      <c r="AI23" t="str">
        <f>Plan1!BJ23</f>
        <v>1200-1400</v>
      </c>
      <c r="AJ23">
        <f>Plan1!BK23</f>
        <v>1</v>
      </c>
      <c r="AK23">
        <f>Plan1!BL23</f>
        <v>107</v>
      </c>
      <c r="AL23">
        <f>Plan1!BM23</f>
        <v>156.78</v>
      </c>
      <c r="AM23">
        <f>Plan1!BN23</f>
        <v>333.18</v>
      </c>
      <c r="AP23">
        <f>Plan1!BX23</f>
        <v>28</v>
      </c>
      <c r="AQ23" t="str">
        <f>Plan1!BY23</f>
        <v>1200-1400</v>
      </c>
      <c r="AR23">
        <f>Plan1!BZ23</f>
        <v>1</v>
      </c>
      <c r="AS23">
        <f>Plan1!CA23</f>
        <v>104</v>
      </c>
      <c r="AT23">
        <f>Plan1!CB23</f>
        <v>156.97999999999999</v>
      </c>
      <c r="AU23">
        <f>Plan1!CC23</f>
        <v>333.18</v>
      </c>
    </row>
    <row r="24" spans="1:47" x14ac:dyDescent="0.25">
      <c r="B24">
        <f>Plan1!B24</f>
        <v>3</v>
      </c>
      <c r="C24" t="str">
        <f>Plan1!C24</f>
        <v>1200-1400</v>
      </c>
      <c r="D24">
        <f>Plan1!D24</f>
        <v>2</v>
      </c>
      <c r="E24">
        <f>Plan1!E24</f>
        <v>30</v>
      </c>
      <c r="F24">
        <f>Plan1!F24</f>
        <v>651.48</v>
      </c>
      <c r="G24">
        <f>Plan1!G24</f>
        <v>275.86</v>
      </c>
      <c r="J24">
        <f>Plan1!Q24</f>
        <v>5</v>
      </c>
      <c r="K24" t="str">
        <f>Plan1!R24</f>
        <v>1200-1400</v>
      </c>
      <c r="L24">
        <f>Plan1!S24</f>
        <v>2</v>
      </c>
      <c r="M24">
        <f>Plan1!T24</f>
        <v>13</v>
      </c>
      <c r="N24">
        <f>Plan1!U24</f>
        <v>669.34</v>
      </c>
      <c r="O24">
        <f>Plan1!V24</f>
        <v>275.76</v>
      </c>
      <c r="R24">
        <f>Plan1!AF24</f>
        <v>19</v>
      </c>
      <c r="S24" t="str">
        <f>Plan1!AG24</f>
        <v>1200-1400</v>
      </c>
      <c r="T24">
        <f>Plan1!AH24</f>
        <v>2</v>
      </c>
      <c r="U24">
        <f>Plan1!AI24</f>
        <v>49</v>
      </c>
      <c r="V24">
        <f>Plan1!AJ24</f>
        <v>255.83</v>
      </c>
      <c r="W24">
        <f>Plan1!AK24</f>
        <v>276.02999999999997</v>
      </c>
      <c r="Z24">
        <f>Plan1!AT24</f>
        <v>21</v>
      </c>
      <c r="AA24" t="str">
        <f>Plan1!AU24</f>
        <v>1200-1400</v>
      </c>
      <c r="AB24">
        <f>Plan1!AV24</f>
        <v>2</v>
      </c>
      <c r="AC24">
        <f>Plan1!AW24</f>
        <v>10</v>
      </c>
      <c r="AD24">
        <f>Plan1!AX24</f>
        <v>700.75</v>
      </c>
      <c r="AE24">
        <f>Plan1!AY24</f>
        <v>275.56</v>
      </c>
      <c r="AH24">
        <f>Plan1!BI24</f>
        <v>27</v>
      </c>
      <c r="AI24" t="str">
        <f>Plan1!BJ24</f>
        <v>1200-1400</v>
      </c>
      <c r="AJ24">
        <f>Plan1!BK24</f>
        <v>2</v>
      </c>
      <c r="AK24">
        <f>Plan1!BL24</f>
        <v>59</v>
      </c>
      <c r="AL24">
        <f>Plan1!BM24</f>
        <v>257.87</v>
      </c>
      <c r="AM24">
        <f>Plan1!BN24</f>
        <v>275.95999999999998</v>
      </c>
      <c r="AP24">
        <f>Plan1!BX24</f>
        <v>28</v>
      </c>
      <c r="AQ24" t="str">
        <f>Plan1!BY24</f>
        <v>1200-1400</v>
      </c>
      <c r="AR24">
        <f>Plan1!BZ24</f>
        <v>2</v>
      </c>
      <c r="AS24">
        <f>Plan1!CA24</f>
        <v>24</v>
      </c>
      <c r="AT24">
        <f>Plan1!CB24</f>
        <v>426.81</v>
      </c>
      <c r="AU24">
        <f>Plan1!CC24</f>
        <v>275.76</v>
      </c>
    </row>
    <row r="25" spans="1:47" x14ac:dyDescent="0.25">
      <c r="B25">
        <f>Plan1!B25</f>
        <v>3</v>
      </c>
      <c r="C25" t="str">
        <f>Plan1!C25</f>
        <v>1200-1400</v>
      </c>
      <c r="D25">
        <f>Plan1!D25</f>
        <v>3</v>
      </c>
      <c r="E25">
        <f>Plan1!E25</f>
        <v>25</v>
      </c>
      <c r="F25">
        <f>Plan1!F25</f>
        <v>686.83</v>
      </c>
      <c r="G25">
        <f>Plan1!G25</f>
        <v>363.92</v>
      </c>
      <c r="J25">
        <f>Plan1!Q25</f>
        <v>5</v>
      </c>
      <c r="K25" t="str">
        <f>Plan1!R25</f>
        <v>1200-1400</v>
      </c>
      <c r="L25">
        <f>Plan1!S25</f>
        <v>3</v>
      </c>
      <c r="M25">
        <f>Plan1!T25</f>
        <v>14</v>
      </c>
      <c r="N25">
        <f>Plan1!U25</f>
        <v>735.29</v>
      </c>
      <c r="O25">
        <f>Plan1!V25</f>
        <v>363.85</v>
      </c>
      <c r="R25">
        <f>Plan1!AF25</f>
        <v>19</v>
      </c>
      <c r="S25" t="str">
        <f>Plan1!AG25</f>
        <v>1200-1400</v>
      </c>
      <c r="T25">
        <f>Plan1!AH25</f>
        <v>3</v>
      </c>
      <c r="U25">
        <f>Plan1!AI25</f>
        <v>48</v>
      </c>
      <c r="V25">
        <f>Plan1!AJ25</f>
        <v>311.87</v>
      </c>
      <c r="W25">
        <f>Plan1!AK25</f>
        <v>364.06</v>
      </c>
      <c r="Z25">
        <f>Plan1!AT25</f>
        <v>21</v>
      </c>
      <c r="AA25" t="str">
        <f>Plan1!AU25</f>
        <v>1200-1400</v>
      </c>
      <c r="AB25">
        <f>Plan1!AV25</f>
        <v>3</v>
      </c>
      <c r="AC25">
        <f>Plan1!AW25</f>
        <v>10</v>
      </c>
      <c r="AD25">
        <f>Plan1!AX25</f>
        <v>690.04</v>
      </c>
      <c r="AE25">
        <f>Plan1!AY25</f>
        <v>363.62</v>
      </c>
      <c r="AH25">
        <f>Plan1!BI25</f>
        <v>27</v>
      </c>
      <c r="AI25" t="str">
        <f>Plan1!BJ25</f>
        <v>1200-1400</v>
      </c>
      <c r="AJ25">
        <f>Plan1!BK25</f>
        <v>3</v>
      </c>
      <c r="AK25">
        <f>Plan1!BL25</f>
        <v>58</v>
      </c>
      <c r="AL25">
        <f>Plan1!BM25</f>
        <v>294.02999999999997</v>
      </c>
      <c r="AM25">
        <f>Plan1!BN25</f>
        <v>364.06</v>
      </c>
      <c r="AP25">
        <f>Plan1!BX25</f>
        <v>28</v>
      </c>
      <c r="AQ25" t="str">
        <f>Plan1!BY25</f>
        <v>1200-1400</v>
      </c>
      <c r="AR25">
        <f>Plan1!BZ25</f>
        <v>3</v>
      </c>
      <c r="AS25">
        <f>Plan1!CA25</f>
        <v>23</v>
      </c>
      <c r="AT25">
        <f>Plan1!CB25</f>
        <v>484.88</v>
      </c>
      <c r="AU25">
        <f>Plan1!CC25</f>
        <v>363.83</v>
      </c>
    </row>
    <row r="26" spans="1:47" x14ac:dyDescent="0.25">
      <c r="B26">
        <f>Plan1!B26</f>
        <v>3</v>
      </c>
      <c r="C26" t="str">
        <f>Plan1!C26</f>
        <v>1400-1600</v>
      </c>
      <c r="D26">
        <f>Plan1!D26</f>
        <v>1</v>
      </c>
      <c r="E26">
        <f>Plan1!E26</f>
        <v>101</v>
      </c>
      <c r="F26">
        <f>Plan1!F26</f>
        <v>146.13</v>
      </c>
      <c r="G26">
        <f>Plan1!G26</f>
        <v>333.16</v>
      </c>
      <c r="J26">
        <f>Plan1!Q26</f>
        <v>5</v>
      </c>
      <c r="K26" t="str">
        <f>Plan1!R26</f>
        <v>1400-1600</v>
      </c>
      <c r="L26">
        <f>Plan1!S26</f>
        <v>1</v>
      </c>
      <c r="M26">
        <f>Plan1!T26</f>
        <v>105</v>
      </c>
      <c r="N26">
        <f>Plan1!U26</f>
        <v>141.96</v>
      </c>
      <c r="O26">
        <f>Plan1!V26</f>
        <v>333.18</v>
      </c>
      <c r="R26">
        <f>Plan1!AF26</f>
        <v>19</v>
      </c>
      <c r="S26" t="str">
        <f>Plan1!AG26</f>
        <v>1400-1600</v>
      </c>
      <c r="T26">
        <f>Plan1!AH26</f>
        <v>1</v>
      </c>
      <c r="U26">
        <f>Plan1!AI26</f>
        <v>98</v>
      </c>
      <c r="V26">
        <f>Plan1!AJ26</f>
        <v>154.52000000000001</v>
      </c>
      <c r="W26">
        <f>Plan1!AK26</f>
        <v>333.18</v>
      </c>
      <c r="Z26">
        <f>Plan1!AT26</f>
        <v>21</v>
      </c>
      <c r="AA26" t="str">
        <f>Plan1!AU26</f>
        <v>1400-1600</v>
      </c>
      <c r="AB26">
        <f>Plan1!AV26</f>
        <v>1</v>
      </c>
      <c r="AC26">
        <f>Plan1!AW26</f>
        <v>105</v>
      </c>
      <c r="AD26">
        <f>Plan1!AX26</f>
        <v>153.22999999999999</v>
      </c>
      <c r="AE26">
        <f>Plan1!AY26</f>
        <v>333.17</v>
      </c>
      <c r="AH26">
        <f>Plan1!BI26</f>
        <v>27</v>
      </c>
      <c r="AI26" t="str">
        <f>Plan1!BJ26</f>
        <v>1400-1600</v>
      </c>
      <c r="AJ26">
        <f>Plan1!BK26</f>
        <v>1</v>
      </c>
      <c r="AK26">
        <f>Plan1!BL26</f>
        <v>104</v>
      </c>
      <c r="AL26">
        <f>Plan1!BM26</f>
        <v>158.84</v>
      </c>
      <c r="AM26">
        <f>Plan1!BN26</f>
        <v>333.17</v>
      </c>
      <c r="AP26">
        <f>Plan1!BX26</f>
        <v>28</v>
      </c>
      <c r="AQ26" t="str">
        <f>Plan1!BY26</f>
        <v>1400-1600</v>
      </c>
      <c r="AR26">
        <f>Plan1!BZ26</f>
        <v>1</v>
      </c>
      <c r="AS26">
        <f>Plan1!CA26</f>
        <v>106</v>
      </c>
      <c r="AT26">
        <f>Plan1!CB26</f>
        <v>159.03</v>
      </c>
      <c r="AU26">
        <f>Plan1!CC26</f>
        <v>333.18</v>
      </c>
    </row>
    <row r="27" spans="1:47" x14ac:dyDescent="0.25">
      <c r="B27">
        <f>Plan1!B27</f>
        <v>3</v>
      </c>
      <c r="C27" t="str">
        <f>Plan1!C27</f>
        <v>1400-1600</v>
      </c>
      <c r="D27">
        <f>Plan1!D27</f>
        <v>2</v>
      </c>
      <c r="E27">
        <f>Plan1!E27</f>
        <v>34</v>
      </c>
      <c r="F27">
        <f>Plan1!F27</f>
        <v>520.03</v>
      </c>
      <c r="G27">
        <f>Plan1!G27</f>
        <v>275.92</v>
      </c>
      <c r="J27">
        <f>Plan1!Q27</f>
        <v>5</v>
      </c>
      <c r="K27" t="str">
        <f>Plan1!R27</f>
        <v>1400-1600</v>
      </c>
      <c r="L27">
        <f>Plan1!S27</f>
        <v>2</v>
      </c>
      <c r="M27">
        <f>Plan1!T27</f>
        <v>15</v>
      </c>
      <c r="N27">
        <f>Plan1!U27</f>
        <v>844.51</v>
      </c>
      <c r="O27">
        <f>Plan1!V27</f>
        <v>275.74</v>
      </c>
      <c r="R27">
        <f>Plan1!AF27</f>
        <v>19</v>
      </c>
      <c r="S27" t="str">
        <f>Plan1!AG27</f>
        <v>1400-1600</v>
      </c>
      <c r="T27">
        <f>Plan1!AH27</f>
        <v>2</v>
      </c>
      <c r="U27">
        <f>Plan1!AI27</f>
        <v>45</v>
      </c>
      <c r="V27">
        <f>Plan1!AJ27</f>
        <v>273.91000000000003</v>
      </c>
      <c r="W27">
        <f>Plan1!AK27</f>
        <v>275.98</v>
      </c>
      <c r="Z27">
        <f>Plan1!AT27</f>
        <v>21</v>
      </c>
      <c r="AA27" t="str">
        <f>Plan1!AU27</f>
        <v>1400-1600</v>
      </c>
      <c r="AB27">
        <f>Plan1!AV27</f>
        <v>2</v>
      </c>
      <c r="AC27">
        <f>Plan1!AW27</f>
        <v>10</v>
      </c>
      <c r="AD27">
        <f>Plan1!AX27</f>
        <v>595.33000000000004</v>
      </c>
      <c r="AE27">
        <f>Plan1!AY27</f>
        <v>275.56</v>
      </c>
      <c r="AH27">
        <f>Plan1!BI27</f>
        <v>27</v>
      </c>
      <c r="AI27" t="str">
        <f>Plan1!BJ27</f>
        <v>1400-1600</v>
      </c>
      <c r="AJ27">
        <f>Plan1!BK27</f>
        <v>2</v>
      </c>
      <c r="AK27">
        <f>Plan1!BL27</f>
        <v>53</v>
      </c>
      <c r="AL27">
        <f>Plan1!BM27</f>
        <v>239.16</v>
      </c>
      <c r="AM27">
        <f>Plan1!BN27</f>
        <v>275.89999999999998</v>
      </c>
      <c r="AP27">
        <f>Plan1!BX27</f>
        <v>28</v>
      </c>
      <c r="AQ27" t="str">
        <f>Plan1!BY27</f>
        <v>1400-1600</v>
      </c>
      <c r="AR27">
        <f>Plan1!BZ27</f>
        <v>2</v>
      </c>
      <c r="AS27">
        <f>Plan1!CA27</f>
        <v>24</v>
      </c>
      <c r="AT27">
        <f>Plan1!CB27</f>
        <v>446.31</v>
      </c>
      <c r="AU27">
        <f>Plan1!CC27</f>
        <v>275.83</v>
      </c>
    </row>
    <row r="28" spans="1:47" x14ac:dyDescent="0.25">
      <c r="B28">
        <f>Plan1!B28</f>
        <v>3</v>
      </c>
      <c r="C28" t="str">
        <f>Plan1!C28</f>
        <v>1400-1600</v>
      </c>
      <c r="D28">
        <f>Plan1!D28</f>
        <v>3</v>
      </c>
      <c r="E28">
        <f>Plan1!E28</f>
        <v>34</v>
      </c>
      <c r="F28">
        <f>Plan1!F28</f>
        <v>604.65</v>
      </c>
      <c r="G28">
        <f>Plan1!G28</f>
        <v>363.95</v>
      </c>
      <c r="J28">
        <f>Plan1!Q28</f>
        <v>5</v>
      </c>
      <c r="K28" t="str">
        <f>Plan1!R28</f>
        <v>1400-1600</v>
      </c>
      <c r="L28">
        <f>Plan1!S28</f>
        <v>3</v>
      </c>
      <c r="M28">
        <f>Plan1!T28</f>
        <v>11</v>
      </c>
      <c r="N28">
        <f>Plan1!U28</f>
        <v>687.2</v>
      </c>
      <c r="O28">
        <f>Plan1!V28</f>
        <v>363.67</v>
      </c>
      <c r="R28">
        <f>Plan1!AF28</f>
        <v>19</v>
      </c>
      <c r="S28" t="str">
        <f>Plan1!AG28</f>
        <v>1400-1600</v>
      </c>
      <c r="T28">
        <f>Plan1!AH28</f>
        <v>3</v>
      </c>
      <c r="U28">
        <f>Plan1!AI28</f>
        <v>46</v>
      </c>
      <c r="V28">
        <f>Plan1!AJ28</f>
        <v>318.04000000000002</v>
      </c>
      <c r="W28">
        <f>Plan1!AK28</f>
        <v>364.07</v>
      </c>
      <c r="Z28">
        <f>Plan1!AT28</f>
        <v>21</v>
      </c>
      <c r="AA28" t="str">
        <f>Plan1!AU28</f>
        <v>1400-1600</v>
      </c>
      <c r="AB28">
        <f>Plan1!AV28</f>
        <v>3</v>
      </c>
      <c r="AC28">
        <f>Plan1!AW28</f>
        <v>11</v>
      </c>
      <c r="AD28">
        <f>Plan1!AX28</f>
        <v>760.77</v>
      </c>
      <c r="AE28">
        <f>Plan1!AY28</f>
        <v>363.62</v>
      </c>
      <c r="AH28">
        <f>Plan1!BI28</f>
        <v>27</v>
      </c>
      <c r="AI28" t="str">
        <f>Plan1!BJ28</f>
        <v>1400-1600</v>
      </c>
      <c r="AJ28">
        <f>Plan1!BK28</f>
        <v>3</v>
      </c>
      <c r="AK28">
        <f>Plan1!BL28</f>
        <v>54</v>
      </c>
      <c r="AL28">
        <f>Plan1!BM28</f>
        <v>268.76</v>
      </c>
      <c r="AM28">
        <f>Plan1!BN28</f>
        <v>363.96</v>
      </c>
      <c r="AP28">
        <f>Plan1!BX28</f>
        <v>28</v>
      </c>
      <c r="AQ28" t="str">
        <f>Plan1!BY28</f>
        <v>1400-1600</v>
      </c>
      <c r="AR28">
        <f>Plan1!BZ28</f>
        <v>3</v>
      </c>
      <c r="AS28">
        <f>Plan1!CA28</f>
        <v>24</v>
      </c>
      <c r="AT28">
        <f>Plan1!CB28</f>
        <v>517.74</v>
      </c>
      <c r="AU28">
        <f>Plan1!CC28</f>
        <v>363.89</v>
      </c>
    </row>
    <row r="29" spans="1:47" x14ac:dyDescent="0.25">
      <c r="B29">
        <f>Plan1!B29</f>
        <v>3</v>
      </c>
      <c r="C29" t="str">
        <f>Plan1!C29</f>
        <v>1600-1800</v>
      </c>
      <c r="D29">
        <f>Plan1!D29</f>
        <v>1</v>
      </c>
      <c r="E29">
        <f>Plan1!E29</f>
        <v>92</v>
      </c>
      <c r="F29">
        <f>Plan1!F29</f>
        <v>146.22999999999999</v>
      </c>
      <c r="G29">
        <f>Plan1!G29</f>
        <v>333.17</v>
      </c>
      <c r="J29">
        <f>Plan1!Q29</f>
        <v>5</v>
      </c>
      <c r="K29" t="str">
        <f>Plan1!R29</f>
        <v>1600-1800</v>
      </c>
      <c r="L29">
        <f>Plan1!S29</f>
        <v>1</v>
      </c>
      <c r="M29">
        <f>Plan1!T29</f>
        <v>83</v>
      </c>
      <c r="N29">
        <f>Plan1!U29</f>
        <v>142.96</v>
      </c>
      <c r="O29">
        <f>Plan1!V29</f>
        <v>333.17</v>
      </c>
      <c r="R29">
        <f>Plan1!AF29</f>
        <v>19</v>
      </c>
      <c r="S29" t="str">
        <f>Plan1!AG29</f>
        <v>1600-1800</v>
      </c>
      <c r="T29">
        <f>Plan1!AH29</f>
        <v>1</v>
      </c>
      <c r="U29">
        <f>Plan1!AI29</f>
        <v>117</v>
      </c>
      <c r="V29">
        <f>Plan1!AJ29</f>
        <v>145.34</v>
      </c>
      <c r="W29">
        <f>Plan1!AK29</f>
        <v>333.16</v>
      </c>
      <c r="Z29">
        <f>Plan1!AT29</f>
        <v>21</v>
      </c>
      <c r="AA29" t="str">
        <f>Plan1!AU29</f>
        <v>1600-1800</v>
      </c>
      <c r="AB29">
        <f>Plan1!AV29</f>
        <v>1</v>
      </c>
      <c r="AC29">
        <f>Plan1!AW29</f>
        <v>114</v>
      </c>
      <c r="AD29">
        <f>Plan1!AX29</f>
        <v>145.54</v>
      </c>
      <c r="AE29">
        <f>Plan1!AY29</f>
        <v>333.17</v>
      </c>
      <c r="AH29">
        <f>Plan1!BI29</f>
        <v>27</v>
      </c>
      <c r="AI29" t="str">
        <f>Plan1!BJ29</f>
        <v>1600-1800</v>
      </c>
      <c r="AJ29">
        <f>Plan1!BK29</f>
        <v>1</v>
      </c>
      <c r="AK29">
        <f>Plan1!BL29</f>
        <v>109</v>
      </c>
      <c r="AL29">
        <f>Plan1!BM29</f>
        <v>159.09</v>
      </c>
      <c r="AM29">
        <f>Plan1!BN29</f>
        <v>333.19</v>
      </c>
      <c r="AP29">
        <f>Plan1!BX29</f>
        <v>28</v>
      </c>
      <c r="AQ29" t="str">
        <f>Plan1!BY29</f>
        <v>1600-1800</v>
      </c>
      <c r="AR29">
        <f>Plan1!BZ29</f>
        <v>1</v>
      </c>
      <c r="AS29">
        <f>Plan1!CA29</f>
        <v>112</v>
      </c>
      <c r="AT29">
        <f>Plan1!CB29</f>
        <v>155.79</v>
      </c>
      <c r="AU29">
        <f>Plan1!CC29</f>
        <v>333.19</v>
      </c>
    </row>
    <row r="30" spans="1:47" x14ac:dyDescent="0.25">
      <c r="B30">
        <f>Plan1!B30</f>
        <v>3</v>
      </c>
      <c r="C30" t="str">
        <f>Plan1!C30</f>
        <v>1600-1800</v>
      </c>
      <c r="D30">
        <f>Plan1!D30</f>
        <v>2</v>
      </c>
      <c r="E30">
        <f>Plan1!E30</f>
        <v>53</v>
      </c>
      <c r="F30">
        <f>Plan1!F30</f>
        <v>411.86</v>
      </c>
      <c r="G30">
        <f>Plan1!G30</f>
        <v>275.85000000000002</v>
      </c>
      <c r="J30">
        <f>Plan1!Q30</f>
        <v>5</v>
      </c>
      <c r="K30" t="str">
        <f>Plan1!R30</f>
        <v>1600-1800</v>
      </c>
      <c r="L30">
        <f>Plan1!S30</f>
        <v>2</v>
      </c>
      <c r="M30">
        <f>Plan1!T30</f>
        <v>12</v>
      </c>
      <c r="N30">
        <f>Plan1!U30</f>
        <v>987.77</v>
      </c>
      <c r="O30">
        <f>Plan1!V30</f>
        <v>275.69</v>
      </c>
      <c r="R30">
        <f>Plan1!AF30</f>
        <v>19</v>
      </c>
      <c r="S30" t="str">
        <f>Plan1!AG30</f>
        <v>1600-1800</v>
      </c>
      <c r="T30">
        <f>Plan1!AH30</f>
        <v>2</v>
      </c>
      <c r="U30">
        <f>Plan1!AI30</f>
        <v>57</v>
      </c>
      <c r="V30">
        <f>Plan1!AJ30</f>
        <v>275.16000000000003</v>
      </c>
      <c r="W30">
        <f>Plan1!AK30</f>
        <v>275.93</v>
      </c>
      <c r="Z30">
        <f>Plan1!AT30</f>
        <v>21</v>
      </c>
      <c r="AA30" t="str">
        <f>Plan1!AU30</f>
        <v>1600-1800</v>
      </c>
      <c r="AB30">
        <f>Plan1!AV30</f>
        <v>2</v>
      </c>
      <c r="AC30">
        <f>Plan1!AW30</f>
        <v>12</v>
      </c>
      <c r="AD30">
        <f>Plan1!AX30</f>
        <v>739.04</v>
      </c>
      <c r="AE30">
        <f>Plan1!AY30</f>
        <v>275.64999999999998</v>
      </c>
      <c r="AH30">
        <f>Plan1!BI30</f>
        <v>27</v>
      </c>
      <c r="AI30" t="str">
        <f>Plan1!BJ30</f>
        <v>1600-1800</v>
      </c>
      <c r="AJ30">
        <f>Plan1!BK30</f>
        <v>2</v>
      </c>
      <c r="AK30">
        <f>Plan1!BL30</f>
        <v>60</v>
      </c>
      <c r="AL30">
        <f>Plan1!BM30</f>
        <v>262.66000000000003</v>
      </c>
      <c r="AM30">
        <f>Plan1!BN30</f>
        <v>275.91000000000003</v>
      </c>
      <c r="AP30">
        <f>Plan1!BX30</f>
        <v>28</v>
      </c>
      <c r="AQ30" t="str">
        <f>Plan1!BY30</f>
        <v>1600-1800</v>
      </c>
      <c r="AR30">
        <f>Plan1!BZ30</f>
        <v>2</v>
      </c>
      <c r="AS30">
        <f>Plan1!CA30</f>
        <v>20</v>
      </c>
      <c r="AT30">
        <f>Plan1!CB30</f>
        <v>460.51</v>
      </c>
      <c r="AU30">
        <f>Plan1!CC30</f>
        <v>275.83</v>
      </c>
    </row>
    <row r="31" spans="1:47" x14ac:dyDescent="0.25">
      <c r="B31">
        <f>Plan1!B31</f>
        <v>3</v>
      </c>
      <c r="C31" t="str">
        <f>Plan1!C31</f>
        <v>1600-1800</v>
      </c>
      <c r="D31">
        <f>Plan1!D31</f>
        <v>3</v>
      </c>
      <c r="E31">
        <f>Plan1!E31</f>
        <v>55</v>
      </c>
      <c r="F31">
        <f>Plan1!F31</f>
        <v>482.01</v>
      </c>
      <c r="G31">
        <f>Plan1!G31</f>
        <v>363.92</v>
      </c>
      <c r="J31">
        <f>Plan1!Q31</f>
        <v>5</v>
      </c>
      <c r="K31" t="str">
        <f>Plan1!R31</f>
        <v>1600-1800</v>
      </c>
      <c r="L31">
        <f>Plan1!S31</f>
        <v>3</v>
      </c>
      <c r="M31">
        <f>Plan1!T31</f>
        <v>17</v>
      </c>
      <c r="N31">
        <f>Plan1!U31</f>
        <v>1109.99</v>
      </c>
      <c r="O31">
        <f>Plan1!V31</f>
        <v>363.87</v>
      </c>
      <c r="R31">
        <f>Plan1!AF31</f>
        <v>19</v>
      </c>
      <c r="S31" t="str">
        <f>Plan1!AG31</f>
        <v>1600-1800</v>
      </c>
      <c r="T31">
        <f>Plan1!AH31</f>
        <v>3</v>
      </c>
      <c r="U31">
        <f>Plan1!AI31</f>
        <v>53</v>
      </c>
      <c r="V31">
        <f>Plan1!AJ31</f>
        <v>312.3</v>
      </c>
      <c r="W31">
        <f>Plan1!AK31</f>
        <v>364</v>
      </c>
      <c r="Z31">
        <f>Plan1!AT31</f>
        <v>21</v>
      </c>
      <c r="AA31" t="str">
        <f>Plan1!AU31</f>
        <v>1600-1800</v>
      </c>
      <c r="AB31">
        <f>Plan1!AV31</f>
        <v>3</v>
      </c>
      <c r="AC31">
        <f>Plan1!AW31</f>
        <v>8</v>
      </c>
      <c r="AD31">
        <f>Plan1!AX31</f>
        <v>809.99</v>
      </c>
      <c r="AE31">
        <f>Plan1!AY31</f>
        <v>363.62</v>
      </c>
      <c r="AH31">
        <f>Plan1!BI31</f>
        <v>27</v>
      </c>
      <c r="AI31" t="str">
        <f>Plan1!BJ31</f>
        <v>1600-1800</v>
      </c>
      <c r="AJ31">
        <f>Plan1!BK31</f>
        <v>3</v>
      </c>
      <c r="AK31">
        <f>Plan1!BL31</f>
        <v>58</v>
      </c>
      <c r="AL31">
        <f>Plan1!BM31</f>
        <v>304.3</v>
      </c>
      <c r="AM31">
        <f>Plan1!BN31</f>
        <v>363.96</v>
      </c>
      <c r="AP31">
        <f>Plan1!BX31</f>
        <v>28</v>
      </c>
      <c r="AQ31" t="str">
        <f>Plan1!BY31</f>
        <v>1600-1800</v>
      </c>
      <c r="AR31">
        <f>Plan1!BZ31</f>
        <v>3</v>
      </c>
      <c r="AS31">
        <f>Plan1!CA31</f>
        <v>21</v>
      </c>
      <c r="AT31">
        <f>Plan1!CB31</f>
        <v>486.74</v>
      </c>
      <c r="AU31">
        <f>Plan1!CC31</f>
        <v>363.93</v>
      </c>
    </row>
    <row r="32" spans="1:47" s="22" customFormat="1" ht="30" x14ac:dyDescent="0.25">
      <c r="A32" s="20" t="s">
        <v>38</v>
      </c>
      <c r="E32" s="22">
        <f>AVERAGE(E11:E31)</f>
        <v>50.571428571428569</v>
      </c>
      <c r="F32" s="22">
        <f>Plan1!F33</f>
        <v>352</v>
      </c>
      <c r="G32" s="22">
        <f>AVERAGE(G11:G31)</f>
        <v>324.27714285714291</v>
      </c>
      <c r="M32" s="22">
        <f>AVERAGE(M11:M31)</f>
        <v>42.761904761904759</v>
      </c>
      <c r="N32" s="22">
        <f>AVERAGE(N11:N31)</f>
        <v>492.28666666666669</v>
      </c>
      <c r="O32" s="22">
        <f>AVERAGE(O11:O31)</f>
        <v>324.25857142857143</v>
      </c>
      <c r="U32" s="22">
        <f>AVERAGE(U11:U31)</f>
        <v>61.095238095238095</v>
      </c>
      <c r="V32" s="22">
        <f>Plan1!AJ33</f>
        <v>287.24761904761908</v>
      </c>
      <c r="W32" s="22">
        <f>AVERAGE(W11:W31)</f>
        <v>324.37</v>
      </c>
      <c r="AC32" s="22">
        <f>AVERAGE(AC11:AC31)</f>
        <v>45.428571428571431</v>
      </c>
      <c r="AD32" s="22">
        <f>Plan1!AX33</f>
        <v>423.43571428571425</v>
      </c>
      <c r="AE32" s="22">
        <f t="shared" ref="AE32" si="0">AVERAGE(AE11:AE31)</f>
        <v>324.20333333333332</v>
      </c>
      <c r="AK32" s="22">
        <f>AVERAGE(AK11:AK31)</f>
        <v>72.666666666666671</v>
      </c>
      <c r="AL32" s="22">
        <f>Plan1!BM33</f>
        <v>234.94190476190479</v>
      </c>
      <c r="AM32" s="22">
        <f t="shared" ref="AM32" si="1">AVERAGE(AM11:AM31)</f>
        <v>324.34999999999997</v>
      </c>
      <c r="AS32" s="22">
        <f>AVERAGE(AS11:AS31)</f>
        <v>51.285714285714285</v>
      </c>
      <c r="AT32" s="22">
        <f>Plan1!CB33</f>
        <v>356.42714285714288</v>
      </c>
      <c r="AU32" s="22">
        <f t="shared" ref="AU32" si="2">AVERAGE(AU11:AU31)</f>
        <v>324.28952380952381</v>
      </c>
    </row>
    <row r="33" spans="1:46" ht="45" x14ac:dyDescent="0.25">
      <c r="A33" s="20" t="s">
        <v>33</v>
      </c>
      <c r="F33">
        <f>AVERAGE(F30,F27,F24,F21,F18,F15,F12)</f>
        <v>474.55142857142857</v>
      </c>
      <c r="N33">
        <f t="shared" ref="N33:AT33" si="3">AVERAGE(N30,N27,N24,N21,N18,N15,N12)</f>
        <v>657.14999999999986</v>
      </c>
      <c r="V33">
        <f t="shared" si="3"/>
        <v>331.84571428571428</v>
      </c>
      <c r="AC33">
        <f t="shared" si="3"/>
        <v>15.285714285714286</v>
      </c>
      <c r="AD33">
        <f t="shared" si="3"/>
        <v>525.58428571428567</v>
      </c>
      <c r="AL33">
        <f t="shared" si="3"/>
        <v>254.48142857142858</v>
      </c>
      <c r="AT33">
        <f t="shared" si="3"/>
        <v>440.37714285714281</v>
      </c>
    </row>
    <row r="37" spans="1:46" x14ac:dyDescent="0.25">
      <c r="C37" t="s">
        <v>27</v>
      </c>
      <c r="E37" t="s">
        <v>5</v>
      </c>
      <c r="F37" t="s">
        <v>147</v>
      </c>
    </row>
    <row r="38" spans="1:46" x14ac:dyDescent="0.25">
      <c r="C38" t="s">
        <v>153</v>
      </c>
      <c r="D38" s="8"/>
      <c r="E38" s="8">
        <f>V32/F32</f>
        <v>0.81604437229437243</v>
      </c>
      <c r="F38" s="8">
        <f>E38-100%</f>
        <v>-0.18395562770562757</v>
      </c>
    </row>
    <row r="39" spans="1:46" x14ac:dyDescent="0.25">
      <c r="C39" t="s">
        <v>154</v>
      </c>
      <c r="D39" s="8"/>
      <c r="E39" s="8">
        <f>AL32/F32</f>
        <v>0.66744859307359317</v>
      </c>
      <c r="F39" s="8">
        <f>E39-100%</f>
        <v>-0.33255140692640683</v>
      </c>
      <c r="I39">
        <f>V33-F33</f>
        <v>-142.70571428571429</v>
      </c>
      <c r="J39">
        <f>V33/F33</f>
        <v>0.69928293185143264</v>
      </c>
    </row>
    <row r="40" spans="1:46" x14ac:dyDescent="0.25">
      <c r="C40" t="s">
        <v>155</v>
      </c>
      <c r="D40" s="8"/>
      <c r="E40" s="8">
        <f>IncAcc!C35/F$32</f>
        <v>0.80494182900432909</v>
      </c>
      <c r="F40" s="8">
        <f>E40-100%</f>
        <v>-0.19505817099567091</v>
      </c>
    </row>
    <row r="41" spans="1:46" x14ac:dyDescent="0.25">
      <c r="C41" t="s">
        <v>156</v>
      </c>
      <c r="D41" s="8"/>
      <c r="E41" s="8">
        <f>IncAcc!C37/F$32</f>
        <v>0.68415043290043276</v>
      </c>
      <c r="F41" s="8">
        <f t="shared" ref="F41:F42" si="4">E41-100%</f>
        <v>-0.31584956709956724</v>
      </c>
    </row>
    <row r="42" spans="1:46" x14ac:dyDescent="0.25">
      <c r="C42" t="s">
        <v>157</v>
      </c>
      <c r="D42" s="8"/>
      <c r="E42" s="8">
        <f>IncAcc!C39/F$32</f>
        <v>0.63765016233766236</v>
      </c>
      <c r="F42" s="8">
        <f t="shared" si="4"/>
        <v>-0.36234983766233764</v>
      </c>
    </row>
    <row r="43" spans="1:46" x14ac:dyDescent="0.25">
      <c r="D43" s="8"/>
      <c r="E43" s="8"/>
    </row>
    <row r="44" spans="1:46" x14ac:dyDescent="0.25">
      <c r="D44" s="8"/>
      <c r="E44" s="8"/>
    </row>
    <row r="45" spans="1:46" x14ac:dyDescent="0.25">
      <c r="C45" t="s">
        <v>26</v>
      </c>
      <c r="E45" t="s">
        <v>5</v>
      </c>
      <c r="F45" t="s">
        <v>146</v>
      </c>
      <c r="G45" s="6"/>
    </row>
    <row r="46" spans="1:46" x14ac:dyDescent="0.25">
      <c r="C46" t="s">
        <v>148</v>
      </c>
      <c r="E46" s="6">
        <f>AD32/N32</f>
        <v>0.86014052981131772</v>
      </c>
      <c r="F46" s="6">
        <f>E46-100%</f>
        <v>-0.13985947018868228</v>
      </c>
      <c r="G46" s="6"/>
    </row>
    <row r="47" spans="1:46" x14ac:dyDescent="0.25">
      <c r="C47" t="s">
        <v>149</v>
      </c>
      <c r="E47" s="6">
        <f>AT32/N32</f>
        <v>0.72402355576793231</v>
      </c>
      <c r="F47" s="6">
        <f>E47-100%</f>
        <v>-0.27597644423206769</v>
      </c>
      <c r="G47" s="6"/>
    </row>
    <row r="48" spans="1:46" x14ac:dyDescent="0.25">
      <c r="C48" t="s">
        <v>150</v>
      </c>
      <c r="E48" s="6">
        <f>IncAcc!C36/'W74'!N32</f>
        <v>0.78213042729652282</v>
      </c>
      <c r="F48" s="6">
        <f>E48-100%</f>
        <v>-0.21786957270347718</v>
      </c>
      <c r="G48" s="6"/>
    </row>
    <row r="49" spans="3:7" x14ac:dyDescent="0.25">
      <c r="C49" t="s">
        <v>151</v>
      </c>
      <c r="E49" s="6">
        <f>IncAcc!C38/N32</f>
        <v>0.58660749350455887</v>
      </c>
      <c r="F49" s="6">
        <f>E49-100%</f>
        <v>-0.41339250649544113</v>
      </c>
      <c r="G49" s="6"/>
    </row>
    <row r="50" spans="3:7" x14ac:dyDescent="0.25">
      <c r="C50" t="s">
        <v>152</v>
      </c>
      <c r="E50" s="6">
        <f>IncAcc!C40/N33</f>
        <v>0.29145480302750343</v>
      </c>
      <c r="F50" s="6">
        <f>E50-100%</f>
        <v>-0.70854519697249652</v>
      </c>
      <c r="G50" s="6"/>
    </row>
    <row r="78" spans="3:6" x14ac:dyDescent="0.25">
      <c r="C78" t="s">
        <v>223</v>
      </c>
      <c r="E78" s="6" t="s">
        <v>224</v>
      </c>
      <c r="F78" t="s">
        <v>225</v>
      </c>
    </row>
    <row r="79" spans="3:6" x14ac:dyDescent="0.25">
      <c r="C79" t="s">
        <v>221</v>
      </c>
      <c r="E79" s="6">
        <v>-0.18395562770562757</v>
      </c>
      <c r="F79" s="6">
        <v>-0.13985947018868228</v>
      </c>
    </row>
    <row r="80" spans="3:6" x14ac:dyDescent="0.25">
      <c r="C80" t="s">
        <v>220</v>
      </c>
      <c r="E80" s="6">
        <v>-0.2</v>
      </c>
      <c r="F80" s="6">
        <v>-0.22</v>
      </c>
    </row>
    <row r="81" spans="3:6" x14ac:dyDescent="0.25">
      <c r="C81" t="s">
        <v>219</v>
      </c>
      <c r="E81" s="6">
        <v>-0.33</v>
      </c>
      <c r="F81" s="6">
        <v>-0.28000000000000003</v>
      </c>
    </row>
    <row r="82" spans="3:6" x14ac:dyDescent="0.25">
      <c r="C82" t="s">
        <v>218</v>
      </c>
      <c r="E82" s="6">
        <v>-0.31584956709956724</v>
      </c>
      <c r="F82" s="6">
        <v>-0.41339250649544113</v>
      </c>
    </row>
    <row r="83" spans="3:6" x14ac:dyDescent="0.25">
      <c r="C83" t="s">
        <v>222</v>
      </c>
      <c r="E83" s="6">
        <v>-0.36234983766233764</v>
      </c>
      <c r="F83" s="6">
        <v>-0.70854519697249652</v>
      </c>
    </row>
  </sheetData>
  <sortState ref="E79:F83">
    <sortCondition descending="1" ref="F79"/>
  </sortState>
  <mergeCells count="6">
    <mergeCell ref="B1:H1"/>
    <mergeCell ref="AP1:AW1"/>
    <mergeCell ref="AH1:AM1"/>
    <mergeCell ref="J1:O1"/>
    <mergeCell ref="R1:W1"/>
    <mergeCell ref="Z1:AE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71"/>
  <sheetViews>
    <sheetView showGridLines="0" zoomScale="80" zoomScaleNormal="80" workbookViewId="0">
      <selection activeCell="E29" sqref="E29"/>
    </sheetView>
  </sheetViews>
  <sheetFormatPr defaultRowHeight="15" x14ac:dyDescent="0.25"/>
  <cols>
    <col min="2" max="2" width="15.7109375" bestFit="1" customWidth="1"/>
    <col min="3" max="3" width="11" customWidth="1"/>
    <col min="4" max="4" width="11.7109375" customWidth="1"/>
    <col min="6" max="6" width="19.42578125" customWidth="1"/>
    <col min="7" max="7" width="9.5703125" customWidth="1"/>
    <col min="8" max="8" width="10.28515625" customWidth="1"/>
    <col min="11" max="11" width="15.7109375" bestFit="1" customWidth="1"/>
    <col min="12" max="13" width="10.5703125" customWidth="1"/>
    <col min="15" max="15" width="15.7109375" bestFit="1" customWidth="1"/>
    <col min="20" max="26" width="15.5703125" style="34" customWidth="1"/>
    <col min="27" max="32" width="15.85546875" bestFit="1" customWidth="1"/>
    <col min="34" max="39" width="15.85546875" bestFit="1" customWidth="1"/>
    <col min="41" max="46" width="16.28515625" bestFit="1" customWidth="1"/>
  </cols>
  <sheetData>
    <row r="1" spans="2:54" x14ac:dyDescent="0.25">
      <c r="T1" s="109" t="s">
        <v>49</v>
      </c>
      <c r="U1" s="109"/>
      <c r="V1" s="109"/>
      <c r="W1" s="109"/>
      <c r="X1" s="109"/>
      <c r="Y1" s="109"/>
      <c r="AA1" s="109" t="s">
        <v>50</v>
      </c>
      <c r="AB1" s="109"/>
      <c r="AC1" s="109"/>
      <c r="AD1" s="109"/>
      <c r="AE1" s="109"/>
      <c r="AF1" s="109"/>
      <c r="AH1" s="109" t="s">
        <v>49</v>
      </c>
      <c r="AI1" s="109"/>
      <c r="AJ1" s="109"/>
      <c r="AK1" s="109"/>
      <c r="AL1" s="109"/>
      <c r="AM1" s="109"/>
      <c r="AO1" s="109" t="s">
        <v>50</v>
      </c>
      <c r="AP1" s="109"/>
      <c r="AQ1" s="109"/>
      <c r="AR1" s="109"/>
      <c r="AS1" s="109"/>
      <c r="AT1" s="109"/>
    </row>
    <row r="2" spans="2:54" x14ac:dyDescent="0.25">
      <c r="T2" s="1" t="s">
        <v>62</v>
      </c>
      <c r="U2" s="1" t="s">
        <v>72</v>
      </c>
      <c r="V2" s="1" t="s">
        <v>63</v>
      </c>
      <c r="W2" s="1" t="s">
        <v>64</v>
      </c>
      <c r="X2" s="1" t="s">
        <v>65</v>
      </c>
      <c r="Y2" s="1" t="s">
        <v>66</v>
      </c>
      <c r="Z2"/>
      <c r="AA2" s="40" t="s">
        <v>67</v>
      </c>
      <c r="AB2" s="40" t="s">
        <v>68</v>
      </c>
      <c r="AC2" s="40" t="s">
        <v>69</v>
      </c>
      <c r="AD2" s="40" t="s">
        <v>47</v>
      </c>
      <c r="AE2" s="40" t="s">
        <v>70</v>
      </c>
      <c r="AF2" s="40" t="s">
        <v>48</v>
      </c>
      <c r="AH2" s="1" t="s">
        <v>85</v>
      </c>
      <c r="AI2" s="1" t="s">
        <v>86</v>
      </c>
      <c r="AJ2" s="1" t="s">
        <v>87</v>
      </c>
      <c r="AK2" s="1" t="s">
        <v>88</v>
      </c>
      <c r="AL2" s="1" t="s">
        <v>89</v>
      </c>
      <c r="AM2" s="1" t="s">
        <v>90</v>
      </c>
      <c r="AO2" s="40" t="s">
        <v>51</v>
      </c>
      <c r="AP2" s="40" t="s">
        <v>56</v>
      </c>
      <c r="AQ2" s="40" t="s">
        <v>52</v>
      </c>
      <c r="AR2" s="40" t="s">
        <v>53</v>
      </c>
      <c r="AS2" s="40" t="s">
        <v>54</v>
      </c>
      <c r="AT2" s="40" t="s">
        <v>55</v>
      </c>
      <c r="AW2" s="2"/>
      <c r="AX2" s="96"/>
      <c r="AY2" s="96"/>
      <c r="AZ2" s="96"/>
      <c r="BA2" s="96"/>
      <c r="BB2" s="96"/>
    </row>
    <row r="3" spans="2:54" x14ac:dyDescent="0.25">
      <c r="AH3" t="s">
        <v>5</v>
      </c>
      <c r="AI3" t="s">
        <v>5</v>
      </c>
      <c r="AJ3" t="s">
        <v>5</v>
      </c>
      <c r="AK3" t="s">
        <v>5</v>
      </c>
      <c r="AL3" t="s">
        <v>5</v>
      </c>
      <c r="AM3" t="s">
        <v>5</v>
      </c>
      <c r="AO3" t="s">
        <v>5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W3" t="s">
        <v>0</v>
      </c>
    </row>
    <row r="4" spans="2:54" x14ac:dyDescent="0.25">
      <c r="B4" s="47"/>
      <c r="C4" s="47" t="s">
        <v>100</v>
      </c>
      <c r="D4" s="47" t="s">
        <v>101</v>
      </c>
      <c r="F4" s="45"/>
      <c r="G4" s="47" t="s">
        <v>102</v>
      </c>
      <c r="H4" s="47" t="s">
        <v>103</v>
      </c>
      <c r="T4" s="34" t="s">
        <v>5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/>
      <c r="AA4" t="s">
        <v>5</v>
      </c>
      <c r="AB4" t="s">
        <v>5</v>
      </c>
      <c r="AC4" t="s">
        <v>5</v>
      </c>
      <c r="AD4" t="s">
        <v>5</v>
      </c>
      <c r="AE4" t="s">
        <v>5</v>
      </c>
      <c r="AF4" t="s">
        <v>5</v>
      </c>
      <c r="AH4">
        <v>125.99</v>
      </c>
      <c r="AI4">
        <v>125.96</v>
      </c>
      <c r="AJ4">
        <v>125.95</v>
      </c>
      <c r="AK4">
        <v>125.79</v>
      </c>
      <c r="AL4">
        <v>125.79</v>
      </c>
      <c r="AM4">
        <v>125.79</v>
      </c>
      <c r="AO4">
        <v>125.68</v>
      </c>
      <c r="AP4">
        <v>125.69</v>
      </c>
      <c r="AQ4">
        <v>125.67</v>
      </c>
      <c r="AR4">
        <v>125.67</v>
      </c>
      <c r="AS4">
        <v>125.67</v>
      </c>
      <c r="AT4">
        <v>125.67</v>
      </c>
      <c r="AW4" t="s">
        <v>1</v>
      </c>
      <c r="AX4" t="s">
        <v>2</v>
      </c>
      <c r="AY4" t="s">
        <v>3</v>
      </c>
      <c r="AZ4" t="s">
        <v>4</v>
      </c>
      <c r="BA4" t="s">
        <v>5</v>
      </c>
      <c r="BB4" t="s">
        <v>6</v>
      </c>
    </row>
    <row r="5" spans="2:54" x14ac:dyDescent="0.25">
      <c r="B5" s="47"/>
      <c r="C5" s="47" t="s">
        <v>84</v>
      </c>
      <c r="D5" s="47" t="s">
        <v>84</v>
      </c>
      <c r="F5" s="47"/>
      <c r="G5" s="47" t="s">
        <v>84</v>
      </c>
      <c r="H5" s="47" t="s">
        <v>84</v>
      </c>
      <c r="T5" s="34">
        <v>126.61</v>
      </c>
      <c r="U5">
        <v>126.59</v>
      </c>
      <c r="V5">
        <v>126.6</v>
      </c>
      <c r="W5">
        <v>126.59</v>
      </c>
      <c r="X5">
        <v>126.59</v>
      </c>
      <c r="Y5">
        <v>126.59</v>
      </c>
      <c r="Z5"/>
      <c r="AA5">
        <v>126.79</v>
      </c>
      <c r="AB5">
        <v>126.78</v>
      </c>
      <c r="AC5">
        <v>126.78</v>
      </c>
      <c r="AD5">
        <v>126.78</v>
      </c>
      <c r="AE5">
        <v>126.78</v>
      </c>
      <c r="AF5">
        <v>126.78</v>
      </c>
      <c r="AH5">
        <v>114.63</v>
      </c>
      <c r="AI5">
        <v>114.55</v>
      </c>
      <c r="AJ5">
        <v>114.53</v>
      </c>
      <c r="AK5">
        <v>114.42</v>
      </c>
      <c r="AL5">
        <v>114.42</v>
      </c>
      <c r="AM5">
        <v>114.42</v>
      </c>
      <c r="AO5">
        <v>117.66</v>
      </c>
      <c r="AP5">
        <v>115.46</v>
      </c>
      <c r="AQ5">
        <v>117.66</v>
      </c>
      <c r="AR5">
        <v>115.59</v>
      </c>
      <c r="AS5">
        <v>115.59</v>
      </c>
      <c r="AT5">
        <v>115.59</v>
      </c>
      <c r="AW5">
        <v>13</v>
      </c>
      <c r="AX5" t="s">
        <v>7</v>
      </c>
      <c r="AY5">
        <v>1</v>
      </c>
      <c r="AZ5">
        <v>18</v>
      </c>
      <c r="BA5">
        <v>125.68</v>
      </c>
      <c r="BB5">
        <v>333.24</v>
      </c>
    </row>
    <row r="6" spans="2:54" x14ac:dyDescent="0.25">
      <c r="B6" s="97" t="s">
        <v>98</v>
      </c>
      <c r="C6" s="98">
        <v>352</v>
      </c>
      <c r="D6" s="98">
        <v>492</v>
      </c>
      <c r="F6" s="107" t="s">
        <v>98</v>
      </c>
      <c r="G6" s="98">
        <v>253</v>
      </c>
      <c r="H6" s="98">
        <v>356</v>
      </c>
      <c r="T6" s="34">
        <v>110.27</v>
      </c>
      <c r="U6">
        <v>110.07</v>
      </c>
      <c r="V6">
        <v>110.08</v>
      </c>
      <c r="W6">
        <v>110.09</v>
      </c>
      <c r="X6">
        <v>110.09</v>
      </c>
      <c r="Y6">
        <v>110.09</v>
      </c>
      <c r="Z6"/>
      <c r="AA6">
        <v>118.04</v>
      </c>
      <c r="AB6">
        <v>117.99</v>
      </c>
      <c r="AC6">
        <v>117.99</v>
      </c>
      <c r="AD6">
        <v>117.99</v>
      </c>
      <c r="AE6">
        <v>117.99</v>
      </c>
      <c r="AF6">
        <v>117.99</v>
      </c>
      <c r="AH6">
        <v>145.33000000000001</v>
      </c>
      <c r="AI6">
        <v>146.08000000000001</v>
      </c>
      <c r="AJ6">
        <v>146.08000000000001</v>
      </c>
      <c r="AK6">
        <v>145.15</v>
      </c>
      <c r="AL6">
        <v>145.15</v>
      </c>
      <c r="AM6">
        <v>145.15</v>
      </c>
      <c r="AO6">
        <v>140.11000000000001</v>
      </c>
      <c r="AP6">
        <v>140.08000000000001</v>
      </c>
      <c r="AQ6">
        <v>140.09</v>
      </c>
      <c r="AR6">
        <v>139.97</v>
      </c>
      <c r="AS6">
        <v>139.97</v>
      </c>
      <c r="AT6">
        <v>139.97</v>
      </c>
      <c r="AW6">
        <v>13</v>
      </c>
      <c r="AX6" t="s">
        <v>7</v>
      </c>
      <c r="AY6">
        <v>2</v>
      </c>
      <c r="AZ6">
        <v>17</v>
      </c>
      <c r="BA6">
        <v>117.66</v>
      </c>
      <c r="BB6">
        <v>275.77999999999997</v>
      </c>
    </row>
    <row r="7" spans="2:54" x14ac:dyDescent="0.25">
      <c r="B7" s="97"/>
      <c r="C7" s="98"/>
      <c r="D7" s="98"/>
      <c r="F7" s="108"/>
      <c r="G7" s="98"/>
      <c r="H7" s="98"/>
      <c r="T7" s="34">
        <v>146.66</v>
      </c>
      <c r="U7">
        <v>146.66</v>
      </c>
      <c r="V7">
        <v>146.66</v>
      </c>
      <c r="W7">
        <v>146.65</v>
      </c>
      <c r="X7">
        <v>146.65</v>
      </c>
      <c r="Y7">
        <v>146.65</v>
      </c>
      <c r="Z7"/>
      <c r="AA7">
        <v>141.57</v>
      </c>
      <c r="AB7">
        <v>141.44999999999999</v>
      </c>
      <c r="AC7">
        <v>141.44</v>
      </c>
      <c r="AD7">
        <v>141.44</v>
      </c>
      <c r="AE7">
        <v>141.44</v>
      </c>
      <c r="AF7">
        <v>141.44</v>
      </c>
      <c r="AH7">
        <v>157.6</v>
      </c>
      <c r="AI7">
        <v>156.26</v>
      </c>
      <c r="AJ7">
        <v>156.52000000000001</v>
      </c>
      <c r="AK7">
        <v>155.35</v>
      </c>
      <c r="AL7">
        <v>155.35</v>
      </c>
      <c r="AM7">
        <v>155.35</v>
      </c>
      <c r="AO7">
        <v>156.77000000000001</v>
      </c>
      <c r="AP7">
        <v>155.82</v>
      </c>
      <c r="AQ7">
        <v>156.16</v>
      </c>
      <c r="AR7">
        <v>155.34</v>
      </c>
      <c r="AS7">
        <v>155.34</v>
      </c>
      <c r="AT7">
        <v>155.34</v>
      </c>
      <c r="AW7">
        <v>13</v>
      </c>
      <c r="AX7" t="s">
        <v>7</v>
      </c>
      <c r="AY7">
        <v>3</v>
      </c>
      <c r="AZ7">
        <v>10</v>
      </c>
      <c r="BA7">
        <v>140.11000000000001</v>
      </c>
      <c r="BB7">
        <v>363.89</v>
      </c>
    </row>
    <row r="8" spans="2:54" x14ac:dyDescent="0.25">
      <c r="B8" s="97" t="s">
        <v>99</v>
      </c>
      <c r="C8" s="101">
        <v>382</v>
      </c>
      <c r="D8" s="101">
        <v>487</v>
      </c>
      <c r="F8" s="107" t="s">
        <v>99</v>
      </c>
      <c r="G8" s="101">
        <v>240</v>
      </c>
      <c r="H8" s="101">
        <v>348</v>
      </c>
      <c r="T8" s="34">
        <v>155.9</v>
      </c>
      <c r="U8">
        <v>155.49</v>
      </c>
      <c r="V8">
        <v>155.34</v>
      </c>
      <c r="W8">
        <v>155.55000000000001</v>
      </c>
      <c r="X8">
        <v>155.55000000000001</v>
      </c>
      <c r="Y8">
        <v>155.55000000000001</v>
      </c>
      <c r="Z8"/>
      <c r="AA8">
        <v>155.08000000000001</v>
      </c>
      <c r="AB8">
        <v>155.19999999999999</v>
      </c>
      <c r="AC8">
        <v>155.29</v>
      </c>
      <c r="AD8">
        <v>155.22999999999999</v>
      </c>
      <c r="AE8">
        <v>155.22999999999999</v>
      </c>
      <c r="AF8">
        <v>155.22999999999999</v>
      </c>
      <c r="AH8">
        <v>185.05</v>
      </c>
      <c r="AI8">
        <v>178.31</v>
      </c>
      <c r="AJ8">
        <v>179.31</v>
      </c>
      <c r="AK8">
        <v>173.93</v>
      </c>
      <c r="AL8">
        <v>173.93</v>
      </c>
      <c r="AM8">
        <v>173.93</v>
      </c>
      <c r="AO8">
        <v>230.38</v>
      </c>
      <c r="AP8">
        <v>227.68</v>
      </c>
      <c r="AQ8">
        <v>233.93</v>
      </c>
      <c r="AR8">
        <v>224.61</v>
      </c>
      <c r="AS8">
        <v>224.61</v>
      </c>
      <c r="AT8">
        <v>224.61</v>
      </c>
      <c r="AW8">
        <v>13</v>
      </c>
      <c r="AX8" t="s">
        <v>8</v>
      </c>
      <c r="AY8">
        <v>1</v>
      </c>
      <c r="AZ8">
        <v>92</v>
      </c>
      <c r="BA8">
        <v>156.77000000000001</v>
      </c>
      <c r="BB8">
        <v>333.18</v>
      </c>
    </row>
    <row r="9" spans="2:54" x14ac:dyDescent="0.25">
      <c r="B9" s="97"/>
      <c r="C9" s="101"/>
      <c r="D9" s="101"/>
      <c r="F9" s="108"/>
      <c r="G9" s="101"/>
      <c r="H9" s="101"/>
      <c r="T9" s="34">
        <v>163.88</v>
      </c>
      <c r="U9">
        <v>154.77000000000001</v>
      </c>
      <c r="V9">
        <v>155.30000000000001</v>
      </c>
      <c r="W9">
        <v>164.24</v>
      </c>
      <c r="X9">
        <v>164.24</v>
      </c>
      <c r="Y9">
        <v>164.24</v>
      </c>
      <c r="Z9"/>
      <c r="AA9">
        <v>193.04</v>
      </c>
      <c r="AB9">
        <v>206.55</v>
      </c>
      <c r="AC9">
        <v>207.93</v>
      </c>
      <c r="AD9">
        <v>207.25</v>
      </c>
      <c r="AE9">
        <v>207.25</v>
      </c>
      <c r="AF9">
        <v>207.25</v>
      </c>
      <c r="AH9">
        <v>211.74</v>
      </c>
      <c r="AI9">
        <v>205.16</v>
      </c>
      <c r="AJ9">
        <v>205.72</v>
      </c>
      <c r="AK9">
        <v>201.45</v>
      </c>
      <c r="AL9">
        <v>201.45</v>
      </c>
      <c r="AM9">
        <v>201.45</v>
      </c>
      <c r="AO9">
        <v>240.86</v>
      </c>
      <c r="AP9">
        <v>241.79</v>
      </c>
      <c r="AQ9">
        <v>239.23</v>
      </c>
      <c r="AR9">
        <v>238.83</v>
      </c>
      <c r="AS9">
        <v>238.83</v>
      </c>
      <c r="AT9">
        <v>238.83</v>
      </c>
      <c r="AW9">
        <v>13</v>
      </c>
      <c r="AX9" t="s">
        <v>8</v>
      </c>
      <c r="AY9">
        <v>2</v>
      </c>
      <c r="AZ9">
        <v>19</v>
      </c>
      <c r="BA9">
        <v>230.38</v>
      </c>
      <c r="BB9">
        <v>275.73</v>
      </c>
    </row>
    <row r="10" spans="2:54" x14ac:dyDescent="0.25">
      <c r="B10" s="106"/>
      <c r="C10" s="106"/>
      <c r="D10" s="106"/>
      <c r="T10" s="34">
        <v>198.09</v>
      </c>
      <c r="U10">
        <v>188.75</v>
      </c>
      <c r="V10">
        <v>190.31</v>
      </c>
      <c r="W10">
        <v>201.04</v>
      </c>
      <c r="X10">
        <v>201.04</v>
      </c>
      <c r="Y10">
        <v>201.04</v>
      </c>
      <c r="Z10"/>
      <c r="AA10">
        <v>214.42</v>
      </c>
      <c r="AB10">
        <v>225.6</v>
      </c>
      <c r="AC10">
        <v>225.51</v>
      </c>
      <c r="AD10">
        <v>225.22</v>
      </c>
      <c r="AE10">
        <v>225.22</v>
      </c>
      <c r="AF10">
        <v>225.22</v>
      </c>
      <c r="AH10">
        <v>162.63</v>
      </c>
      <c r="AI10">
        <v>160.26</v>
      </c>
      <c r="AJ10">
        <v>161.22999999999999</v>
      </c>
      <c r="AK10">
        <v>160.6</v>
      </c>
      <c r="AL10">
        <v>160.6</v>
      </c>
      <c r="AM10">
        <v>160.6</v>
      </c>
      <c r="AO10">
        <v>158.81</v>
      </c>
      <c r="AP10">
        <v>159.63999999999999</v>
      </c>
      <c r="AQ10">
        <v>158.86000000000001</v>
      </c>
      <c r="AR10">
        <v>159.4</v>
      </c>
      <c r="AS10">
        <v>159.4</v>
      </c>
      <c r="AT10">
        <v>159.4</v>
      </c>
      <c r="AW10">
        <v>13</v>
      </c>
      <c r="AX10" t="s">
        <v>8</v>
      </c>
      <c r="AY10">
        <v>3</v>
      </c>
      <c r="AZ10">
        <v>20</v>
      </c>
      <c r="BA10">
        <v>240.86</v>
      </c>
      <c r="BB10">
        <v>363.81</v>
      </c>
    </row>
    <row r="11" spans="2:54" x14ac:dyDescent="0.25">
      <c r="B11" s="106"/>
      <c r="C11" s="106"/>
      <c r="D11" s="106"/>
      <c r="T11" s="34">
        <v>157.88</v>
      </c>
      <c r="U11">
        <v>157.38999999999999</v>
      </c>
      <c r="V11">
        <v>158.94</v>
      </c>
      <c r="W11">
        <v>157.83000000000001</v>
      </c>
      <c r="X11">
        <v>157.83000000000001</v>
      </c>
      <c r="Y11">
        <v>157.83000000000001</v>
      </c>
      <c r="Z11"/>
      <c r="AA11">
        <v>157.63999999999999</v>
      </c>
      <c r="AB11">
        <v>156.41999999999999</v>
      </c>
      <c r="AC11">
        <v>157.47</v>
      </c>
      <c r="AD11">
        <v>156.53</v>
      </c>
      <c r="AE11">
        <v>156.53</v>
      </c>
      <c r="AF11">
        <v>156.53</v>
      </c>
      <c r="AH11">
        <v>270.60000000000002</v>
      </c>
      <c r="AI11">
        <v>266.3</v>
      </c>
      <c r="AJ11">
        <v>261.77</v>
      </c>
      <c r="AK11">
        <v>294.52</v>
      </c>
      <c r="AL11">
        <v>294.52</v>
      </c>
      <c r="AM11">
        <v>294.52</v>
      </c>
      <c r="AO11">
        <v>339.01</v>
      </c>
      <c r="AP11">
        <v>345.89</v>
      </c>
      <c r="AQ11">
        <v>353.75</v>
      </c>
      <c r="AR11">
        <v>373.38</v>
      </c>
      <c r="AS11">
        <v>373.38</v>
      </c>
      <c r="AT11">
        <v>373.38</v>
      </c>
      <c r="AW11">
        <v>13</v>
      </c>
      <c r="AX11" t="s">
        <v>9</v>
      </c>
      <c r="AY11">
        <v>1</v>
      </c>
      <c r="AZ11">
        <v>104</v>
      </c>
      <c r="BA11">
        <v>158.81</v>
      </c>
      <c r="BB11">
        <v>333.18</v>
      </c>
    </row>
    <row r="12" spans="2:54" x14ac:dyDescent="0.25">
      <c r="T12" s="34">
        <v>253.51</v>
      </c>
      <c r="U12">
        <v>244.09</v>
      </c>
      <c r="V12">
        <v>242.19</v>
      </c>
      <c r="W12">
        <v>232.36</v>
      </c>
      <c r="X12">
        <v>232.36</v>
      </c>
      <c r="Y12">
        <v>232.36</v>
      </c>
      <c r="Z12"/>
      <c r="AA12">
        <v>295.73</v>
      </c>
      <c r="AB12">
        <v>295.01</v>
      </c>
      <c r="AC12">
        <v>294.87</v>
      </c>
      <c r="AD12">
        <v>291.79000000000002</v>
      </c>
      <c r="AE12">
        <v>291.79000000000002</v>
      </c>
      <c r="AF12">
        <v>291.79000000000002</v>
      </c>
      <c r="AH12">
        <v>303.01</v>
      </c>
      <c r="AI12">
        <v>302.69</v>
      </c>
      <c r="AJ12">
        <v>288.97000000000003</v>
      </c>
      <c r="AK12">
        <v>321.41000000000003</v>
      </c>
      <c r="AL12">
        <v>321.41000000000003</v>
      </c>
      <c r="AM12">
        <v>321.41000000000003</v>
      </c>
      <c r="AO12">
        <v>356.54</v>
      </c>
      <c r="AP12">
        <v>362.24</v>
      </c>
      <c r="AQ12">
        <v>361.82</v>
      </c>
      <c r="AR12">
        <v>386.17</v>
      </c>
      <c r="AS12">
        <v>386.17</v>
      </c>
      <c r="AT12">
        <v>386.17</v>
      </c>
      <c r="AW12">
        <v>13</v>
      </c>
      <c r="AX12" t="s">
        <v>9</v>
      </c>
      <c r="AY12">
        <v>2</v>
      </c>
      <c r="AZ12">
        <v>20</v>
      </c>
      <c r="BA12">
        <v>339.01</v>
      </c>
      <c r="BB12">
        <v>275.8</v>
      </c>
    </row>
    <row r="13" spans="2:54" x14ac:dyDescent="0.25">
      <c r="T13" s="34">
        <v>294.54000000000002</v>
      </c>
      <c r="U13">
        <v>274.8</v>
      </c>
      <c r="V13">
        <v>276.60000000000002</v>
      </c>
      <c r="W13">
        <v>264.11</v>
      </c>
      <c r="X13">
        <v>264.11</v>
      </c>
      <c r="Y13">
        <v>264.11</v>
      </c>
      <c r="Z13"/>
      <c r="AA13">
        <v>317.97000000000003</v>
      </c>
      <c r="AB13">
        <v>314.17</v>
      </c>
      <c r="AC13">
        <v>315.24</v>
      </c>
      <c r="AD13">
        <v>313.77999999999997</v>
      </c>
      <c r="AE13">
        <v>313.77999999999997</v>
      </c>
      <c r="AF13">
        <v>313.77999999999997</v>
      </c>
      <c r="AH13">
        <v>161.44</v>
      </c>
      <c r="AI13">
        <v>160.94999999999999</v>
      </c>
      <c r="AJ13">
        <v>161.44</v>
      </c>
      <c r="AK13">
        <v>159.69999999999999</v>
      </c>
      <c r="AL13">
        <v>159.69999999999999</v>
      </c>
      <c r="AM13">
        <v>159.69999999999999</v>
      </c>
      <c r="AO13">
        <v>159.91</v>
      </c>
      <c r="AP13">
        <v>159.77000000000001</v>
      </c>
      <c r="AQ13">
        <v>160.44999999999999</v>
      </c>
      <c r="AR13">
        <v>159.65</v>
      </c>
      <c r="AS13">
        <v>159.65</v>
      </c>
      <c r="AT13">
        <v>159.65</v>
      </c>
      <c r="AW13">
        <v>13</v>
      </c>
      <c r="AX13" t="s">
        <v>9</v>
      </c>
      <c r="AY13">
        <v>3</v>
      </c>
      <c r="AZ13">
        <v>21</v>
      </c>
      <c r="BA13">
        <v>356.54</v>
      </c>
      <c r="BB13">
        <v>363.83</v>
      </c>
    </row>
    <row r="14" spans="2:54" x14ac:dyDescent="0.25">
      <c r="B14" s="41"/>
      <c r="C14" s="46" t="s">
        <v>80</v>
      </c>
      <c r="D14" s="46" t="s">
        <v>91</v>
      </c>
      <c r="F14" s="41"/>
      <c r="G14" s="46" t="s">
        <v>83</v>
      </c>
      <c r="H14" s="46" t="s">
        <v>92</v>
      </c>
      <c r="K14" s="45"/>
      <c r="L14" s="47" t="s">
        <v>94</v>
      </c>
      <c r="M14" s="47" t="s">
        <v>95</v>
      </c>
      <c r="O14" s="45"/>
      <c r="P14" s="47" t="s">
        <v>96</v>
      </c>
      <c r="Q14" s="47" t="s">
        <v>97</v>
      </c>
      <c r="T14" s="34">
        <v>161.13999999999999</v>
      </c>
      <c r="U14">
        <v>160.62</v>
      </c>
      <c r="V14">
        <v>161.34</v>
      </c>
      <c r="W14">
        <v>159.44</v>
      </c>
      <c r="X14">
        <v>159.44</v>
      </c>
      <c r="Y14">
        <v>159.44</v>
      </c>
      <c r="Z14"/>
      <c r="AA14">
        <v>160.01</v>
      </c>
      <c r="AB14">
        <v>159.68</v>
      </c>
      <c r="AC14">
        <v>160.57</v>
      </c>
      <c r="AD14">
        <v>160.69999999999999</v>
      </c>
      <c r="AE14">
        <v>160.69999999999999</v>
      </c>
      <c r="AF14">
        <v>160.69999999999999</v>
      </c>
      <c r="AH14">
        <v>259.36</v>
      </c>
      <c r="AI14">
        <v>268.36</v>
      </c>
      <c r="AJ14">
        <v>294.17</v>
      </c>
      <c r="AK14">
        <v>341.32</v>
      </c>
      <c r="AL14">
        <v>341.32</v>
      </c>
      <c r="AM14">
        <v>341.32</v>
      </c>
      <c r="AO14">
        <v>367.27</v>
      </c>
      <c r="AP14">
        <v>419.53</v>
      </c>
      <c r="AQ14">
        <v>369.5</v>
      </c>
      <c r="AR14">
        <v>452.12</v>
      </c>
      <c r="AS14">
        <v>452.12</v>
      </c>
      <c r="AT14">
        <v>452.12</v>
      </c>
      <c r="AW14">
        <v>13</v>
      </c>
      <c r="AX14" t="s">
        <v>10</v>
      </c>
      <c r="AY14">
        <v>1</v>
      </c>
      <c r="AZ14">
        <v>104</v>
      </c>
      <c r="BA14">
        <v>159.91</v>
      </c>
      <c r="BB14">
        <v>333.18</v>
      </c>
    </row>
    <row r="15" spans="2:54" x14ac:dyDescent="0.25">
      <c r="B15" s="46"/>
      <c r="C15" s="46" t="s">
        <v>84</v>
      </c>
      <c r="D15" s="47" t="s">
        <v>84</v>
      </c>
      <c r="F15" s="46"/>
      <c r="G15" s="47" t="s">
        <v>84</v>
      </c>
      <c r="H15" s="47" t="s">
        <v>84</v>
      </c>
      <c r="K15" s="47"/>
      <c r="L15" s="47" t="s">
        <v>84</v>
      </c>
      <c r="M15" s="47" t="s">
        <v>84</v>
      </c>
      <c r="O15" s="50"/>
      <c r="P15" s="50" t="s">
        <v>84</v>
      </c>
      <c r="Q15" s="50" t="s">
        <v>84</v>
      </c>
      <c r="T15" s="34">
        <v>337.47</v>
      </c>
      <c r="U15">
        <v>296.5</v>
      </c>
      <c r="V15">
        <v>260.58999999999997</v>
      </c>
      <c r="W15">
        <v>297.43</v>
      </c>
      <c r="X15">
        <v>297.43</v>
      </c>
      <c r="Y15">
        <v>297.43</v>
      </c>
      <c r="Z15"/>
      <c r="AA15">
        <v>370.32</v>
      </c>
      <c r="AB15">
        <v>359.38</v>
      </c>
      <c r="AC15">
        <v>333.88</v>
      </c>
      <c r="AD15">
        <v>329.99</v>
      </c>
      <c r="AE15">
        <v>329.99</v>
      </c>
      <c r="AF15">
        <v>329.99</v>
      </c>
      <c r="AH15">
        <v>303.14</v>
      </c>
      <c r="AI15">
        <v>303.7</v>
      </c>
      <c r="AJ15">
        <v>336.74</v>
      </c>
      <c r="AK15">
        <v>382.65</v>
      </c>
      <c r="AL15">
        <v>382.65</v>
      </c>
      <c r="AM15">
        <v>382.65</v>
      </c>
      <c r="AO15">
        <v>410.28</v>
      </c>
      <c r="AP15">
        <v>456.61</v>
      </c>
      <c r="AQ15">
        <v>413.81</v>
      </c>
      <c r="AR15">
        <v>481.23</v>
      </c>
      <c r="AS15">
        <v>481.23</v>
      </c>
      <c r="AT15">
        <v>481.23</v>
      </c>
      <c r="AW15">
        <v>13</v>
      </c>
      <c r="AX15" t="s">
        <v>10</v>
      </c>
      <c r="AY15">
        <v>2</v>
      </c>
      <c r="AZ15">
        <v>22</v>
      </c>
      <c r="BA15">
        <v>367.27</v>
      </c>
      <c r="BB15">
        <v>275.7</v>
      </c>
    </row>
    <row r="16" spans="2:54" x14ac:dyDescent="0.25">
      <c r="B16" s="46" t="s">
        <v>77</v>
      </c>
      <c r="C16" s="98">
        <v>287</v>
      </c>
      <c r="D16" s="98">
        <v>462</v>
      </c>
      <c r="F16" s="46" t="s">
        <v>77</v>
      </c>
      <c r="G16" s="98">
        <v>236</v>
      </c>
      <c r="H16" s="98">
        <v>332</v>
      </c>
      <c r="K16" s="97" t="s">
        <v>93</v>
      </c>
      <c r="L16" s="101">
        <v>238.17600000000002</v>
      </c>
      <c r="M16" s="101">
        <v>389.72999999999996</v>
      </c>
      <c r="O16" s="102" t="s">
        <v>93</v>
      </c>
      <c r="P16" s="101">
        <v>238.17600000000002</v>
      </c>
      <c r="Q16" s="101">
        <v>305.38333333333333</v>
      </c>
      <c r="T16" s="34">
        <v>378.85</v>
      </c>
      <c r="U16">
        <v>347.78</v>
      </c>
      <c r="V16">
        <v>306.13</v>
      </c>
      <c r="W16">
        <v>338.65</v>
      </c>
      <c r="X16">
        <v>338.65</v>
      </c>
      <c r="Y16">
        <v>338.65</v>
      </c>
      <c r="Z16"/>
      <c r="AA16">
        <v>396.49</v>
      </c>
      <c r="AB16">
        <v>393.56</v>
      </c>
      <c r="AC16">
        <v>377.98</v>
      </c>
      <c r="AD16">
        <v>375.53</v>
      </c>
      <c r="AE16">
        <v>375.53</v>
      </c>
      <c r="AF16">
        <v>375.53</v>
      </c>
      <c r="AH16">
        <v>163.46</v>
      </c>
      <c r="AI16">
        <v>163.58000000000001</v>
      </c>
      <c r="AJ16">
        <v>162.5</v>
      </c>
      <c r="AK16">
        <v>162</v>
      </c>
      <c r="AL16">
        <v>162</v>
      </c>
      <c r="AM16">
        <v>162</v>
      </c>
      <c r="AO16">
        <v>162.32</v>
      </c>
      <c r="AP16">
        <v>163.1</v>
      </c>
      <c r="AQ16">
        <v>160.97999999999999</v>
      </c>
      <c r="AR16">
        <v>162.77000000000001</v>
      </c>
      <c r="AS16">
        <v>162.77000000000001</v>
      </c>
      <c r="AT16">
        <v>162.77000000000001</v>
      </c>
      <c r="AW16">
        <v>13</v>
      </c>
      <c r="AX16" t="s">
        <v>10</v>
      </c>
      <c r="AY16">
        <v>3</v>
      </c>
      <c r="AZ16">
        <v>21</v>
      </c>
      <c r="BA16">
        <v>410.28</v>
      </c>
      <c r="BB16">
        <v>363.83</v>
      </c>
    </row>
    <row r="17" spans="2:54" x14ac:dyDescent="0.25">
      <c r="B17" s="46" t="s">
        <v>79</v>
      </c>
      <c r="C17" s="98"/>
      <c r="D17" s="98"/>
      <c r="F17" s="46" t="s">
        <v>79</v>
      </c>
      <c r="G17" s="98"/>
      <c r="H17" s="98"/>
      <c r="K17" s="97"/>
      <c r="L17" s="101"/>
      <c r="M17" s="101"/>
      <c r="O17" s="103"/>
      <c r="P17" s="101"/>
      <c r="Q17" s="101"/>
      <c r="T17" s="34">
        <v>149.32</v>
      </c>
      <c r="U17">
        <v>148.06</v>
      </c>
      <c r="V17">
        <v>148.22999999999999</v>
      </c>
      <c r="W17">
        <v>148.52000000000001</v>
      </c>
      <c r="X17">
        <v>148.52000000000001</v>
      </c>
      <c r="Y17">
        <v>148.52000000000001</v>
      </c>
      <c r="Z17"/>
      <c r="AA17">
        <v>147.61000000000001</v>
      </c>
      <c r="AB17">
        <v>148.35</v>
      </c>
      <c r="AC17">
        <v>147.81</v>
      </c>
      <c r="AD17">
        <v>147.47999999999999</v>
      </c>
      <c r="AE17">
        <v>147.47999999999999</v>
      </c>
      <c r="AF17">
        <v>147.47999999999999</v>
      </c>
      <c r="AH17">
        <v>249.89</v>
      </c>
      <c r="AI17">
        <v>266.68</v>
      </c>
      <c r="AJ17">
        <v>269.47000000000003</v>
      </c>
      <c r="AK17">
        <v>328.61</v>
      </c>
      <c r="AL17">
        <v>328.61</v>
      </c>
      <c r="AM17">
        <v>328.61</v>
      </c>
      <c r="AO17">
        <v>303.52999999999997</v>
      </c>
      <c r="AP17">
        <v>413.4</v>
      </c>
      <c r="AQ17">
        <v>377.5</v>
      </c>
      <c r="AR17">
        <v>411.44</v>
      </c>
      <c r="AS17">
        <v>411.44</v>
      </c>
      <c r="AT17">
        <v>411.44</v>
      </c>
      <c r="AW17">
        <v>13</v>
      </c>
      <c r="AX17" t="s">
        <v>11</v>
      </c>
      <c r="AY17">
        <v>1</v>
      </c>
      <c r="AZ17">
        <v>111</v>
      </c>
      <c r="BA17">
        <v>162.32</v>
      </c>
      <c r="BB17">
        <v>333.17</v>
      </c>
    </row>
    <row r="18" spans="2:54" x14ac:dyDescent="0.25">
      <c r="B18" s="46" t="s">
        <v>81</v>
      </c>
      <c r="C18" s="97">
        <v>373</v>
      </c>
      <c r="D18" s="99">
        <v>384</v>
      </c>
      <c r="F18" s="46" t="s">
        <v>81</v>
      </c>
      <c r="G18" s="99">
        <v>233</v>
      </c>
      <c r="H18" s="99">
        <v>305</v>
      </c>
      <c r="K18" s="97" t="s">
        <v>78</v>
      </c>
      <c r="L18" s="101">
        <v>237.42400000000004</v>
      </c>
      <c r="M18" s="101">
        <v>361.19000000000005</v>
      </c>
      <c r="O18" s="102" t="s">
        <v>78</v>
      </c>
      <c r="P18" s="101">
        <v>237.42400000000004</v>
      </c>
      <c r="Q18" s="101">
        <v>305.38333333333333</v>
      </c>
      <c r="T18" s="34">
        <v>277.79000000000002</v>
      </c>
      <c r="U18">
        <v>252.46</v>
      </c>
      <c r="V18">
        <v>282.74</v>
      </c>
      <c r="W18">
        <v>285.60000000000002</v>
      </c>
      <c r="X18">
        <v>285.60000000000002</v>
      </c>
      <c r="Y18">
        <v>285.60000000000002</v>
      </c>
      <c r="Z18"/>
      <c r="AA18">
        <v>365.69</v>
      </c>
      <c r="AB18">
        <v>333.16</v>
      </c>
      <c r="AC18">
        <v>322.04000000000002</v>
      </c>
      <c r="AD18">
        <v>307.39</v>
      </c>
      <c r="AE18">
        <v>307.39</v>
      </c>
      <c r="AF18">
        <v>307.39</v>
      </c>
      <c r="AH18">
        <v>294.17</v>
      </c>
      <c r="AI18">
        <v>307.86</v>
      </c>
      <c r="AJ18">
        <v>301.38</v>
      </c>
      <c r="AK18">
        <v>386.45</v>
      </c>
      <c r="AL18">
        <v>386.45</v>
      </c>
      <c r="AM18">
        <v>386.45</v>
      </c>
      <c r="AO18">
        <v>342.31</v>
      </c>
      <c r="AP18">
        <v>441.5</v>
      </c>
      <c r="AQ18">
        <v>416.33</v>
      </c>
      <c r="AR18">
        <v>443.24</v>
      </c>
      <c r="AS18">
        <v>443.24</v>
      </c>
      <c r="AT18">
        <v>443.24</v>
      </c>
      <c r="AW18">
        <v>13</v>
      </c>
      <c r="AX18" t="s">
        <v>11</v>
      </c>
      <c r="AY18">
        <v>2</v>
      </c>
      <c r="AZ18">
        <v>22</v>
      </c>
      <c r="BA18">
        <v>303.52999999999997</v>
      </c>
      <c r="BB18">
        <v>275.56</v>
      </c>
    </row>
    <row r="19" spans="2:54" x14ac:dyDescent="0.25">
      <c r="B19" s="46" t="s">
        <v>79</v>
      </c>
      <c r="C19" s="97"/>
      <c r="D19" s="99"/>
      <c r="F19" s="46" t="s">
        <v>79</v>
      </c>
      <c r="G19" s="99"/>
      <c r="H19" s="99"/>
      <c r="K19" s="97"/>
      <c r="L19" s="101"/>
      <c r="M19" s="101"/>
      <c r="O19" s="103"/>
      <c r="P19" s="101"/>
      <c r="Q19" s="101"/>
      <c r="T19" s="34">
        <v>343.4</v>
      </c>
      <c r="U19">
        <v>297.77999999999997</v>
      </c>
      <c r="V19">
        <v>334.43</v>
      </c>
      <c r="W19">
        <v>343.9</v>
      </c>
      <c r="X19">
        <v>343.9</v>
      </c>
      <c r="Y19">
        <v>343.9</v>
      </c>
      <c r="Z19"/>
      <c r="AA19">
        <v>410.07</v>
      </c>
      <c r="AB19">
        <v>368.4</v>
      </c>
      <c r="AC19">
        <v>343.47</v>
      </c>
      <c r="AD19">
        <v>342.6</v>
      </c>
      <c r="AE19">
        <v>342.6</v>
      </c>
      <c r="AF19">
        <v>342.6</v>
      </c>
      <c r="AH19">
        <v>156.84</v>
      </c>
      <c r="AI19">
        <v>153.91999999999999</v>
      </c>
      <c r="AJ19">
        <v>154.09</v>
      </c>
      <c r="AK19">
        <v>155.96</v>
      </c>
      <c r="AL19">
        <v>155.96</v>
      </c>
      <c r="AM19">
        <v>155.96</v>
      </c>
      <c r="AO19">
        <v>153.96</v>
      </c>
      <c r="AP19">
        <v>153.88</v>
      </c>
      <c r="AQ19">
        <v>154.22999999999999</v>
      </c>
      <c r="AR19">
        <v>154.32</v>
      </c>
      <c r="AS19">
        <v>154.32</v>
      </c>
      <c r="AT19">
        <v>154.32</v>
      </c>
      <c r="AW19">
        <v>13</v>
      </c>
      <c r="AX19" t="s">
        <v>11</v>
      </c>
      <c r="AY19">
        <v>3</v>
      </c>
      <c r="AZ19">
        <v>22</v>
      </c>
      <c r="BA19">
        <v>342.31</v>
      </c>
      <c r="BB19">
        <v>363.62</v>
      </c>
    </row>
    <row r="20" spans="2:54" x14ac:dyDescent="0.25">
      <c r="B20" s="46" t="s">
        <v>77</v>
      </c>
      <c r="C20" s="97">
        <v>350</v>
      </c>
      <c r="D20" s="97">
        <v>386</v>
      </c>
      <c r="F20" s="46" t="s">
        <v>77</v>
      </c>
      <c r="G20" s="97">
        <v>228</v>
      </c>
      <c r="H20" s="97">
        <v>309</v>
      </c>
      <c r="K20" s="98" t="s">
        <v>79</v>
      </c>
      <c r="L20" s="98">
        <v>241.3415</v>
      </c>
      <c r="M20" s="98">
        <v>354.73400000000004</v>
      </c>
      <c r="O20" s="104" t="s">
        <v>79</v>
      </c>
      <c r="P20" s="98">
        <v>241.3415</v>
      </c>
      <c r="Q20" s="98">
        <v>292.37</v>
      </c>
      <c r="T20" s="34">
        <v>154.08000000000001</v>
      </c>
      <c r="U20">
        <v>154.61000000000001</v>
      </c>
      <c r="V20">
        <v>154.43</v>
      </c>
      <c r="W20">
        <v>153.46</v>
      </c>
      <c r="X20">
        <v>153.46</v>
      </c>
      <c r="Y20">
        <v>153.46</v>
      </c>
      <c r="Z20"/>
      <c r="AA20">
        <v>152.12</v>
      </c>
      <c r="AB20">
        <v>155.71</v>
      </c>
      <c r="AC20">
        <v>150.6</v>
      </c>
      <c r="AD20">
        <v>151.57</v>
      </c>
      <c r="AE20">
        <v>151.57</v>
      </c>
      <c r="AF20">
        <v>151.57</v>
      </c>
      <c r="AH20">
        <v>247.63</v>
      </c>
      <c r="AI20">
        <v>242.48</v>
      </c>
      <c r="AJ20">
        <v>260.64999999999998</v>
      </c>
      <c r="AK20">
        <v>289.67</v>
      </c>
      <c r="AL20">
        <v>289.67</v>
      </c>
      <c r="AM20">
        <v>289.67</v>
      </c>
      <c r="AO20">
        <v>505.24</v>
      </c>
      <c r="AP20">
        <v>401.87</v>
      </c>
      <c r="AQ20">
        <v>366.35</v>
      </c>
      <c r="AR20">
        <v>422.9</v>
      </c>
      <c r="AS20">
        <v>422.9</v>
      </c>
      <c r="AT20">
        <v>422.9</v>
      </c>
      <c r="AW20">
        <v>13</v>
      </c>
      <c r="AX20" t="s">
        <v>12</v>
      </c>
      <c r="AY20">
        <v>1</v>
      </c>
      <c r="AZ20">
        <v>109</v>
      </c>
      <c r="BA20">
        <v>153.96</v>
      </c>
      <c r="BB20">
        <v>333.19</v>
      </c>
    </row>
    <row r="21" spans="2:54" x14ac:dyDescent="0.25">
      <c r="B21" s="46" t="s">
        <v>78</v>
      </c>
      <c r="C21" s="97"/>
      <c r="D21" s="97"/>
      <c r="F21" s="46" t="s">
        <v>78</v>
      </c>
      <c r="G21" s="97"/>
      <c r="H21" s="97"/>
      <c r="K21" s="98"/>
      <c r="L21" s="98"/>
      <c r="M21" s="98"/>
      <c r="O21" s="105"/>
      <c r="P21" s="98"/>
      <c r="Q21" s="98"/>
      <c r="T21" s="34">
        <v>294.3</v>
      </c>
      <c r="U21">
        <v>258.18</v>
      </c>
      <c r="V21">
        <v>314.52999999999997</v>
      </c>
      <c r="W21">
        <v>267.86</v>
      </c>
      <c r="X21">
        <v>267.86</v>
      </c>
      <c r="Y21">
        <v>267.86</v>
      </c>
      <c r="Z21"/>
      <c r="AA21">
        <v>354.55</v>
      </c>
      <c r="AB21">
        <v>320.95999999999998</v>
      </c>
      <c r="AC21">
        <v>334.39</v>
      </c>
      <c r="AD21">
        <v>345.8</v>
      </c>
      <c r="AE21">
        <v>345.8</v>
      </c>
      <c r="AF21">
        <v>345.8</v>
      </c>
      <c r="AH21">
        <v>275.39999999999998</v>
      </c>
      <c r="AI21">
        <v>276.89</v>
      </c>
      <c r="AJ21">
        <v>311.02</v>
      </c>
      <c r="AK21">
        <v>339.82</v>
      </c>
      <c r="AL21">
        <v>339.82</v>
      </c>
      <c r="AM21">
        <v>339.82</v>
      </c>
      <c r="AO21">
        <v>530.57000000000005</v>
      </c>
      <c r="AP21">
        <v>437.07</v>
      </c>
      <c r="AQ21">
        <v>372.72</v>
      </c>
      <c r="AR21">
        <v>456.32</v>
      </c>
      <c r="AS21">
        <v>456.32</v>
      </c>
      <c r="AT21">
        <v>456.32</v>
      </c>
      <c r="AW21">
        <v>13</v>
      </c>
      <c r="AX21" t="s">
        <v>12</v>
      </c>
      <c r="AY21">
        <v>2</v>
      </c>
      <c r="AZ21">
        <v>24</v>
      </c>
      <c r="BA21">
        <v>505.24</v>
      </c>
      <c r="BB21">
        <v>275.76</v>
      </c>
    </row>
    <row r="22" spans="2:54" x14ac:dyDescent="0.25">
      <c r="B22" s="46" t="s">
        <v>81</v>
      </c>
      <c r="C22" s="97">
        <v>438</v>
      </c>
      <c r="D22" s="97">
        <v>399</v>
      </c>
      <c r="F22" s="46" t="s">
        <v>81</v>
      </c>
      <c r="G22" s="97">
        <v>230</v>
      </c>
      <c r="H22" s="97">
        <v>329</v>
      </c>
      <c r="K22" s="49"/>
      <c r="L22" s="100"/>
      <c r="M22" s="100"/>
      <c r="T22" s="34">
        <v>339.04</v>
      </c>
      <c r="U22">
        <v>304.79000000000002</v>
      </c>
      <c r="V22">
        <v>345.43</v>
      </c>
      <c r="W22">
        <v>318.19</v>
      </c>
      <c r="X22">
        <v>318.19</v>
      </c>
      <c r="Y22">
        <v>318.19</v>
      </c>
      <c r="Z22"/>
      <c r="AA22">
        <v>389.83</v>
      </c>
      <c r="AB22">
        <v>340.74</v>
      </c>
      <c r="AC22">
        <v>340.67</v>
      </c>
      <c r="AD22">
        <v>357.35</v>
      </c>
      <c r="AE22">
        <v>357.35</v>
      </c>
      <c r="AF22">
        <v>357.35</v>
      </c>
      <c r="AH22">
        <v>157.47999999999999</v>
      </c>
      <c r="AI22">
        <v>157.9</v>
      </c>
      <c r="AJ22">
        <v>156.97999999999999</v>
      </c>
      <c r="AK22">
        <v>156.94999999999999</v>
      </c>
      <c r="AL22">
        <v>156.94999999999999</v>
      </c>
      <c r="AM22">
        <v>156.94999999999999</v>
      </c>
      <c r="AO22">
        <v>156.69999999999999</v>
      </c>
      <c r="AP22">
        <v>156.41</v>
      </c>
      <c r="AQ22">
        <v>155.27000000000001</v>
      </c>
      <c r="AR22">
        <v>155.69999999999999</v>
      </c>
      <c r="AS22">
        <v>155.69999999999999</v>
      </c>
      <c r="AT22">
        <v>155.69999999999999</v>
      </c>
      <c r="AW22">
        <v>13</v>
      </c>
      <c r="AX22" t="s">
        <v>12</v>
      </c>
      <c r="AY22">
        <v>3</v>
      </c>
      <c r="AZ22">
        <v>24</v>
      </c>
      <c r="BA22">
        <v>530.57000000000005</v>
      </c>
      <c r="BB22">
        <v>363.82</v>
      </c>
    </row>
    <row r="23" spans="2:54" x14ac:dyDescent="0.25">
      <c r="B23" s="46" t="s">
        <v>78</v>
      </c>
      <c r="C23" s="97"/>
      <c r="D23" s="97"/>
      <c r="F23" s="46" t="s">
        <v>78</v>
      </c>
      <c r="G23" s="97"/>
      <c r="H23" s="97"/>
      <c r="K23" s="49"/>
      <c r="L23" s="100"/>
      <c r="M23" s="100"/>
      <c r="T23" s="34">
        <v>159.59</v>
      </c>
      <c r="U23">
        <v>159.21</v>
      </c>
      <c r="V23">
        <v>159.03</v>
      </c>
      <c r="W23">
        <v>158.72999999999999</v>
      </c>
      <c r="X23">
        <v>158.72999999999999</v>
      </c>
      <c r="Y23">
        <v>158.72999999999999</v>
      </c>
      <c r="Z23"/>
      <c r="AA23">
        <v>158.58000000000001</v>
      </c>
      <c r="AB23">
        <v>157.79</v>
      </c>
      <c r="AC23">
        <v>159.56</v>
      </c>
      <c r="AD23">
        <v>159.72999999999999</v>
      </c>
      <c r="AE23">
        <v>159.72999999999999</v>
      </c>
      <c r="AF23">
        <v>159.72999999999999</v>
      </c>
      <c r="AH23">
        <v>256.82</v>
      </c>
      <c r="AI23">
        <v>239.74</v>
      </c>
      <c r="AJ23">
        <v>242.85</v>
      </c>
      <c r="AK23">
        <v>266.67</v>
      </c>
      <c r="AL23">
        <v>266.67</v>
      </c>
      <c r="AM23">
        <v>266.67</v>
      </c>
      <c r="AO23">
        <v>691.44</v>
      </c>
      <c r="AP23">
        <v>452.49</v>
      </c>
      <c r="AQ23">
        <v>640.47</v>
      </c>
      <c r="AR23">
        <v>417.87</v>
      </c>
      <c r="AS23">
        <v>417.87</v>
      </c>
      <c r="AT23">
        <v>417.87</v>
      </c>
      <c r="AW23">
        <v>13</v>
      </c>
      <c r="AX23" t="s">
        <v>13</v>
      </c>
      <c r="AY23">
        <v>1</v>
      </c>
      <c r="AZ23">
        <v>101</v>
      </c>
      <c r="BA23">
        <v>156.69999999999999</v>
      </c>
      <c r="BB23">
        <v>333.19</v>
      </c>
    </row>
    <row r="24" spans="2:54" x14ac:dyDescent="0.25">
      <c r="T24" s="34">
        <v>269.91000000000003</v>
      </c>
      <c r="U24">
        <v>246.41</v>
      </c>
      <c r="V24">
        <v>311.72000000000003</v>
      </c>
      <c r="W24">
        <v>302.73</v>
      </c>
      <c r="X24">
        <v>302.73</v>
      </c>
      <c r="Y24">
        <v>302.73</v>
      </c>
      <c r="Z24"/>
      <c r="AA24">
        <v>350.77</v>
      </c>
      <c r="AB24">
        <v>342.26</v>
      </c>
      <c r="AC24">
        <v>373.48</v>
      </c>
      <c r="AD24">
        <v>341.26</v>
      </c>
      <c r="AE24">
        <v>341.26</v>
      </c>
      <c r="AF24">
        <v>341.26</v>
      </c>
      <c r="AH24">
        <v>299.52</v>
      </c>
      <c r="AI24">
        <v>282.47000000000003</v>
      </c>
      <c r="AJ24">
        <v>280.42</v>
      </c>
      <c r="AK24">
        <v>300.64999999999998</v>
      </c>
      <c r="AL24">
        <v>300.64999999999998</v>
      </c>
      <c r="AM24">
        <v>300.64999999999998</v>
      </c>
      <c r="AO24">
        <v>590.97</v>
      </c>
      <c r="AP24">
        <v>480.24</v>
      </c>
      <c r="AQ24">
        <v>656.3</v>
      </c>
      <c r="AR24">
        <v>449.06</v>
      </c>
      <c r="AS24">
        <v>449.06</v>
      </c>
      <c r="AT24">
        <v>449.06</v>
      </c>
      <c r="AW24">
        <v>13</v>
      </c>
      <c r="AX24" t="s">
        <v>13</v>
      </c>
      <c r="AY24">
        <v>2</v>
      </c>
      <c r="AZ24">
        <v>22</v>
      </c>
      <c r="BA24">
        <v>691.44</v>
      </c>
      <c r="BB24">
        <v>275.77999999999997</v>
      </c>
    </row>
    <row r="25" spans="2:54" x14ac:dyDescent="0.25">
      <c r="T25" s="34">
        <v>309.48</v>
      </c>
      <c r="U25">
        <v>290.47000000000003</v>
      </c>
      <c r="V25">
        <v>363.45</v>
      </c>
      <c r="W25">
        <v>340.83</v>
      </c>
      <c r="X25">
        <v>340.83</v>
      </c>
      <c r="Y25">
        <v>340.83</v>
      </c>
      <c r="Z25"/>
      <c r="AA25">
        <v>376</v>
      </c>
      <c r="AB25">
        <v>388.1</v>
      </c>
      <c r="AC25">
        <v>403.22</v>
      </c>
      <c r="AD25">
        <v>373.57</v>
      </c>
      <c r="AE25">
        <v>373.57</v>
      </c>
      <c r="AF25">
        <v>373.57</v>
      </c>
      <c r="AH25">
        <v>161.21</v>
      </c>
      <c r="AI25">
        <v>160.69999999999999</v>
      </c>
      <c r="AJ25">
        <v>159.94999999999999</v>
      </c>
      <c r="AK25">
        <v>159.36000000000001</v>
      </c>
      <c r="AL25">
        <v>159.36000000000001</v>
      </c>
      <c r="AM25">
        <v>159.36000000000001</v>
      </c>
      <c r="AO25">
        <v>158.6</v>
      </c>
      <c r="AP25">
        <v>160.06</v>
      </c>
      <c r="AQ25">
        <v>160.30000000000001</v>
      </c>
      <c r="AR25">
        <v>158.97</v>
      </c>
      <c r="AS25">
        <v>158.97</v>
      </c>
      <c r="AT25">
        <v>158.97</v>
      </c>
      <c r="AW25">
        <v>13</v>
      </c>
      <c r="AX25" t="s">
        <v>13</v>
      </c>
      <c r="AY25">
        <v>3</v>
      </c>
      <c r="AZ25">
        <v>23</v>
      </c>
      <c r="BA25">
        <v>590.97</v>
      </c>
      <c r="BB25">
        <v>363.74</v>
      </c>
    </row>
    <row r="26" spans="2:54" x14ac:dyDescent="0.25">
      <c r="T26" s="34">
        <v>147.82</v>
      </c>
      <c r="U26">
        <v>146.38999999999999</v>
      </c>
      <c r="V26">
        <v>147.62</v>
      </c>
      <c r="W26">
        <v>147.53</v>
      </c>
      <c r="X26">
        <v>147.53</v>
      </c>
      <c r="Y26">
        <v>147.53</v>
      </c>
      <c r="Z26"/>
      <c r="AA26">
        <v>146.25</v>
      </c>
      <c r="AB26">
        <v>147.35</v>
      </c>
      <c r="AC26">
        <v>146.11000000000001</v>
      </c>
      <c r="AD26">
        <v>147.61000000000001</v>
      </c>
      <c r="AE26">
        <v>147.61000000000001</v>
      </c>
      <c r="AF26">
        <v>147.61000000000001</v>
      </c>
      <c r="AH26">
        <v>259.60000000000002</v>
      </c>
      <c r="AI26">
        <v>247.21</v>
      </c>
      <c r="AJ26">
        <v>244.76</v>
      </c>
      <c r="AK26">
        <v>230.39</v>
      </c>
      <c r="AL26">
        <v>230.39</v>
      </c>
      <c r="AM26">
        <v>230.39</v>
      </c>
      <c r="AO26">
        <v>611.78</v>
      </c>
      <c r="AP26">
        <v>526.13</v>
      </c>
      <c r="AQ26">
        <v>520.23</v>
      </c>
      <c r="AR26">
        <v>533.67999999999995</v>
      </c>
      <c r="AS26">
        <v>533.67999999999995</v>
      </c>
      <c r="AT26">
        <v>533.67999999999995</v>
      </c>
      <c r="AW26">
        <v>13</v>
      </c>
      <c r="AX26" t="s">
        <v>14</v>
      </c>
      <c r="AY26">
        <v>1</v>
      </c>
      <c r="AZ26">
        <v>109</v>
      </c>
      <c r="BA26">
        <v>158.6</v>
      </c>
      <c r="BB26">
        <v>333.19</v>
      </c>
    </row>
    <row r="27" spans="2:54" x14ac:dyDescent="0.25">
      <c r="B27" t="s">
        <v>114</v>
      </c>
      <c r="F27" t="s">
        <v>122</v>
      </c>
      <c r="T27" s="34">
        <v>264.02</v>
      </c>
      <c r="U27">
        <v>279.76</v>
      </c>
      <c r="V27">
        <v>239.29</v>
      </c>
      <c r="W27">
        <v>364.8</v>
      </c>
      <c r="X27">
        <v>364.8</v>
      </c>
      <c r="Y27">
        <v>364.8</v>
      </c>
      <c r="Z27"/>
      <c r="AA27">
        <v>402.83</v>
      </c>
      <c r="AB27">
        <v>403.22</v>
      </c>
      <c r="AC27">
        <v>377.49</v>
      </c>
      <c r="AD27">
        <v>350.49</v>
      </c>
      <c r="AE27">
        <v>350.49</v>
      </c>
      <c r="AF27">
        <v>350.49</v>
      </c>
      <c r="AH27">
        <v>286.99</v>
      </c>
      <c r="AI27">
        <v>275.83</v>
      </c>
      <c r="AJ27">
        <v>281.55</v>
      </c>
      <c r="AK27">
        <v>273.81</v>
      </c>
      <c r="AL27">
        <v>273.81</v>
      </c>
      <c r="AM27">
        <v>273.81</v>
      </c>
      <c r="AO27">
        <v>727.99</v>
      </c>
      <c r="AP27">
        <v>559.46</v>
      </c>
      <c r="AQ27">
        <v>596.05999999999995</v>
      </c>
      <c r="AR27">
        <v>491.26</v>
      </c>
      <c r="AS27">
        <v>491.26</v>
      </c>
      <c r="AT27">
        <v>491.26</v>
      </c>
      <c r="AW27">
        <v>13</v>
      </c>
      <c r="AX27" t="s">
        <v>14</v>
      </c>
      <c r="AY27">
        <v>2</v>
      </c>
      <c r="AZ27">
        <v>22</v>
      </c>
      <c r="BA27">
        <v>611.78</v>
      </c>
      <c r="BB27">
        <v>275.83</v>
      </c>
    </row>
    <row r="28" spans="2:54" x14ac:dyDescent="0.25">
      <c r="B28" s="64" t="s">
        <v>31</v>
      </c>
      <c r="C28" s="65" t="s">
        <v>183</v>
      </c>
      <c r="D28" s="65" t="s">
        <v>184</v>
      </c>
      <c r="E28" s="6" t="s">
        <v>185</v>
      </c>
      <c r="F28" s="55" t="s">
        <v>31</v>
      </c>
      <c r="G28" s="55" t="s">
        <v>120</v>
      </c>
      <c r="H28" s="55" t="s">
        <v>121</v>
      </c>
      <c r="T28" s="34">
        <v>314.56</v>
      </c>
      <c r="U28">
        <v>327.35000000000002</v>
      </c>
      <c r="V28">
        <v>292.79000000000002</v>
      </c>
      <c r="W28">
        <v>416.22</v>
      </c>
      <c r="X28">
        <v>416.22</v>
      </c>
      <c r="Y28">
        <v>416.22</v>
      </c>
      <c r="Z28"/>
      <c r="AA28">
        <v>424.04</v>
      </c>
      <c r="AB28">
        <v>415.42</v>
      </c>
      <c r="AC28">
        <v>424.41</v>
      </c>
      <c r="AD28">
        <v>411.49</v>
      </c>
      <c r="AE28">
        <v>411.49</v>
      </c>
      <c r="AF28">
        <v>411.49</v>
      </c>
      <c r="AH28">
        <v>158.24</v>
      </c>
      <c r="AI28">
        <v>157.30000000000001</v>
      </c>
      <c r="AJ28">
        <v>157.62</v>
      </c>
      <c r="AK28">
        <v>158.97</v>
      </c>
      <c r="AL28">
        <v>158.97</v>
      </c>
      <c r="AM28">
        <v>158.97</v>
      </c>
      <c r="AO28">
        <v>157.49</v>
      </c>
      <c r="AP28">
        <v>156.77000000000001</v>
      </c>
      <c r="AQ28">
        <v>157.31</v>
      </c>
      <c r="AR28">
        <v>157.01</v>
      </c>
      <c r="AS28">
        <v>157.01</v>
      </c>
      <c r="AT28">
        <v>157.01</v>
      </c>
      <c r="AW28">
        <v>13</v>
      </c>
      <c r="AX28" t="s">
        <v>14</v>
      </c>
      <c r="AY28">
        <v>3</v>
      </c>
      <c r="AZ28">
        <v>21</v>
      </c>
      <c r="BA28">
        <v>727.99</v>
      </c>
      <c r="BB28">
        <v>363.93</v>
      </c>
    </row>
    <row r="29" spans="2:54" x14ac:dyDescent="0.25">
      <c r="B29" s="66" t="s">
        <v>115</v>
      </c>
      <c r="C29" s="81">
        <f>Plan1!F33</f>
        <v>352</v>
      </c>
      <c r="D29" s="81">
        <f>Plan1!M33</f>
        <v>253</v>
      </c>
      <c r="E29" s="6">
        <v>-0.28125</v>
      </c>
      <c r="F29" s="55" t="s">
        <v>115</v>
      </c>
      <c r="G29" s="56">
        <v>352</v>
      </c>
      <c r="H29" s="56">
        <v>253</v>
      </c>
      <c r="T29" s="34">
        <v>153.03</v>
      </c>
      <c r="U29">
        <v>152.16999999999999</v>
      </c>
      <c r="V29">
        <v>153.05000000000001</v>
      </c>
      <c r="W29">
        <v>152.72999999999999</v>
      </c>
      <c r="X29">
        <v>152.72999999999999</v>
      </c>
      <c r="Y29">
        <v>152.72999999999999</v>
      </c>
      <c r="Z29"/>
      <c r="AA29">
        <v>152.52000000000001</v>
      </c>
      <c r="AB29">
        <v>153.02000000000001</v>
      </c>
      <c r="AC29">
        <v>152.53</v>
      </c>
      <c r="AD29">
        <v>152.49</v>
      </c>
      <c r="AE29">
        <v>152.49</v>
      </c>
      <c r="AF29">
        <v>152.49</v>
      </c>
      <c r="AH29">
        <v>229.91</v>
      </c>
      <c r="AI29">
        <v>238.64</v>
      </c>
      <c r="AJ29">
        <v>229.91</v>
      </c>
      <c r="AK29">
        <v>235.77</v>
      </c>
      <c r="AL29">
        <v>235.77</v>
      </c>
      <c r="AM29">
        <v>235.77</v>
      </c>
      <c r="AO29">
        <v>528.58000000000004</v>
      </c>
      <c r="AP29">
        <v>467.87</v>
      </c>
      <c r="AQ29">
        <v>339.35</v>
      </c>
      <c r="AR29">
        <v>567.25</v>
      </c>
      <c r="AS29">
        <v>567.25</v>
      </c>
      <c r="AT29">
        <v>567.25</v>
      </c>
      <c r="AW29">
        <v>13</v>
      </c>
      <c r="AX29" t="s">
        <v>15</v>
      </c>
      <c r="AY29">
        <v>1</v>
      </c>
      <c r="AZ29">
        <v>111</v>
      </c>
      <c r="BA29">
        <v>157.49</v>
      </c>
      <c r="BB29">
        <v>333.17</v>
      </c>
    </row>
    <row r="30" spans="2:54" x14ac:dyDescent="0.25">
      <c r="B30" s="66" t="s">
        <v>116</v>
      </c>
      <c r="C30" s="81">
        <f>Plan1!U33</f>
        <v>492.28666666666669</v>
      </c>
      <c r="D30" s="81">
        <f>Plan1!AB33</f>
        <v>356.44285714285712</v>
      </c>
      <c r="E30" s="6">
        <v>-0.27594452322591756</v>
      </c>
      <c r="F30" s="55" t="s">
        <v>116</v>
      </c>
      <c r="G30" s="56">
        <v>492.28666666666669</v>
      </c>
      <c r="H30" s="56">
        <v>356.44285714285712</v>
      </c>
      <c r="T30" s="34">
        <v>285.54000000000002</v>
      </c>
      <c r="U30">
        <v>318.01</v>
      </c>
      <c r="V30">
        <v>279.04000000000002</v>
      </c>
      <c r="W30">
        <v>395.24</v>
      </c>
      <c r="X30">
        <v>395.24</v>
      </c>
      <c r="Y30">
        <v>395.24</v>
      </c>
      <c r="Z30"/>
      <c r="AA30">
        <v>407.09</v>
      </c>
      <c r="AB30">
        <v>364.15</v>
      </c>
      <c r="AC30">
        <v>373.93</v>
      </c>
      <c r="AD30">
        <v>390.63</v>
      </c>
      <c r="AE30">
        <v>390.63</v>
      </c>
      <c r="AF30">
        <v>390.63</v>
      </c>
      <c r="AH30">
        <v>268.81</v>
      </c>
      <c r="AI30">
        <v>275.27999999999997</v>
      </c>
      <c r="AJ30">
        <v>270.58999999999997</v>
      </c>
      <c r="AK30">
        <v>267.56</v>
      </c>
      <c r="AL30">
        <v>267.56</v>
      </c>
      <c r="AM30">
        <v>267.56</v>
      </c>
      <c r="AO30">
        <v>540.11</v>
      </c>
      <c r="AP30">
        <v>509.51</v>
      </c>
      <c r="AQ30">
        <v>361.95</v>
      </c>
      <c r="AR30">
        <v>671.53</v>
      </c>
      <c r="AS30">
        <v>671.53</v>
      </c>
      <c r="AT30">
        <v>671.53</v>
      </c>
      <c r="AW30">
        <v>13</v>
      </c>
      <c r="AX30" t="s">
        <v>15</v>
      </c>
      <c r="AY30">
        <v>2</v>
      </c>
      <c r="AZ30">
        <v>25</v>
      </c>
      <c r="BA30">
        <v>528.58000000000004</v>
      </c>
      <c r="BB30">
        <v>275.82</v>
      </c>
    </row>
    <row r="31" spans="2:54" x14ac:dyDescent="0.25">
      <c r="B31" s="66" t="s">
        <v>117</v>
      </c>
      <c r="C31" s="81">
        <f>Plan1!AJ33</f>
        <v>287.24761904761908</v>
      </c>
      <c r="D31" s="81">
        <f>Plan1!AQ33</f>
        <v>226.98238095238096</v>
      </c>
      <c r="E31" s="6">
        <v>-0.20980239381983357</v>
      </c>
      <c r="F31" s="55" t="s">
        <v>117</v>
      </c>
      <c r="G31" s="56">
        <v>287.24761904761908</v>
      </c>
      <c r="H31" s="56">
        <v>226.98238095238096</v>
      </c>
      <c r="T31" s="34">
        <v>330.81</v>
      </c>
      <c r="U31">
        <v>369.62</v>
      </c>
      <c r="V31">
        <v>319.39</v>
      </c>
      <c r="W31">
        <v>451.57</v>
      </c>
      <c r="X31">
        <v>451.57</v>
      </c>
      <c r="Y31">
        <v>451.57</v>
      </c>
      <c r="Z31"/>
      <c r="AA31">
        <v>476.94</v>
      </c>
      <c r="AB31">
        <v>395.56</v>
      </c>
      <c r="AC31">
        <v>450.05</v>
      </c>
      <c r="AD31">
        <v>395.45</v>
      </c>
      <c r="AE31">
        <v>395.45</v>
      </c>
      <c r="AF31">
        <v>395.45</v>
      </c>
      <c r="AW31">
        <v>13</v>
      </c>
      <c r="AX31" t="s">
        <v>15</v>
      </c>
      <c r="AY31">
        <v>3</v>
      </c>
      <c r="AZ31">
        <v>24</v>
      </c>
      <c r="BA31">
        <v>540.11</v>
      </c>
      <c r="BB31">
        <v>363.89</v>
      </c>
    </row>
    <row r="32" spans="2:54" x14ac:dyDescent="0.25">
      <c r="B32" s="66" t="s">
        <v>23</v>
      </c>
      <c r="C32" s="81">
        <f>Plan1!AX33</f>
        <v>423.43571428571425</v>
      </c>
      <c r="D32" s="81">
        <f>Plan1!BE33</f>
        <v>345.9614285714286</v>
      </c>
      <c r="E32" s="6">
        <v>-0.18296587439483125</v>
      </c>
      <c r="F32" s="55" t="s">
        <v>23</v>
      </c>
      <c r="G32" s="56">
        <v>423.43571428571425</v>
      </c>
      <c r="H32" s="56">
        <v>345.9614285714286</v>
      </c>
      <c r="T32" s="35"/>
      <c r="U32" s="35"/>
      <c r="V32" s="35"/>
      <c r="W32" s="35"/>
      <c r="X32" s="35"/>
      <c r="Y32" s="35"/>
      <c r="Z32" s="35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</row>
    <row r="33" spans="2:54" x14ac:dyDescent="0.25">
      <c r="B33" s="66" t="s">
        <v>118</v>
      </c>
      <c r="C33" s="81">
        <f>Plan1!BM33</f>
        <v>234.94190476190479</v>
      </c>
      <c r="D33" s="81">
        <f>Plan1!BU33</f>
        <v>247.41047619047623</v>
      </c>
      <c r="E33" s="6">
        <v>5.3070870610363752E-2</v>
      </c>
      <c r="F33" s="55" t="s">
        <v>118</v>
      </c>
      <c r="G33" s="56">
        <v>234.94190476190479</v>
      </c>
      <c r="H33" s="56">
        <v>247.41047619047623</v>
      </c>
      <c r="T33" s="34">
        <f t="shared" ref="T33:Y33" si="0">AVERAGE(T11:T31)</f>
        <v>256.00380952380954</v>
      </c>
      <c r="U33" s="34">
        <f t="shared" si="0"/>
        <v>246.97380952380951</v>
      </c>
      <c r="V33" s="34">
        <f t="shared" si="0"/>
        <v>250.0457142857143</v>
      </c>
      <c r="W33" s="34">
        <f t="shared" si="0"/>
        <v>271.32047619047614</v>
      </c>
      <c r="X33" s="34">
        <f t="shared" si="0"/>
        <v>271.32047619047614</v>
      </c>
      <c r="Y33" s="34">
        <f t="shared" si="0"/>
        <v>271.32047619047614</v>
      </c>
      <c r="AA33" s="34">
        <f t="shared" ref="AA33:AF33" si="1">AVERAGE(AA11:AA31)</f>
        <v>305.38333333333333</v>
      </c>
      <c r="AB33" s="34">
        <f t="shared" si="1"/>
        <v>291.06714285714293</v>
      </c>
      <c r="AC33" s="34">
        <f t="shared" si="1"/>
        <v>292.37</v>
      </c>
      <c r="AD33" s="34">
        <f t="shared" si="1"/>
        <v>285.86809523809518</v>
      </c>
      <c r="AE33" s="34">
        <f t="shared" si="1"/>
        <v>285.86809523809518</v>
      </c>
      <c r="AF33" s="34">
        <f t="shared" si="1"/>
        <v>285.86809523809518</v>
      </c>
      <c r="AG33" s="34"/>
      <c r="AH33" s="34">
        <f t="shared" ref="AH33:AM33" si="2">AVERAGE(AH11:AH31)</f>
        <v>238.17600000000002</v>
      </c>
      <c r="AI33" s="34">
        <f t="shared" si="2"/>
        <v>237.42400000000004</v>
      </c>
      <c r="AJ33" s="34">
        <f t="shared" si="2"/>
        <v>241.3415</v>
      </c>
      <c r="AK33" s="34">
        <f t="shared" si="2"/>
        <v>260.61200000000008</v>
      </c>
      <c r="AL33" s="34">
        <f t="shared" si="2"/>
        <v>260.61200000000008</v>
      </c>
      <c r="AM33" s="34">
        <f t="shared" si="2"/>
        <v>260.61200000000008</v>
      </c>
      <c r="AN33" s="34"/>
      <c r="AO33" s="34">
        <f t="shared" ref="AO33:AT33" si="3">AVERAGE(AO11:AO31)</f>
        <v>389.72999999999996</v>
      </c>
      <c r="AP33" s="34">
        <f t="shared" si="3"/>
        <v>361.19000000000005</v>
      </c>
      <c r="AQ33" s="34">
        <f t="shared" si="3"/>
        <v>354.73400000000004</v>
      </c>
      <c r="AR33" s="34">
        <f t="shared" si="3"/>
        <v>375.29350000000011</v>
      </c>
      <c r="AS33" s="34">
        <f t="shared" si="3"/>
        <v>375.29350000000011</v>
      </c>
      <c r="AT33" s="34">
        <f t="shared" si="3"/>
        <v>375.29350000000011</v>
      </c>
    </row>
    <row r="34" spans="2:54" x14ac:dyDescent="0.25">
      <c r="B34" s="66" t="s">
        <v>119</v>
      </c>
      <c r="C34" s="81">
        <f>Plan1!CB33</f>
        <v>356.42714285714288</v>
      </c>
      <c r="D34" s="81">
        <f>Plan1!CJ33</f>
        <v>289.27476190476187</v>
      </c>
      <c r="E34" s="6">
        <v>-0.18840422874106388</v>
      </c>
      <c r="F34" s="55" t="s">
        <v>119</v>
      </c>
      <c r="G34" s="56">
        <v>356.42714285714288</v>
      </c>
      <c r="H34" s="56">
        <v>289.27476190476187</v>
      </c>
      <c r="T34" s="36"/>
      <c r="U34" s="36"/>
      <c r="V34" s="36"/>
      <c r="W34" s="36"/>
      <c r="X34" s="36"/>
      <c r="Y34" s="36"/>
      <c r="Z34" s="36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</row>
    <row r="35" spans="2:54" x14ac:dyDescent="0.25">
      <c r="B35" s="66" t="s">
        <v>124</v>
      </c>
      <c r="C35" s="81">
        <f>Plan1!CQ33</f>
        <v>283.33952380952383</v>
      </c>
      <c r="D35" s="81">
        <f>Plan1!CY33</f>
        <v>241.44380952380951</v>
      </c>
      <c r="E35" s="6">
        <v>-0.14786399624882152</v>
      </c>
      <c r="T35" s="37"/>
      <c r="U35" s="37"/>
      <c r="V35" s="37"/>
      <c r="W35" s="37"/>
      <c r="X35" s="37"/>
      <c r="Y35" s="37"/>
      <c r="Z35" s="37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</row>
    <row r="36" spans="2:54" x14ac:dyDescent="0.25">
      <c r="B36" s="66" t="s">
        <v>125</v>
      </c>
      <c r="C36" s="81">
        <f>Plan1!DF33</f>
        <v>385.03238095238089</v>
      </c>
      <c r="D36" s="81">
        <f>Plan1!DN33</f>
        <v>342.79142857142864</v>
      </c>
      <c r="E36" s="6">
        <v>-0.10970753232875863</v>
      </c>
      <c r="T36" s="38"/>
      <c r="U36" s="38"/>
      <c r="V36" s="38"/>
      <c r="W36" s="38"/>
      <c r="X36" s="38"/>
      <c r="Y36" s="38"/>
      <c r="Z36" s="38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</row>
    <row r="37" spans="2:54" x14ac:dyDescent="0.25">
      <c r="B37" s="66" t="s">
        <v>126</v>
      </c>
      <c r="C37" s="81">
        <f>Plan1!DU33</f>
        <v>240.82095238095232</v>
      </c>
      <c r="D37" s="81">
        <f>Plan1!EC33</f>
        <v>233.12190476190474</v>
      </c>
      <c r="E37" s="6">
        <v>-3.1970007355790697E-2</v>
      </c>
    </row>
    <row r="38" spans="2:54" x14ac:dyDescent="0.25">
      <c r="B38" s="66" t="s">
        <v>127</v>
      </c>
      <c r="C38" s="82">
        <f>Plan1!EJ33</f>
        <v>288.77904761904762</v>
      </c>
      <c r="D38" s="82">
        <f>Plan1!ER33</f>
        <v>251.6</v>
      </c>
      <c r="E38" s="6">
        <v>-0.12874565494132939</v>
      </c>
      <c r="T38" s="39"/>
      <c r="U38" s="39"/>
      <c r="V38" s="39"/>
      <c r="W38" s="39"/>
      <c r="X38" s="39"/>
      <c r="Y38" s="39"/>
      <c r="Z38" s="39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</row>
    <row r="39" spans="2:54" x14ac:dyDescent="0.25">
      <c r="B39" s="66" t="s">
        <v>128</v>
      </c>
      <c r="C39" s="81">
        <f>Plan1!EY33</f>
        <v>224.45285714285714</v>
      </c>
      <c r="D39" s="81">
        <f>Plan1!FG33</f>
        <v>239.07761904761907</v>
      </c>
      <c r="E39" s="6">
        <v>6.5157388018695306E-2</v>
      </c>
    </row>
    <row r="40" spans="2:54" x14ac:dyDescent="0.25">
      <c r="B40" s="66" t="s">
        <v>129</v>
      </c>
      <c r="C40" s="82">
        <f>Plan1!FN33</f>
        <v>191.52952380952382</v>
      </c>
      <c r="D40" s="82">
        <f>Plan1!FV33</f>
        <v>169.07000000000002</v>
      </c>
      <c r="E40" s="6">
        <v>-0.11726402991457241</v>
      </c>
      <c r="T40" s="1" t="s">
        <v>71</v>
      </c>
      <c r="U40" s="1" t="s">
        <v>73</v>
      </c>
      <c r="V40" s="1" t="s">
        <v>74</v>
      </c>
      <c r="W40" s="1" t="s">
        <v>75</v>
      </c>
      <c r="X40" s="1" t="s">
        <v>76</v>
      </c>
      <c r="AA40" s="40" t="s">
        <v>57</v>
      </c>
      <c r="AB40" s="40" t="s">
        <v>58</v>
      </c>
      <c r="AC40" s="40" t="s">
        <v>59</v>
      </c>
      <c r="AD40" s="40" t="s">
        <v>60</v>
      </c>
      <c r="AE40" s="40" t="s">
        <v>61</v>
      </c>
      <c r="AH40" s="1" t="s">
        <v>45</v>
      </c>
      <c r="AI40" s="1" t="s">
        <v>46</v>
      </c>
      <c r="AJ40" s="1" t="s">
        <v>42</v>
      </c>
      <c r="AK40" s="1" t="s">
        <v>43</v>
      </c>
      <c r="AL40" s="1" t="s">
        <v>44</v>
      </c>
      <c r="AO40" s="40" t="s">
        <v>56</v>
      </c>
      <c r="AP40" s="40" t="s">
        <v>52</v>
      </c>
      <c r="AQ40" s="40" t="s">
        <v>53</v>
      </c>
      <c r="AR40" s="40" t="s">
        <v>54</v>
      </c>
      <c r="AS40" s="40" t="s">
        <v>55</v>
      </c>
    </row>
    <row r="41" spans="2:54" x14ac:dyDescent="0.25">
      <c r="T41" s="42">
        <f>(U33/$T$33)*100-100</f>
        <v>-3.5272912605467326</v>
      </c>
      <c r="U41" s="42">
        <f>(V33/$T$33)*100-100</f>
        <v>-2.3273463192512054</v>
      </c>
      <c r="V41" s="42">
        <f>(W33/$T$33)*100-100</f>
        <v>5.9829838841683625</v>
      </c>
      <c r="W41" s="42">
        <f>(X33/$T$33)*100-100</f>
        <v>5.9829838841683625</v>
      </c>
      <c r="X41" s="42">
        <f>(Y33/$T$33)*100-100</f>
        <v>5.9829838841683625</v>
      </c>
      <c r="Z41" t="s">
        <v>16</v>
      </c>
      <c r="AA41" s="42">
        <f>(AB33/$AA$33)*100-100</f>
        <v>-4.6879409953142215</v>
      </c>
      <c r="AB41" s="42">
        <f>(AC33/$AA$33)*100-100</f>
        <v>-4.2613109207007511</v>
      </c>
      <c r="AC41" s="42">
        <f>(AD33/$AA$33)*100-100</f>
        <v>-6.3904070606030103</v>
      </c>
      <c r="AD41" s="42">
        <f>(AE33/$AA$33)*100-100</f>
        <v>-6.3904070606030103</v>
      </c>
      <c r="AE41" s="42">
        <f>(AF33/$AA$33)*100-100</f>
        <v>-6.3904070606030103</v>
      </c>
      <c r="AH41">
        <f>(AI33/$AH$33)*100-100</f>
        <v>-0.31573290339915161</v>
      </c>
      <c r="AI41">
        <f>(AJ33/$AH$33)*100-100</f>
        <v>1.329059183125068</v>
      </c>
      <c r="AJ41">
        <f>(AK33/$AH$33)*100-100</f>
        <v>9.4199247615209174</v>
      </c>
      <c r="AK41">
        <f>(AL33/$AH$33)*100-100</f>
        <v>9.4199247615209174</v>
      </c>
      <c r="AL41">
        <f>(AM33/$AH$33)*100-100</f>
        <v>9.4199247615209174</v>
      </c>
      <c r="AO41">
        <f>(AP33/$AO$33)*100-100</f>
        <v>-7.3230184999871426</v>
      </c>
      <c r="AP41">
        <f>(AQ33/$AO$33)*100-100</f>
        <v>-8.9795499448335931</v>
      </c>
      <c r="AQ41">
        <f>(AR33/$AO$33)*100-100</f>
        <v>-3.7042311343750498</v>
      </c>
      <c r="AR41">
        <f>(AS33/$AO$33)*100-100</f>
        <v>-3.7042311343750498</v>
      </c>
      <c r="AS41">
        <f>(AT33/$AO$33)*100-100</f>
        <v>-3.7042311343750498</v>
      </c>
    </row>
    <row r="42" spans="2:54" x14ac:dyDescent="0.25">
      <c r="T42" s="43">
        <v>-0.31573290339915161</v>
      </c>
      <c r="U42" s="43">
        <v>1.329059183125068</v>
      </c>
      <c r="V42" s="43">
        <v>9.4199247615209174</v>
      </c>
      <c r="W42" s="43">
        <v>9.4199247615209174</v>
      </c>
      <c r="X42" s="43">
        <v>9.4199247615209174</v>
      </c>
      <c r="Z42" t="s">
        <v>17</v>
      </c>
      <c r="AA42" s="42">
        <v>-7.3230184999871426</v>
      </c>
      <c r="AB42" s="42">
        <v>-8.9795499448335931</v>
      </c>
      <c r="AC42" s="42">
        <v>-3.7042311343750498</v>
      </c>
      <c r="AD42" s="42">
        <v>-3.7042311343750498</v>
      </c>
      <c r="AE42" s="42">
        <v>-3.7042311343750498</v>
      </c>
    </row>
    <row r="61" spans="20:22" x14ac:dyDescent="0.25">
      <c r="T61" s="48"/>
      <c r="U61" s="48"/>
      <c r="V61" s="48"/>
    </row>
    <row r="62" spans="20:22" x14ac:dyDescent="0.25">
      <c r="T62" s="48"/>
      <c r="U62" s="48"/>
      <c r="V62" s="48"/>
    </row>
    <row r="63" spans="20:22" x14ac:dyDescent="0.25">
      <c r="T63" s="48"/>
      <c r="U63" s="100"/>
      <c r="V63" s="100"/>
    </row>
    <row r="64" spans="20:22" x14ac:dyDescent="0.25">
      <c r="T64" s="48"/>
      <c r="U64" s="100"/>
      <c r="V64" s="100"/>
    </row>
    <row r="65" spans="20:26" x14ac:dyDescent="0.25">
      <c r="T65" s="48"/>
      <c r="U65" s="100"/>
      <c r="V65" s="100"/>
    </row>
    <row r="66" spans="20:26" x14ac:dyDescent="0.25">
      <c r="T66" s="48"/>
      <c r="U66" s="100"/>
      <c r="V66" s="100"/>
    </row>
    <row r="67" spans="20:26" x14ac:dyDescent="0.25">
      <c r="T67" s="48"/>
      <c r="U67" s="100"/>
      <c r="V67" s="100"/>
    </row>
    <row r="68" spans="20:26" x14ac:dyDescent="0.25">
      <c r="T68" s="48"/>
      <c r="U68" s="100"/>
      <c r="V68" s="100"/>
    </row>
    <row r="69" spans="20:26" x14ac:dyDescent="0.25">
      <c r="T69" s="48"/>
      <c r="U69" s="100"/>
      <c r="V69" s="100"/>
      <c r="W69" s="41"/>
      <c r="X69" s="41"/>
      <c r="Y69" s="41"/>
      <c r="Z69" s="41"/>
    </row>
    <row r="70" spans="20:26" x14ac:dyDescent="0.25">
      <c r="T70" s="48"/>
      <c r="U70" s="100"/>
      <c r="V70" s="100"/>
    </row>
    <row r="71" spans="20:26" x14ac:dyDescent="0.25">
      <c r="T71" s="34" t="s">
        <v>82</v>
      </c>
    </row>
  </sheetData>
  <mergeCells count="64">
    <mergeCell ref="U69:U70"/>
    <mergeCell ref="V69:V70"/>
    <mergeCell ref="U63:U64"/>
    <mergeCell ref="U65:U66"/>
    <mergeCell ref="U67:U68"/>
    <mergeCell ref="V63:V64"/>
    <mergeCell ref="V65:V66"/>
    <mergeCell ref="V67:V68"/>
    <mergeCell ref="G8:G9"/>
    <mergeCell ref="H8:H9"/>
    <mergeCell ref="AX2:BB2"/>
    <mergeCell ref="T1:Y1"/>
    <mergeCell ref="AA1:AF1"/>
    <mergeCell ref="AO1:AT1"/>
    <mergeCell ref="AH1:AM1"/>
    <mergeCell ref="O20:O21"/>
    <mergeCell ref="P20:P21"/>
    <mergeCell ref="Q20:Q21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F6:F7"/>
    <mergeCell ref="G6:G7"/>
    <mergeCell ref="H6:H7"/>
    <mergeCell ref="F8:F9"/>
    <mergeCell ref="O16:O17"/>
    <mergeCell ref="P16:P17"/>
    <mergeCell ref="Q16:Q17"/>
    <mergeCell ref="O18:O19"/>
    <mergeCell ref="P18:P19"/>
    <mergeCell ref="Q18:Q19"/>
    <mergeCell ref="L22:L23"/>
    <mergeCell ref="M22:M23"/>
    <mergeCell ref="K16:K17"/>
    <mergeCell ref="K18:K19"/>
    <mergeCell ref="K20:K21"/>
    <mergeCell ref="L16:L17"/>
    <mergeCell ref="M16:M17"/>
    <mergeCell ref="L18:L19"/>
    <mergeCell ref="M18:M19"/>
    <mergeCell ref="L20:L21"/>
    <mergeCell ref="M20:M21"/>
    <mergeCell ref="C22:C23"/>
    <mergeCell ref="D22:D23"/>
    <mergeCell ref="G16:G17"/>
    <mergeCell ref="H16:H17"/>
    <mergeCell ref="G18:G19"/>
    <mergeCell ref="H18:H19"/>
    <mergeCell ref="G20:G21"/>
    <mergeCell ref="H20:H21"/>
    <mergeCell ref="G22:G23"/>
    <mergeCell ref="H22:H23"/>
    <mergeCell ref="C16:C17"/>
    <mergeCell ref="D16:D17"/>
    <mergeCell ref="C18:C19"/>
    <mergeCell ref="D18:D19"/>
    <mergeCell ref="C20:C21"/>
    <mergeCell ref="D20:D2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W99</vt:lpstr>
      <vt:lpstr>W74</vt:lpstr>
      <vt:lpstr>IncAcc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ScaPa</dc:creator>
  <cp:lastModifiedBy>Bruno ScaPa</cp:lastModifiedBy>
  <dcterms:created xsi:type="dcterms:W3CDTF">2019-03-26T22:38:12Z</dcterms:created>
  <dcterms:modified xsi:type="dcterms:W3CDTF">2020-07-15T02:07:18Z</dcterms:modified>
</cp:coreProperties>
</file>