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655" yWindow="30" windowWidth="11670" windowHeight="7635" tabRatio="891" activeTab="1"/>
  </bookViews>
  <sheets>
    <sheet name="portalstations-1" sheetId="8" r:id="rId1"/>
    <sheet name="Ramp and Wavetronix Data Issues" sheetId="1" r:id="rId2"/>
    <sheet name="I-5 SB at Wilsonville issue" sheetId="4" r:id="rId3"/>
    <sheet name="Bluetooth" sheetId="2" r:id="rId4"/>
    <sheet name="I-205 at Columbia and Prescott" sheetId="5" r:id="rId5"/>
    <sheet name="I-5N at Morrison" sheetId="6" r:id="rId6"/>
    <sheet name="Sunset_Helvetia_EB" sheetId="7" r:id="rId7"/>
  </sheets>
  <definedNames>
    <definedName name="_xlnm.Print_Area" localSheetId="2">'I-5 SB at Wilsonville issue'!$C$1:$T$28</definedName>
    <definedName name="_xlnm.Print_Area" localSheetId="1">'Ramp and Wavetronix Data Issues'!$A$1:$I$31</definedName>
  </definedNames>
  <calcPr calcId="145621"/>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6" i="1"/>
  <c r="I54" i="7" l="1"/>
  <c r="H54" i="7"/>
  <c r="K54" i="7" s="1"/>
  <c r="I53" i="7"/>
  <c r="H53" i="7"/>
  <c r="I52" i="7"/>
  <c r="H52" i="7"/>
  <c r="K52" i="7" s="1"/>
  <c r="I51" i="7"/>
  <c r="H51" i="7"/>
  <c r="K51" i="7" s="1"/>
  <c r="K50" i="7"/>
  <c r="I50" i="7"/>
  <c r="H50" i="7"/>
  <c r="I49" i="7"/>
  <c r="H49" i="7"/>
  <c r="K49" i="7" s="1"/>
  <c r="I48" i="7"/>
  <c r="H48" i="7"/>
  <c r="K48" i="7" s="1"/>
  <c r="I47" i="7"/>
  <c r="H47" i="7"/>
  <c r="K47" i="7" s="1"/>
  <c r="I46" i="7"/>
  <c r="H46" i="7"/>
  <c r="K46" i="7" s="1"/>
  <c r="I45" i="7"/>
  <c r="H45" i="7"/>
  <c r="I44" i="7"/>
  <c r="H44" i="7"/>
  <c r="K44" i="7" s="1"/>
  <c r="I43" i="7"/>
  <c r="H43" i="7"/>
  <c r="K43" i="7" s="1"/>
  <c r="K42" i="7"/>
  <c r="I42" i="7"/>
  <c r="H42" i="7"/>
  <c r="I41" i="7"/>
  <c r="H41" i="7"/>
  <c r="K41" i="7" s="1"/>
  <c r="I40" i="7"/>
  <c r="H40" i="7"/>
  <c r="K40" i="7" s="1"/>
  <c r="I39" i="7"/>
  <c r="H39" i="7"/>
  <c r="K39" i="7" s="1"/>
  <c r="I38" i="7"/>
  <c r="H38" i="7"/>
  <c r="K38" i="7" s="1"/>
  <c r="I37" i="7"/>
  <c r="H37" i="7"/>
  <c r="I36" i="7"/>
  <c r="H36" i="7"/>
  <c r="K36" i="7" s="1"/>
  <c r="I35" i="7"/>
  <c r="H35" i="7"/>
  <c r="K35" i="7" s="1"/>
  <c r="K34" i="7"/>
  <c r="I34" i="7"/>
  <c r="H34" i="7"/>
  <c r="K33" i="7"/>
  <c r="I33" i="7"/>
  <c r="H33" i="7"/>
  <c r="I32" i="7"/>
  <c r="H32" i="7"/>
  <c r="K32" i="7" s="1"/>
  <c r="I31" i="7"/>
  <c r="I55" i="7" s="1"/>
  <c r="H31" i="7"/>
  <c r="K31" i="7" s="1"/>
  <c r="H26" i="7"/>
  <c r="H25" i="7"/>
  <c r="K53" i="7" s="1"/>
  <c r="H24" i="7"/>
  <c r="H23" i="7"/>
  <c r="H22" i="7"/>
  <c r="H21" i="7"/>
  <c r="H20" i="7"/>
  <c r="H19" i="7"/>
  <c r="H18" i="7"/>
  <c r="H17" i="7"/>
  <c r="K45" i="7" s="1"/>
  <c r="H16" i="7"/>
  <c r="H15" i="7"/>
  <c r="H14" i="7"/>
  <c r="H13" i="7"/>
  <c r="H12" i="7"/>
  <c r="H11" i="7"/>
  <c r="H10" i="7"/>
  <c r="H9" i="7"/>
  <c r="K37" i="7" s="1"/>
  <c r="H8" i="7"/>
  <c r="H7" i="7"/>
  <c r="H6" i="7"/>
  <c r="H5" i="7"/>
  <c r="H4" i="7"/>
  <c r="H3" i="7"/>
  <c r="H27" i="7" s="1"/>
  <c r="H55" i="7" l="1"/>
  <c r="P27" i="6"/>
  <c r="K27" i="6"/>
  <c r="F27" i="6"/>
  <c r="E27" i="6"/>
  <c r="P26" i="6"/>
  <c r="K26" i="6"/>
  <c r="F26" i="6"/>
  <c r="E26" i="6"/>
  <c r="P25" i="6"/>
  <c r="K25" i="6"/>
  <c r="F25" i="6"/>
  <c r="E25" i="6"/>
  <c r="P24" i="6"/>
  <c r="K24" i="6"/>
  <c r="F24" i="6"/>
  <c r="E24" i="6"/>
  <c r="P23" i="6"/>
  <c r="K23" i="6"/>
  <c r="F23" i="6"/>
  <c r="E23" i="6"/>
  <c r="P22" i="6"/>
  <c r="K22" i="6"/>
  <c r="F22" i="6"/>
  <c r="E22" i="6"/>
  <c r="P21" i="6"/>
  <c r="K21" i="6"/>
  <c r="F21" i="6"/>
  <c r="E21" i="6"/>
  <c r="P20" i="6"/>
  <c r="K20" i="6"/>
  <c r="F20" i="6"/>
  <c r="E20" i="6"/>
  <c r="P19" i="6"/>
  <c r="K19" i="6"/>
  <c r="F19" i="6"/>
  <c r="E19" i="6"/>
  <c r="P18" i="6"/>
  <c r="K18" i="6"/>
  <c r="F18" i="6"/>
  <c r="E18" i="6"/>
  <c r="P17" i="6"/>
  <c r="K17" i="6"/>
  <c r="F17" i="6"/>
  <c r="E17" i="6"/>
  <c r="P16" i="6"/>
  <c r="K16" i="6"/>
  <c r="F16" i="6"/>
  <c r="E16" i="6"/>
  <c r="P15" i="6"/>
  <c r="K15" i="6"/>
  <c r="F15" i="6"/>
  <c r="E15" i="6"/>
  <c r="P14" i="6"/>
  <c r="K14" i="6"/>
  <c r="F14" i="6"/>
  <c r="E14" i="6"/>
  <c r="P13" i="6"/>
  <c r="K13" i="6"/>
  <c r="F13" i="6"/>
  <c r="E13" i="6"/>
  <c r="P12" i="6"/>
  <c r="K12" i="6"/>
  <c r="F12" i="6"/>
  <c r="E12" i="6"/>
  <c r="P11" i="6"/>
  <c r="K11" i="6"/>
  <c r="F11" i="6"/>
  <c r="E11" i="6"/>
  <c r="P10" i="6"/>
  <c r="K10" i="6"/>
  <c r="F10" i="6"/>
  <c r="E10" i="6"/>
  <c r="P9" i="6"/>
  <c r="K9" i="6"/>
  <c r="F9" i="6"/>
  <c r="E9" i="6"/>
  <c r="P8" i="6"/>
  <c r="K8" i="6"/>
  <c r="F8" i="6"/>
  <c r="E8" i="6"/>
  <c r="P7" i="6"/>
  <c r="K7" i="6"/>
  <c r="F7" i="6"/>
  <c r="E7" i="6"/>
  <c r="P6" i="6"/>
  <c r="K6" i="6"/>
  <c r="F6" i="6"/>
  <c r="E6" i="6"/>
  <c r="P5" i="6"/>
  <c r="K5" i="6"/>
  <c r="F5" i="6"/>
  <c r="E5" i="6"/>
  <c r="P4" i="6"/>
  <c r="K4" i="6"/>
  <c r="F4" i="6"/>
  <c r="E4" i="6"/>
  <c r="A5" i="1" l="1"/>
  <c r="K3" i="4" l="1"/>
  <c r="T3" i="4"/>
  <c r="K4" i="4"/>
  <c r="T4" i="4"/>
  <c r="K5" i="4"/>
  <c r="T5" i="4"/>
  <c r="K6" i="4"/>
  <c r="T6" i="4"/>
  <c r="K7" i="4"/>
  <c r="T7" i="4"/>
  <c r="K8" i="4"/>
  <c r="T8" i="4"/>
  <c r="K9" i="4"/>
  <c r="T9" i="4"/>
  <c r="K10" i="4"/>
  <c r="T10" i="4"/>
  <c r="K11" i="4"/>
  <c r="T11" i="4"/>
  <c r="K12" i="4"/>
  <c r="T12" i="4"/>
  <c r="K13" i="4"/>
  <c r="T13" i="4"/>
  <c r="K14" i="4"/>
  <c r="T14" i="4"/>
  <c r="K15" i="4"/>
  <c r="T15" i="4"/>
  <c r="K16" i="4"/>
  <c r="T16" i="4"/>
  <c r="K17" i="4"/>
  <c r="T17" i="4"/>
  <c r="K18" i="4"/>
  <c r="T18" i="4"/>
  <c r="K19" i="4"/>
  <c r="T19" i="4"/>
  <c r="K20" i="4"/>
  <c r="T20" i="4"/>
  <c r="K21" i="4"/>
  <c r="T21" i="4"/>
  <c r="K22" i="4"/>
  <c r="T22" i="4"/>
  <c r="K23" i="4"/>
  <c r="T23" i="4"/>
  <c r="K24" i="4"/>
  <c r="T24" i="4"/>
  <c r="K25" i="4"/>
  <c r="T25" i="4"/>
  <c r="K26" i="4"/>
  <c r="T26" i="4"/>
  <c r="D27" i="4"/>
  <c r="K27" i="4" s="1"/>
  <c r="G27" i="4"/>
  <c r="J27" i="4"/>
  <c r="O27" i="4"/>
  <c r="Q27" i="4"/>
  <c r="S27" i="4"/>
  <c r="T27" i="4"/>
</calcChain>
</file>

<file path=xl/sharedStrings.xml><?xml version="1.0" encoding="utf-8"?>
<sst xmlns="http://schemas.openxmlformats.org/spreadsheetml/2006/main" count="939" uniqueCount="497">
  <si>
    <t>Highway</t>
  </si>
  <si>
    <t>On-ramp Location</t>
  </si>
  <si>
    <t>Direction</t>
  </si>
  <si>
    <t>I-5</t>
  </si>
  <si>
    <t>SB</t>
  </si>
  <si>
    <t>Wilsonville</t>
  </si>
  <si>
    <t>Comments</t>
  </si>
  <si>
    <t>I-205</t>
  </si>
  <si>
    <t>Clackamas Hwy</t>
  </si>
  <si>
    <t>Speed in Lane 1 is consistently reported as 70 mph or higher.</t>
  </si>
  <si>
    <t>24-hour total</t>
  </si>
  <si>
    <t>All 3 lanes (do not include ramp volume)</t>
  </si>
  <si>
    <t>lane_3_vol</t>
  </si>
  <si>
    <t>lane_3_spd</t>
  </si>
  <si>
    <t>lane_2_vol</t>
  </si>
  <si>
    <t>lane_2_spd</t>
  </si>
  <si>
    <t>lane_1_vol</t>
  </si>
  <si>
    <t>lane_1_spd</t>
  </si>
  <si>
    <t>start time</t>
  </si>
  <si>
    <t>lane_3_occ</t>
  </si>
  <si>
    <t>lane_2_occ</t>
  </si>
  <si>
    <t>lane_1_occ</t>
  </si>
  <si>
    <t>I-5 SB on-ramp at Wilsonville Interchange - Ramp Meter Data from PSU Portal</t>
  </si>
  <si>
    <t>There is no data for the ramp and the total volume in all 3 lanes seem high since the volume does not include the ramp.</t>
  </si>
  <si>
    <t>I-205 SB @  Prosperity Park at MP 1.96</t>
  </si>
  <si>
    <t>Location #</t>
  </si>
  <si>
    <t>PSU Portal Ramp Meter Data that need to be investigated.</t>
  </si>
  <si>
    <t>On-ramp locations where the loops on the mainline have been relocated further downstream at the entrance gore in the acceleration lane are.</t>
  </si>
  <si>
    <t>For example, Sunset Hwy EB on-ramp from 185th NB</t>
  </si>
  <si>
    <t xml:space="preserve">185th NB to EB </t>
  </si>
  <si>
    <t>I-84</t>
  </si>
  <si>
    <t>EB</t>
  </si>
  <si>
    <t>WB</t>
  </si>
  <si>
    <t>Checked ramp meter plan for the "I-84: MLK Blvd to I-205" 2013 project (Contract # C14529).  The mainline loops and ramp loops were not relocated downstream.  Ramp Meter TRS Dwg No. 16816-16824.  The project was bid let in 2012 and completed in summer 2013.</t>
  </si>
  <si>
    <t>Grand Ave, NE 16th Ave, NE Cesar Chavez Blvd, and 60th Ave EB on-ramps</t>
  </si>
  <si>
    <t>Project Name and Contract Number</t>
  </si>
  <si>
    <t>Completion Year</t>
  </si>
  <si>
    <t>Yes</t>
  </si>
  <si>
    <t>No</t>
  </si>
  <si>
    <t>I-84: MLK Blvd to I-205, C14529</t>
  </si>
  <si>
    <t>Summer 2013</t>
  </si>
  <si>
    <t>X</t>
  </si>
  <si>
    <t>Were mainline and ramp loops relocated downstream</t>
  </si>
  <si>
    <t>No.</t>
  </si>
  <si>
    <t>Stark/Washington St SB on-ramp</t>
  </si>
  <si>
    <t xml:space="preserve">The hourly ramp volumes from Portal are very low compared to the 2008 Flow Map numbers. </t>
  </si>
  <si>
    <t>Carman Dr</t>
  </si>
  <si>
    <t xml:space="preserve">Broadway </t>
  </si>
  <si>
    <t>Sunset Highway</t>
  </si>
  <si>
    <t>Bethany on-ramp</t>
  </si>
  <si>
    <r>
      <rPr>
        <strike/>
        <sz val="10"/>
        <color theme="1"/>
        <rFont val="Arial"/>
        <family val="2"/>
      </rPr>
      <t>Speed and volume data are available at this location, but there is no station in the NB direction.  Why?  Are the SB data being retrieved through the Stafford ATR?  If so, we should be able to report the data for the NB direction.</t>
    </r>
    <r>
      <rPr>
        <sz val="10"/>
        <color theme="1"/>
        <rFont val="Arial"/>
        <family val="2"/>
      </rPr>
      <t xml:space="preserve">  Problem fixed as of 12-22-2014 - confirmed via Portal.</t>
    </r>
  </si>
  <si>
    <t>The loop ramp becomes the third EB lane.  Portal shows volumes for 3 lanes and a ramp.  Lane 3 volume is not equal to the ramp volume because the loops for the ramp are at the ramp meter and the loops in lane 3 are downstream of the entrance gore.  See Contract C14228 (ePlans 2010).</t>
  </si>
  <si>
    <t>There is no data shown for lane 3 despite the highway was widened to 3 lanes in each direction from Cornell Rd to 185th Ave by Contract 14228 (ePlans 2010).  The Portal reports volume for the ramp, but not for the new lane 3 as if Contract 14228 did not occur.</t>
  </si>
  <si>
    <t>NB</t>
  </si>
  <si>
    <t>Macadam Ave</t>
  </si>
  <si>
    <t>Jantzen Bridge on-ramp</t>
  </si>
  <si>
    <t>No volume and speed data for lane 1 or 3.</t>
  </si>
  <si>
    <t>0 volume in the pm peak hours for the ramp.  Many days have no ramp volume data at all; e.g. 2/16/2015 to 2/23/2015.</t>
  </si>
  <si>
    <t>Sunnyside Rd &amp; Sunnybrook</t>
  </si>
  <si>
    <t xml:space="preserve">The Portal Map shows only the Sunnyside ramp and it is shown at the wrong location (shown at the Sunnybrook location).  This is a mislabeling error and the Sunnybrook ramp needs to be added to Portal. </t>
  </si>
  <si>
    <t>Response by Jeff or Phuong??</t>
  </si>
  <si>
    <t>DAC problem</t>
  </si>
  <si>
    <t xml:space="preserve">There is no ramp data available in the PSU Portal.  See Contract 14280 on the ePlans (Year 2010) website for the Ramp Meter Plan.
http://transnet.odot.state.or.us/cs/eplans/default.aspx/index.html
The total volume across the three southbound lanes is about 5,200 in the p.m. peak hour.  This volume does not include the on-ramp volume. </t>
  </si>
  <si>
    <r>
      <t>There is no data for the on-ramp or lane 4 (outside lane) available in Portal.  Contract# 14402 (ePlans 2011) converted the previous add-lane ramp meter into a merge lane and the 4</t>
    </r>
    <r>
      <rPr>
        <vertAlign val="superscript"/>
        <sz val="10"/>
        <color rgb="FF000000"/>
        <rFont val="Arial"/>
        <family val="2"/>
      </rPr>
      <t>th</t>
    </r>
    <r>
      <rPr>
        <sz val="10"/>
        <color rgb="FF000000"/>
        <rFont val="Arial"/>
        <family val="2"/>
      </rPr>
      <t xml:space="preserve"> lane (outside lane) SB on I-5 was extended. </t>
    </r>
  </si>
  <si>
    <t>12-18-2014 Portal data shows 0 volume on the ramp in the peak hours.  No ramp data.</t>
  </si>
  <si>
    <t>DAC problem (Salem ITS)</t>
  </si>
  <si>
    <t>Columbia Exit-Ramp</t>
  </si>
  <si>
    <t>No data; if no data, should this location be on the Portal map?</t>
  </si>
  <si>
    <t>Pick two points and the duration (1 week, all day) and query.  Note all the outputs.  Then query same week but a few hours in the day (pm eak hour).  The only output that changes is the average speed.  Everything else stays constant, which doesn't make sense.</t>
  </si>
  <si>
    <t>Bluetooth Issues</t>
  </si>
  <si>
    <t>NB &amp; SB</t>
  </si>
  <si>
    <t>Columbia / Prescott</t>
  </si>
  <si>
    <t>lane_4_spd</t>
  </si>
  <si>
    <t>lane_4_vol</t>
  </si>
  <si>
    <t>starttime</t>
  </si>
  <si>
    <t>I-205NB at Prescott</t>
  </si>
  <si>
    <t>I-205SB at Prescott</t>
  </si>
  <si>
    <t>lane_r_1_vol</t>
  </si>
  <si>
    <t>Columbia to I-205NB</t>
  </si>
  <si>
    <t xml:space="preserve">mislabeled locations; don't know which is which? Lanes may be switched also.  See tab created with sample data for illustration. </t>
  </si>
  <si>
    <t>Location 1</t>
  </si>
  <si>
    <t>Location 2</t>
  </si>
  <si>
    <t>Location 3</t>
  </si>
  <si>
    <t>I-5 N at Morrison Br WB to NB</t>
  </si>
  <si>
    <t>I-5 N at Morrison Br EB to NB</t>
  </si>
  <si>
    <t>I-5 N N of Morrison Br</t>
  </si>
  <si>
    <t>lane 1</t>
  </si>
  <si>
    <t>lane 2</t>
  </si>
  <si>
    <t>ramp</t>
  </si>
  <si>
    <t>total ML</t>
  </si>
  <si>
    <t>total ML + ramp</t>
  </si>
  <si>
    <t>I-5 NB</t>
  </si>
  <si>
    <t>Why no ramp volumes?</t>
  </si>
  <si>
    <t>MP 61.05</t>
  </si>
  <si>
    <t>ML</t>
  </si>
  <si>
    <t>MP 61.25</t>
  </si>
  <si>
    <t>ML &amp; Ramp</t>
  </si>
  <si>
    <t>diffence in ML</t>
  </si>
  <si>
    <t>Sunset EB</t>
  </si>
  <si>
    <t>stationid</t>
  </si>
  <si>
    <t>agencyid</t>
  </si>
  <si>
    <t>highwayid</t>
  </si>
  <si>
    <t>highwayname</t>
  </si>
  <si>
    <t>milepost</t>
  </si>
  <si>
    <t>description</t>
  </si>
  <si>
    <t>upstreamstation</t>
  </si>
  <si>
    <t>downstreamstation</t>
  </si>
  <si>
    <t>oppositestation</t>
  </si>
  <si>
    <t>lon</t>
  </si>
  <si>
    <t>lat</t>
  </si>
  <si>
    <t xml:space="preserve">I-205               </t>
  </si>
  <si>
    <t>ORE 99E SB</t>
  </si>
  <si>
    <t>Gladstone SB</t>
  </si>
  <si>
    <t>I-205 SB @ Park Place</t>
  </si>
  <si>
    <t>Clackamas Hwy SB</t>
  </si>
  <si>
    <t>ORE 224/82nd Ave SB</t>
  </si>
  <si>
    <t>ORE 224 SB</t>
  </si>
  <si>
    <t>Sunnyside SB</t>
  </si>
  <si>
    <t>Johnson Creek SB</t>
  </si>
  <si>
    <t>Foster SB</t>
  </si>
  <si>
    <t>Stark/Washington SB</t>
  </si>
  <si>
    <t>Powell to I-205 NB</t>
  </si>
  <si>
    <t>Division NB</t>
  </si>
  <si>
    <t>Foster NB</t>
  </si>
  <si>
    <t>Johnson Cr NB</t>
  </si>
  <si>
    <t>Clackamas Hwy NB</t>
  </si>
  <si>
    <t>Park Place to I-205 NB</t>
  </si>
  <si>
    <t>ORE 99E NB</t>
  </si>
  <si>
    <t>ORE 43 SB-NB</t>
  </si>
  <si>
    <t>Lawnfield NB</t>
  </si>
  <si>
    <t>ORE 43 SB</t>
  </si>
  <si>
    <t>Stafford to I-205 SB</t>
  </si>
  <si>
    <t>Stafford to I-205 NB</t>
  </si>
  <si>
    <t>10th Street to I-205 NB</t>
  </si>
  <si>
    <t>Powell Blvd SB</t>
  </si>
  <si>
    <t>Division SB</t>
  </si>
  <si>
    <t>Sunnybrook SB</t>
  </si>
  <si>
    <t>Sunnyside NB</t>
  </si>
  <si>
    <t>Sunnybrook NB</t>
  </si>
  <si>
    <t>Columbia to I-205 SB</t>
  </si>
  <si>
    <t>Airportway EB to SB</t>
  </si>
  <si>
    <t>Columbia to I-205 NB</t>
  </si>
  <si>
    <t>Glisan to I-205 SB</t>
  </si>
  <si>
    <t>Glisan to I-205 NB</t>
  </si>
  <si>
    <t>Park Place SB</t>
  </si>
  <si>
    <t>Gladstone NB</t>
  </si>
  <si>
    <t>I-205 NB @ Park Place</t>
  </si>
  <si>
    <t>I-205 SB @ Prosperity Park</t>
  </si>
  <si>
    <t>I-205 NB @ Prosperity Park</t>
  </si>
  <si>
    <t>I-205 SB @ Blankenship</t>
  </si>
  <si>
    <t>10th Street to I-205 SB</t>
  </si>
  <si>
    <t>I-205 SB @ Viewpoint</t>
  </si>
  <si>
    <t>I-205 NB @ Viewpoint</t>
  </si>
  <si>
    <t>I-205 NB @ Halsey Street</t>
  </si>
  <si>
    <t>I-205 NB @ Prescott</t>
  </si>
  <si>
    <t>I-205 SB @ Prescott</t>
  </si>
  <si>
    <t>I-205 SB @ Halsey Street</t>
  </si>
  <si>
    <t>I-205 NB @ Blankenship</t>
  </si>
  <si>
    <t xml:space="preserve">I-405               </t>
  </si>
  <si>
    <t>I-405 NB @ Alder</t>
  </si>
  <si>
    <t>Couch to I-405 NB</t>
  </si>
  <si>
    <t>Glisan to I-405 NB</t>
  </si>
  <si>
    <t>I-405 NB @ Jefferson</t>
  </si>
  <si>
    <t>5th to I-405 SB</t>
  </si>
  <si>
    <t>Broadway to I-405 SB</t>
  </si>
  <si>
    <t>I-405 SB @ Broadway</t>
  </si>
  <si>
    <t>Montgomery to I-405 SB</t>
  </si>
  <si>
    <t>I-405 SB @ Jefferson</t>
  </si>
  <si>
    <t>Taylor to I-405 SB</t>
  </si>
  <si>
    <t>Everett to I-405 SB</t>
  </si>
  <si>
    <t>I-405 SB off-ramp</t>
  </si>
  <si>
    <t>I-405 NB on-ramp</t>
  </si>
  <si>
    <t>I-405 NB @ Broadway</t>
  </si>
  <si>
    <t>Front Ave SB</t>
  </si>
  <si>
    <t>I-405 SB Data Station</t>
  </si>
  <si>
    <t xml:space="preserve">I-5                 </t>
  </si>
  <si>
    <t>Nyberg SB</t>
  </si>
  <si>
    <t>Lower Boones SB</t>
  </si>
  <si>
    <t>Haines St SB</t>
  </si>
  <si>
    <t>ORE 99W SB</t>
  </si>
  <si>
    <t>I-5 SB @ OR 99W</t>
  </si>
  <si>
    <t>Capital Hwy SB</t>
  </si>
  <si>
    <t>Spring Garden St SB</t>
  </si>
  <si>
    <t>Wheeler SB</t>
  </si>
  <si>
    <t>Going St SB</t>
  </si>
  <si>
    <t>Alberta St SB</t>
  </si>
  <si>
    <t>Portland Blvd SB</t>
  </si>
  <si>
    <t>I-5 SB at Victory</t>
  </si>
  <si>
    <t>Swift Blvd/Marine Dr SB</t>
  </si>
  <si>
    <t>Jantzen Beach SB</t>
  </si>
  <si>
    <t>Jantzen Beach NB</t>
  </si>
  <si>
    <t>Marine Dr NB</t>
  </si>
  <si>
    <t>Portland Blvd NB</t>
  </si>
  <si>
    <t>Portland Blvd NB HOV</t>
  </si>
  <si>
    <t>Alberta St NB</t>
  </si>
  <si>
    <t>Alberta St NB HOV</t>
  </si>
  <si>
    <t>Going St NB</t>
  </si>
  <si>
    <t>Going St NB HOV</t>
  </si>
  <si>
    <t>I-5 NB @ Carman</t>
  </si>
  <si>
    <t>Lower Boones NB</t>
  </si>
  <si>
    <t>Nyberg EB to NB</t>
  </si>
  <si>
    <t>Nyberg WB to NB</t>
  </si>
  <si>
    <t>Capital Hwy NB</t>
  </si>
  <si>
    <t>Spring Garden St NB</t>
  </si>
  <si>
    <t>Multnomah Blvd NB</t>
  </si>
  <si>
    <t>Wilsonville to I-5 SB</t>
  </si>
  <si>
    <t>Haines St NB</t>
  </si>
  <si>
    <t>Denver Ave NB</t>
  </si>
  <si>
    <t>Denver Ave NB HOV</t>
  </si>
  <si>
    <t>Delta Park NB HOV</t>
  </si>
  <si>
    <t>Delta Park NB</t>
  </si>
  <si>
    <t>I-5 NB S. of N. Wilsonville</t>
  </si>
  <si>
    <t>Stafford Rd EB to NB</t>
  </si>
  <si>
    <t>Stafford Rd WB to NB</t>
  </si>
  <si>
    <t>Carman to I-5 NB</t>
  </si>
  <si>
    <t>ORE 217/Kruseway NB</t>
  </si>
  <si>
    <t>Pacific Hwy W NB</t>
  </si>
  <si>
    <t>I-5NB S. of Bertha Blvd</t>
  </si>
  <si>
    <t>Terwilliger Blvd NB</t>
  </si>
  <si>
    <t>Bertha NB</t>
  </si>
  <si>
    <t>I-5 Sb N. of Terwilliger Curves</t>
  </si>
  <si>
    <t>I-5 NB N. of Terwilliger Curves</t>
  </si>
  <si>
    <t>Marquam Bridge SB Catwalk</t>
  </si>
  <si>
    <t>Morrison BR WB to NB</t>
  </si>
  <si>
    <t>Morrison BR EB to NB</t>
  </si>
  <si>
    <t>I-5 NB N. of Morrison Bridge</t>
  </si>
  <si>
    <t>Broadway NB</t>
  </si>
  <si>
    <t>I-5 NB @ Broadway</t>
  </si>
  <si>
    <t>Lombard EB to SB</t>
  </si>
  <si>
    <t>Lombard WB to SB</t>
  </si>
  <si>
    <t>I-5SB N. of Lombard off-ramp</t>
  </si>
  <si>
    <t>I-5 SB N. of Columbia off-ramp</t>
  </si>
  <si>
    <t>Columbia Blvd SB</t>
  </si>
  <si>
    <t>I-5 SB S. of N. Wilsonville</t>
  </si>
  <si>
    <t>I-5SB S. of Bertha Blvd</t>
  </si>
  <si>
    <t>I-5 SB N. of Morrison Bridge</t>
  </si>
  <si>
    <t>I-5 SB @ Broadway</t>
  </si>
  <si>
    <t>Greeley Ave SB</t>
  </si>
  <si>
    <t>I-5 SB on-ramp</t>
  </si>
  <si>
    <t>I-5 NB off-ramp</t>
  </si>
  <si>
    <t>I-5NB N. of Lombard off-ramp</t>
  </si>
  <si>
    <t>I-5 NB N. of Columbia off-ramp</t>
  </si>
  <si>
    <t>Wilsonville to I-5 NB</t>
  </si>
  <si>
    <t>I-5 NB @ Madison</t>
  </si>
  <si>
    <t>I-5 NB @ Marquam Bridge</t>
  </si>
  <si>
    <t>Macadam Ave NB</t>
  </si>
  <si>
    <t>I-5 SB @ Norwood</t>
  </si>
  <si>
    <t>I-5 NB @ Norwood</t>
  </si>
  <si>
    <t>I-5 SB @ Corbett</t>
  </si>
  <si>
    <t>Hood Ave SB</t>
  </si>
  <si>
    <t>I-5 NB @ Corbett</t>
  </si>
  <si>
    <t>Upper Boones SB</t>
  </si>
  <si>
    <t>I-5 SB @ Carman</t>
  </si>
  <si>
    <t xml:space="preserve">I-84                </t>
  </si>
  <si>
    <t>Sandy WB</t>
  </si>
  <si>
    <t>60th EB</t>
  </si>
  <si>
    <t>39th EB</t>
  </si>
  <si>
    <t>Morrison BR To I-84</t>
  </si>
  <si>
    <t>I-84 EB W. of Grand</t>
  </si>
  <si>
    <t>Grand EB</t>
  </si>
  <si>
    <t>16th EB</t>
  </si>
  <si>
    <t>33rd WB</t>
  </si>
  <si>
    <t>58th WB</t>
  </si>
  <si>
    <t>82nd/Halsey WB</t>
  </si>
  <si>
    <t>I-84 WB @ 82nd</t>
  </si>
  <si>
    <t>I-84 EB @ 82nd</t>
  </si>
  <si>
    <t>Glisan to I-84 WB</t>
  </si>
  <si>
    <t>I-84 WB @ Halsey</t>
  </si>
  <si>
    <t>I-84 EB @ Halsey</t>
  </si>
  <si>
    <t>I-84 WB @ 102nd</t>
  </si>
  <si>
    <t>I-84 EB @ 102nd</t>
  </si>
  <si>
    <t>I-84 WB @ 122nd</t>
  </si>
  <si>
    <t>I-84 EB @ 122nd</t>
  </si>
  <si>
    <t>I-84 WB @ 148th</t>
  </si>
  <si>
    <t>I-84 EB @ 148th</t>
  </si>
  <si>
    <t>I-84 WB @ 162nd</t>
  </si>
  <si>
    <t>I-84 EB @ 162nd</t>
  </si>
  <si>
    <t>I-84 WB @ 181st</t>
  </si>
  <si>
    <t>I-84 EB @ 181st</t>
  </si>
  <si>
    <t>I-84 WB @ 207th</t>
  </si>
  <si>
    <t>207th WB</t>
  </si>
  <si>
    <t>I-84 EB @ 207th</t>
  </si>
  <si>
    <t>I-84 WB @ 223rd</t>
  </si>
  <si>
    <t>I-84 EB @ 223rd</t>
  </si>
  <si>
    <t>I-84 WB @ 238th</t>
  </si>
  <si>
    <t>I-84 EB @ 238th</t>
  </si>
  <si>
    <t>I-84 WB @ Marine Dr</t>
  </si>
  <si>
    <t>I-84 EB @ Marine Dr</t>
  </si>
  <si>
    <t>I-84 WB W. of Grand</t>
  </si>
  <si>
    <t xml:space="preserve">OR 217              </t>
  </si>
  <si>
    <t>Wilshire to ORE 217 SB</t>
  </si>
  <si>
    <t>Walker Rd SB</t>
  </si>
  <si>
    <t>B-H Hwy SB</t>
  </si>
  <si>
    <t>Allen Blvd SB</t>
  </si>
  <si>
    <t>Scholls Fy SB</t>
  </si>
  <si>
    <t>Greenburg SB</t>
  </si>
  <si>
    <t>99W EB to SB</t>
  </si>
  <si>
    <t>72nd SB</t>
  </si>
  <si>
    <t>OR 217/Kruse Way to SB I-5</t>
  </si>
  <si>
    <t>72nd Ave NB to NB</t>
  </si>
  <si>
    <t>99W WB to NB</t>
  </si>
  <si>
    <t>99W EB to NB</t>
  </si>
  <si>
    <t>Greenburg NB</t>
  </si>
  <si>
    <t>Scholls Fy NB</t>
  </si>
  <si>
    <t>Denney Rd NB</t>
  </si>
  <si>
    <t>Allen Blvd NB</t>
  </si>
  <si>
    <t>Walker Rd NB</t>
  </si>
  <si>
    <t>Barnes SB</t>
  </si>
  <si>
    <t>Wilshire at OR 217 SB</t>
  </si>
  <si>
    <t>Wilshire at OR 217 NB</t>
  </si>
  <si>
    <t>217-SB @ TV Hwy</t>
  </si>
  <si>
    <t>TV Hwy NB</t>
  </si>
  <si>
    <t>217-NB @ TV Hwy</t>
  </si>
  <si>
    <t>Denney Rd SB</t>
  </si>
  <si>
    <t>Hall at OR 217 SB</t>
  </si>
  <si>
    <t>Hall Blvd SB</t>
  </si>
  <si>
    <t>Hall at OR 217 NB</t>
  </si>
  <si>
    <t>NB OR 217 (2DS044) to WB US 26 MP0.08</t>
  </si>
  <si>
    <t>014es00155:_MW</t>
  </si>
  <si>
    <t xml:space="preserve">SR 14               </t>
  </si>
  <si>
    <t>Grand</t>
  </si>
  <si>
    <t>014es00155:_ME</t>
  </si>
  <si>
    <t>014es00432:_ME</t>
  </si>
  <si>
    <t>Lieser</t>
  </si>
  <si>
    <t>014es00432:_MW</t>
  </si>
  <si>
    <t>014es00559:_ME</t>
  </si>
  <si>
    <t>Ellsworth</t>
  </si>
  <si>
    <t>014es00559:_MW</t>
  </si>
  <si>
    <t>014es00240:_MW</t>
  </si>
  <si>
    <t>Blanford</t>
  </si>
  <si>
    <t>014es00240:_ME</t>
  </si>
  <si>
    <t>014es00305:_MW</t>
  </si>
  <si>
    <t>Shorewood</t>
  </si>
  <si>
    <t>014es00305:_ME</t>
  </si>
  <si>
    <t>014es00772:_MW</t>
  </si>
  <si>
    <t>Cascade Park Dr</t>
  </si>
  <si>
    <t>014es00772:_ME</t>
  </si>
  <si>
    <t>014es00852:_MW</t>
  </si>
  <si>
    <t>164th</t>
  </si>
  <si>
    <t>014es00852:_ME</t>
  </si>
  <si>
    <t>014es00058:_MW</t>
  </si>
  <si>
    <t>Pearson</t>
  </si>
  <si>
    <t>014es00058:_ME</t>
  </si>
  <si>
    <t>014es00630:_MW</t>
  </si>
  <si>
    <t>I-205 E</t>
  </si>
  <si>
    <t>014es00630:_ME</t>
  </si>
  <si>
    <t>014es01239:_MW</t>
  </si>
  <si>
    <t>6th Ave</t>
  </si>
  <si>
    <t>014es01239:_ME</t>
  </si>
  <si>
    <t>014es01314:_MW</t>
  </si>
  <si>
    <t>Lady Island</t>
  </si>
  <si>
    <t>014es01314:_ME</t>
  </si>
  <si>
    <t>014es01465:_MW</t>
  </si>
  <si>
    <t>Union</t>
  </si>
  <si>
    <t>014es01465:_ME</t>
  </si>
  <si>
    <t>500es00397:_MW</t>
  </si>
  <si>
    <t xml:space="preserve">SR 500              </t>
  </si>
  <si>
    <t>Thurston</t>
  </si>
  <si>
    <t>500es00397:_ME</t>
  </si>
  <si>
    <t>500es00066:_MW</t>
  </si>
  <si>
    <t>15th St</t>
  </si>
  <si>
    <t>500es00066:_ME</t>
  </si>
  <si>
    <t>500es00146:_MW</t>
  </si>
  <si>
    <t>Burnt Bridge</t>
  </si>
  <si>
    <t>500es00146:_ME</t>
  </si>
  <si>
    <t xml:space="preserve">US 26               </t>
  </si>
  <si>
    <t>US 26 WB @ Cornelius Pass</t>
  </si>
  <si>
    <t>185th to US26 WB</t>
  </si>
  <si>
    <t>Bethany to US26 WB</t>
  </si>
  <si>
    <t>Murray Rd WB</t>
  </si>
  <si>
    <t>Cedar Hills SB to WB</t>
  </si>
  <si>
    <t>Skyline Rd WB</t>
  </si>
  <si>
    <t>Skyline CD WB</t>
  </si>
  <si>
    <t>Skyline Rd EB</t>
  </si>
  <si>
    <t>Cedar Hills Blvd EB</t>
  </si>
  <si>
    <t>Murray Rd EB</t>
  </si>
  <si>
    <t>US26 EB @ I-405 Count Station</t>
  </si>
  <si>
    <t>US26 WB @ I-405 Count Station</t>
  </si>
  <si>
    <t>185th Ave SB to EB</t>
  </si>
  <si>
    <t>185th Ave NB to EB</t>
  </si>
  <si>
    <t>Cornell Rd EB</t>
  </si>
  <si>
    <t>Canyon Rd EB</t>
  </si>
  <si>
    <t>ORE 217 NB to EB</t>
  </si>
  <si>
    <t>US 26 EB @  217 (camera 89)</t>
  </si>
  <si>
    <t>US26 EB @ Helvetia</t>
  </si>
  <si>
    <t>Helvetia EB</t>
  </si>
  <si>
    <t>Cornelius Ps Rd EB</t>
  </si>
  <si>
    <t>Cornelius Ps Rd to EB US26</t>
  </si>
  <si>
    <t>US 26 WB @ Zoo Interchange</t>
  </si>
  <si>
    <t>US 26 EB @ Zoo Interchange</t>
  </si>
  <si>
    <t>Zoo On Ramp to EB US26</t>
  </si>
  <si>
    <t>US 26WB @ Jefferson</t>
  </si>
  <si>
    <t>Jefferson to Sunset WB</t>
  </si>
  <si>
    <t>US26 WB @ Helvetia</t>
  </si>
  <si>
    <t>Barnes WB</t>
  </si>
  <si>
    <t>US 26 WB @  217 (camera 89)</t>
  </si>
  <si>
    <t>US 26 EB @ Jefferson</t>
  </si>
  <si>
    <t>Jackson School Road EB</t>
  </si>
  <si>
    <t>WB US 26 (2DS045) to SB OR 217 MP69.1</t>
  </si>
  <si>
    <t>EB US 26 (2DS046) to SB OR 217 MP69.16</t>
  </si>
  <si>
    <t>Parkway EB</t>
  </si>
  <si>
    <t>205es02780:_MN</t>
  </si>
  <si>
    <t xml:space="preserve">WA I-205            </t>
  </si>
  <si>
    <t>10th</t>
  </si>
  <si>
    <t>205es03481:_MS</t>
  </si>
  <si>
    <t>50th</t>
  </si>
  <si>
    <t>205es03481:_MN</t>
  </si>
  <si>
    <t>205es03562:_MN</t>
  </si>
  <si>
    <t>119th</t>
  </si>
  <si>
    <t>205es02936:_MN</t>
  </si>
  <si>
    <t>18th</t>
  </si>
  <si>
    <t>205es03290:_MS</t>
  </si>
  <si>
    <t>Padden</t>
  </si>
  <si>
    <t>205es03222:_MN</t>
  </si>
  <si>
    <t>77th NB</t>
  </si>
  <si>
    <t>205es03290:_MN</t>
  </si>
  <si>
    <t>205es02726:_MS</t>
  </si>
  <si>
    <t>SR14</t>
  </si>
  <si>
    <t>205es02726:_MN</t>
  </si>
  <si>
    <t>205es02780:_MS</t>
  </si>
  <si>
    <t>205es02936:_MS</t>
  </si>
  <si>
    <t>205es03223:_MS</t>
  </si>
  <si>
    <t>77th SB</t>
  </si>
  <si>
    <t>205es03562:_MS</t>
  </si>
  <si>
    <t>205es03153:_MS</t>
  </si>
  <si>
    <t>NE 58th</t>
  </si>
  <si>
    <t>205es03153:_MN</t>
  </si>
  <si>
    <t>205es03345:_MS</t>
  </si>
  <si>
    <t>Andresen</t>
  </si>
  <si>
    <t>205es03345:_MN</t>
  </si>
  <si>
    <t>005es00088:_MN</t>
  </si>
  <si>
    <t xml:space="preserve">WA I-5              </t>
  </si>
  <si>
    <t>Evergreen Blvd</t>
  </si>
  <si>
    <t>005es00088:_MS</t>
  </si>
  <si>
    <t>005es00255:_MN</t>
  </si>
  <si>
    <t>Kiggins</t>
  </si>
  <si>
    <t>005es00255:_MS</t>
  </si>
  <si>
    <t>005es00310:_MN</t>
  </si>
  <si>
    <t>Main St</t>
  </si>
  <si>
    <t>005es00310:_MS</t>
  </si>
  <si>
    <t>005es00529:_MN</t>
  </si>
  <si>
    <t>99th (will be replaced on BSTT)</t>
  </si>
  <si>
    <t>005es00529:_MS</t>
  </si>
  <si>
    <t>005es00631:_MN</t>
  </si>
  <si>
    <t>Salmon Cr.</t>
  </si>
  <si>
    <t>005es00631:_MS</t>
  </si>
  <si>
    <t>005es00378:_MS</t>
  </si>
  <si>
    <t>63rd</t>
  </si>
  <si>
    <t>005es00378:_MN</t>
  </si>
  <si>
    <t>005es00425:_MS</t>
  </si>
  <si>
    <t>78th (will be replaced on BSTT)</t>
  </si>
  <si>
    <t>005es00425:_MN</t>
  </si>
  <si>
    <t>005es00494:_MS</t>
  </si>
  <si>
    <t>86th</t>
  </si>
  <si>
    <t>005es00494:_MN</t>
  </si>
  <si>
    <t>005es01175:_MS</t>
  </si>
  <si>
    <t>(SB) SR502</t>
  </si>
  <si>
    <t>005es00141:_MS</t>
  </si>
  <si>
    <t>4th Plain</t>
  </si>
  <si>
    <t>005es00141:_MN</t>
  </si>
  <si>
    <t>005es01167:_MN</t>
  </si>
  <si>
    <t>(NB) SR502</t>
  </si>
  <si>
    <t>005es07326:_MS</t>
  </si>
  <si>
    <t>mp 73.3 (access gate)</t>
  </si>
  <si>
    <t>005es07326:_MN</t>
  </si>
  <si>
    <t>005es07475:_MS</t>
  </si>
  <si>
    <t>Labree Rd Chehalis</t>
  </si>
  <si>
    <t>005es07475:_MN</t>
  </si>
  <si>
    <t>005es01081:_MS</t>
  </si>
  <si>
    <t>199th</t>
  </si>
  <si>
    <t>005es01080:_MN</t>
  </si>
  <si>
    <t>005es01249:_MS</t>
  </si>
  <si>
    <t>Carty Rd.</t>
  </si>
  <si>
    <t>005es01248:_MN</t>
  </si>
  <si>
    <t>005es00210:_MS</t>
  </si>
  <si>
    <t>35th St</t>
  </si>
  <si>
    <t>005es00210:_MN</t>
  </si>
  <si>
    <t>005es07654:_MS</t>
  </si>
  <si>
    <t>13th Chehalis</t>
  </si>
  <si>
    <t>005es07654:_MN</t>
  </si>
  <si>
    <t>Volumes should equal; why the huge difference in volumes?</t>
  </si>
  <si>
    <t>OR224/82nd Ave</t>
  </si>
  <si>
    <t>Lane 1 and entrance-ramp data not available and this is due to construction.  Need to make sure construction plans to put loops back, especially two entrance ramps from 82nd Ave and 82nd Dr.</t>
  </si>
  <si>
    <t>@ Prescott</t>
  </si>
  <si>
    <t>still no ramp data</t>
  </si>
  <si>
    <t>same as noted in Chi's excel document</t>
  </si>
  <si>
    <t>wait on this</t>
  </si>
  <si>
    <t>no action needed</t>
  </si>
  <si>
    <t>Bryan to investigate</t>
  </si>
  <si>
    <t>Bryan to add to his documentation of problems</t>
  </si>
  <si>
    <t>Bryan to investigate and document</t>
  </si>
  <si>
    <t>The Portal data is messed up because both NB and SB provide data for 4 lanes.  The NB direction has only 3 lanes.  Also, the speeds for lanes 3 and 4 are consistently in the range of 70 mph - 76 mph during the day.  Try to pull data for 5-20-2015.</t>
  </si>
  <si>
    <r>
      <t xml:space="preserve">Check which ramp meters were relocated downstream through an IM Preservation project. </t>
    </r>
    <r>
      <rPr>
        <b/>
        <sz val="12"/>
        <color theme="1"/>
        <rFont val="Arial"/>
        <family val="2"/>
      </rPr>
      <t>(Bryan - do nothing here; these are notes for Simon)</t>
    </r>
  </si>
  <si>
    <t>general</t>
  </si>
  <si>
    <t>Jake has spotted locations where there were no data in the Portal graphs, but when through the "All Data Button" data was there.</t>
  </si>
  <si>
    <t xml:space="preserve">Bryan to be on alert </t>
  </si>
  <si>
    <t xml:space="preserve">Halsey St, 58th Ave, Sandy Blvd, and 33rd Ave WB on-ramps.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</si>
</sst>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0"/>
      <color rgb="FFFF0000"/>
      <name val="Arial"/>
      <family val="2"/>
    </font>
    <font>
      <sz val="12"/>
      <color rgb="FFFF0000"/>
      <name val="Arial"/>
      <family val="2"/>
    </font>
    <font>
      <sz val="14"/>
      <color theme="1"/>
      <name val="Arial"/>
      <family val="2"/>
    </font>
    <font>
      <strike/>
      <sz val="10"/>
      <color theme="1"/>
      <name val="Arial"/>
      <family val="2"/>
    </font>
    <font>
      <sz val="10"/>
      <color rgb="FF000000"/>
      <name val="Arial"/>
      <family val="2"/>
    </font>
    <font>
      <vertAlign val="superscript"/>
      <sz val="10"/>
      <color rgb="FF000000"/>
      <name val="Arial"/>
      <family val="2"/>
    </font>
    <font>
      <sz val="11"/>
      <color rgb="FFFF0000"/>
      <name val="Calibri"/>
      <family val="2"/>
      <scheme val="minor"/>
    </font>
    <font>
      <b/>
      <sz val="18"/>
      <color theme="3" tint="0.39997558519241921"/>
      <name val="Calibri"/>
      <family val="2"/>
      <scheme val="minor"/>
    </font>
    <font>
      <sz val="18"/>
      <color theme="4"/>
      <name val="Calibri"/>
      <family val="2"/>
      <scheme val="minor"/>
    </font>
    <font>
      <b/>
      <sz val="12"/>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3" fillId="0" borderId="0"/>
    <xf numFmtId="0" fontId="2" fillId="0" borderId="0"/>
    <xf numFmtId="0" fontId="1" fillId="0" borderId="0"/>
  </cellStyleXfs>
  <cellXfs count="89">
    <xf numFmtId="0" fontId="0" fillId="0" borderId="0" xfId="0"/>
    <xf numFmtId="0" fontId="0" fillId="0" borderId="1" xfId="0" applyBorder="1" applyAlignment="1">
      <alignment vertical="center" wrapText="1"/>
    </xf>
    <xf numFmtId="0" fontId="0" fillId="0" borderId="1" xfId="0" applyBorder="1" applyAlignment="1">
      <alignment horizont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0" xfId="0" applyBorder="1"/>
    <xf numFmtId="3" fontId="0" fillId="0" borderId="0" xfId="0" applyNumberFormat="1" applyBorder="1" applyAlignment="1">
      <alignment horizontal="center"/>
    </xf>
    <xf numFmtId="3" fontId="0" fillId="0" borderId="1" xfId="0" applyNumberFormat="1" applyBorder="1" applyAlignment="1">
      <alignment horizontal="center"/>
    </xf>
    <xf numFmtId="1" fontId="0" fillId="0" borderId="1" xfId="0" applyNumberFormat="1" applyBorder="1" applyAlignment="1">
      <alignment horizontal="center"/>
    </xf>
    <xf numFmtId="1" fontId="0" fillId="0" borderId="1" xfId="0" applyNumberFormat="1" applyBorder="1"/>
    <xf numFmtId="0" fontId="0" fillId="0" borderId="2" xfId="0" applyBorder="1"/>
    <xf numFmtId="0" fontId="0" fillId="0" borderId="1" xfId="0" applyBorder="1" applyAlignment="1">
      <alignment horizontal="right"/>
    </xf>
    <xf numFmtId="3" fontId="0" fillId="0" borderId="3" xfId="0" applyNumberFormat="1" applyBorder="1" applyAlignment="1">
      <alignment horizontal="center"/>
    </xf>
    <xf numFmtId="0" fontId="0" fillId="0" borderId="1" xfId="0" applyBorder="1"/>
    <xf numFmtId="1" fontId="0" fillId="0" borderId="2" xfId="0" applyNumberFormat="1" applyBorder="1" applyAlignment="1">
      <alignment horizontal="center"/>
    </xf>
    <xf numFmtId="22" fontId="0" fillId="0" borderId="1" xfId="0" applyNumberFormat="1" applyBorder="1"/>
    <xf numFmtId="3" fontId="0" fillId="2" borderId="1" xfId="0" applyNumberFormat="1" applyFill="1" applyBorder="1" applyAlignment="1">
      <alignment horizontal="center"/>
    </xf>
    <xf numFmtId="1" fontId="0" fillId="2" borderId="1" xfId="0" applyNumberFormat="1" applyFill="1" applyBorder="1" applyAlignment="1">
      <alignment horizontal="center"/>
    </xf>
    <xf numFmtId="1" fontId="0" fillId="2" borderId="2" xfId="0" applyNumberFormat="1" applyFill="1" applyBorder="1" applyAlignment="1">
      <alignment horizontal="center"/>
    </xf>
    <xf numFmtId="22" fontId="0" fillId="2" borderId="1" xfId="0" applyNumberFormat="1" applyFill="1" applyBorder="1"/>
    <xf numFmtId="3" fontId="0" fillId="2" borderId="3" xfId="0" applyNumberFormat="1" applyFill="1" applyBorder="1" applyAlignment="1">
      <alignment horizontal="center"/>
    </xf>
    <xf numFmtId="0" fontId="0" fillId="0" borderId="1" xfId="0" applyFill="1" applyBorder="1" applyAlignment="1">
      <alignment horizontal="center" vertical="center" wrapText="1"/>
    </xf>
    <xf numFmtId="0" fontId="0" fillId="0" borderId="2" xfId="0" applyBorder="1" applyAlignment="1">
      <alignment horizontal="center"/>
    </xf>
    <xf numFmtId="0" fontId="0" fillId="0" borderId="0" xfId="0" applyFill="1" applyBorder="1" applyAlignment="1">
      <alignment horizontal="center" vertical="center" wrapText="1"/>
    </xf>
    <xf numFmtId="0" fontId="0" fillId="0" borderId="3" xfId="0" applyBorder="1" applyAlignment="1">
      <alignment horizontal="center"/>
    </xf>
    <xf numFmtId="0" fontId="0" fillId="0" borderId="3" xfId="0" applyBorder="1"/>
    <xf numFmtId="0" fontId="4" fillId="0" borderId="1" xfId="0" applyFont="1" applyBorder="1" applyAlignment="1">
      <alignment vertical="center"/>
    </xf>
    <xf numFmtId="3" fontId="5" fillId="2" borderId="1" xfId="0" applyNumberFormat="1" applyFont="1" applyFill="1" applyBorder="1" applyAlignment="1">
      <alignment horizontal="center"/>
    </xf>
    <xf numFmtId="0" fontId="0" fillId="0" borderId="1" xfId="0" applyBorder="1" applyAlignment="1">
      <alignment horizontal="center" vertical="center" wrapText="1"/>
    </xf>
    <xf numFmtId="14" fontId="0" fillId="0" borderId="0" xfId="0" applyNumberFormat="1" applyFont="1" applyAlignment="1">
      <alignment vertical="center" wrapText="1"/>
    </xf>
    <xf numFmtId="0" fontId="0" fillId="0" borderId="1" xfId="0" applyBorder="1" applyAlignment="1">
      <alignment horizontal="left" vertical="center" wrapText="1"/>
    </xf>
    <xf numFmtId="0" fontId="0" fillId="0" borderId="0" xfId="0" applyAlignment="1">
      <alignment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center" wrapText="1"/>
    </xf>
    <xf numFmtId="0" fontId="4" fillId="0" borderId="2" xfId="0" applyFon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xf>
    <xf numFmtId="0" fontId="0" fillId="0" borderId="4" xfId="0" applyBorder="1" applyAlignment="1">
      <alignment horizontal="center" vertical="center"/>
    </xf>
    <xf numFmtId="0" fontId="8"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9" fillId="0" borderId="0" xfId="0" applyFont="1" applyAlignment="1">
      <alignment vertical="center" wrapText="1"/>
    </xf>
    <xf numFmtId="0" fontId="0" fillId="0" borderId="1" xfId="0" applyBorder="1" applyAlignment="1">
      <alignment horizontal="left" vertical="top" wrapText="1"/>
    </xf>
    <xf numFmtId="0" fontId="0" fillId="0" borderId="4" xfId="0" applyBorder="1" applyAlignment="1">
      <alignment horizontal="left" vertical="center" wrapText="1"/>
    </xf>
    <xf numFmtId="0" fontId="0" fillId="4" borderId="0" xfId="0" applyFill="1" applyAlignment="1">
      <alignment horizontal="center" vertical="center"/>
    </xf>
    <xf numFmtId="0" fontId="3" fillId="0" borderId="0" xfId="1"/>
    <xf numFmtId="1" fontId="3" fillId="0" borderId="0" xfId="1" applyNumberFormat="1"/>
    <xf numFmtId="22" fontId="3" fillId="0" borderId="0" xfId="1" applyNumberFormat="1"/>
    <xf numFmtId="1" fontId="3" fillId="4" borderId="0" xfId="1" applyNumberFormat="1" applyFill="1"/>
    <xf numFmtId="0" fontId="3" fillId="4" borderId="0" xfId="1" applyFill="1"/>
    <xf numFmtId="0" fontId="2" fillId="0" borderId="0" xfId="2"/>
    <xf numFmtId="0" fontId="2" fillId="0" borderId="0" xfId="2" applyFill="1"/>
    <xf numFmtId="0" fontId="2" fillId="0" borderId="0" xfId="2" applyAlignment="1">
      <alignment horizontal="center"/>
    </xf>
    <xf numFmtId="0" fontId="2" fillId="5" borderId="0" xfId="2" applyFill="1" applyAlignment="1">
      <alignment horizontal="center"/>
    </xf>
    <xf numFmtId="0" fontId="2" fillId="6" borderId="0" xfId="2" applyFill="1" applyAlignment="1">
      <alignment horizontal="center"/>
    </xf>
    <xf numFmtId="0" fontId="2" fillId="0" borderId="0" xfId="2" applyFill="1" applyAlignment="1">
      <alignment horizontal="center"/>
    </xf>
    <xf numFmtId="22" fontId="2" fillId="0" borderId="0" xfId="2" applyNumberFormat="1"/>
    <xf numFmtId="0" fontId="2" fillId="5" borderId="0" xfId="2" applyFill="1"/>
    <xf numFmtId="0" fontId="2" fillId="6" borderId="0" xfId="2" applyFill="1"/>
    <xf numFmtId="2" fontId="2" fillId="0" borderId="0" xfId="2" applyNumberFormat="1"/>
    <xf numFmtId="0" fontId="12" fillId="0" borderId="0" xfId="2" applyFont="1" applyAlignment="1">
      <alignment horizontal="center"/>
    </xf>
    <xf numFmtId="0" fontId="2" fillId="4" borderId="0" xfId="2" applyFill="1"/>
    <xf numFmtId="0" fontId="2" fillId="4" borderId="0" xfId="2" applyFill="1" applyAlignment="1">
      <alignment horizontal="center"/>
    </xf>
    <xf numFmtId="0" fontId="11" fillId="0" borderId="0" xfId="2" applyFont="1"/>
    <xf numFmtId="0" fontId="1" fillId="0" borderId="0" xfId="3"/>
    <xf numFmtId="1" fontId="1" fillId="0" borderId="0" xfId="3" applyNumberFormat="1"/>
    <xf numFmtId="22" fontId="1" fillId="0" borderId="0" xfId="3" applyNumberFormat="1"/>
    <xf numFmtId="0" fontId="1" fillId="4" borderId="0" xfId="3" applyFill="1"/>
    <xf numFmtId="0" fontId="11" fillId="0" borderId="0" xfId="3" applyFont="1"/>
    <xf numFmtId="0" fontId="0" fillId="0" borderId="4" xfId="0" quotePrefix="1" applyBorder="1" applyAlignment="1">
      <alignment horizontal="center" vertical="center" wrapText="1"/>
    </xf>
    <xf numFmtId="0" fontId="7" fillId="0" borderId="0" xfId="0" applyFont="1" applyAlignment="1">
      <alignment horizontal="left"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2" xfId="0" applyFont="1" applyFill="1" applyBorder="1" applyAlignment="1">
      <alignment horizontal="left" vertical="center" wrapText="1"/>
    </xf>
    <xf numFmtId="0" fontId="6" fillId="0" borderId="0" xfId="0" applyFont="1" applyFill="1" applyBorder="1" applyAlignment="1">
      <alignment horizontal="left" vertical="center" wrapText="1"/>
    </xf>
    <xf numFmtId="0" fontId="13" fillId="0" borderId="0" xfId="3" applyFont="1" applyAlignment="1">
      <alignment horizontal="center"/>
    </xf>
    <xf numFmtId="0" fontId="0" fillId="0" borderId="0" xfId="0" applyAlignment="1">
      <alignment horizontal="left"/>
    </xf>
    <xf numFmtId="15" fontId="0" fillId="0" borderId="0" xfId="0" applyNumberFormat="1" applyAlignment="1">
      <alignment horizontal="left"/>
    </xf>
    <xf numFmtId="0" fontId="0" fillId="0" borderId="7" xfId="0" applyFill="1" applyBorder="1" applyAlignment="1">
      <alignment horizontal="left" vertical="center"/>
    </xf>
    <xf numFmtId="0" fontId="0" fillId="0" borderId="0" xfId="0" applyFill="1" applyBorder="1" applyAlignment="1">
      <alignment horizontal="left" vertical="center"/>
    </xf>
    <xf numFmtId="0" fontId="0" fillId="0" borderId="8" xfId="0" applyFill="1" applyBorder="1" applyAlignment="1">
      <alignment horizontal="left" vertical="center"/>
    </xf>
    <xf numFmtId="0" fontId="0" fillId="0" borderId="1" xfId="0" applyFill="1" applyBorder="1" applyAlignment="1">
      <alignment horizontal="left" vertical="center" wrapText="1"/>
    </xf>
    <xf numFmtId="0" fontId="0" fillId="0" borderId="0" xfId="0" applyAlignment="1">
      <alignment horizontal="left"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600076</xdr:colOff>
      <xdr:row>6</xdr:row>
      <xdr:rowOff>95251</xdr:rowOff>
    </xdr:from>
    <xdr:to>
      <xdr:col>14</xdr:col>
      <xdr:colOff>390526</xdr:colOff>
      <xdr:row>13</xdr:row>
      <xdr:rowOff>114301</xdr:rowOff>
    </xdr:to>
    <xdr:sp macro="" textlink="">
      <xdr:nvSpPr>
        <xdr:cNvPr id="2" name="TextBox 1"/>
        <xdr:cNvSpPr txBox="1"/>
      </xdr:nvSpPr>
      <xdr:spPr>
        <a:xfrm>
          <a:off x="7124701" y="1238251"/>
          <a:ext cx="28384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Why is lane 3 faster</a:t>
          </a:r>
          <a:r>
            <a:rPr lang="en-US" sz="1400" baseline="0"/>
            <a:t> than lane 1?</a:t>
          </a:r>
          <a:endParaRPr lang="en-US" sz="1400"/>
        </a:p>
      </xdr:txBody>
    </xdr:sp>
    <xdr:clientData/>
  </xdr:twoCellAnchor>
  <xdr:twoCellAnchor>
    <xdr:from>
      <xdr:col>11</xdr:col>
      <xdr:colOff>0</xdr:colOff>
      <xdr:row>30</xdr:row>
      <xdr:rowOff>0</xdr:rowOff>
    </xdr:from>
    <xdr:to>
      <xdr:col>15</xdr:col>
      <xdr:colOff>400050</xdr:colOff>
      <xdr:row>37</xdr:row>
      <xdr:rowOff>19050</xdr:rowOff>
    </xdr:to>
    <xdr:sp macro="" textlink="">
      <xdr:nvSpPr>
        <xdr:cNvPr id="3" name="TextBox 2"/>
        <xdr:cNvSpPr txBox="1"/>
      </xdr:nvSpPr>
      <xdr:spPr>
        <a:xfrm>
          <a:off x="7743825" y="5715000"/>
          <a:ext cx="28384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Why is there missing data in lane</a:t>
          </a:r>
          <a:r>
            <a:rPr lang="en-US" sz="1400" baseline="0"/>
            <a:t> 1?</a:t>
          </a:r>
        </a:p>
        <a:p>
          <a:r>
            <a:rPr lang="en-US" sz="1400" baseline="0"/>
            <a:t>Where is this location where there are four mainline lanes?</a:t>
          </a:r>
          <a:endParaRPr lang="en-US" sz="1400"/>
        </a:p>
      </xdr:txBody>
    </xdr:sp>
    <xdr:clientData/>
  </xdr:twoCellAnchor>
  <xdr:twoCellAnchor>
    <xdr:from>
      <xdr:col>11</xdr:col>
      <xdr:colOff>0</xdr:colOff>
      <xdr:row>61</xdr:row>
      <xdr:rowOff>0</xdr:rowOff>
    </xdr:from>
    <xdr:to>
      <xdr:col>15</xdr:col>
      <xdr:colOff>400050</xdr:colOff>
      <xdr:row>68</xdr:row>
      <xdr:rowOff>19050</xdr:rowOff>
    </xdr:to>
    <xdr:sp macro="" textlink="">
      <xdr:nvSpPr>
        <xdr:cNvPr id="4" name="TextBox 3"/>
        <xdr:cNvSpPr txBox="1"/>
      </xdr:nvSpPr>
      <xdr:spPr>
        <a:xfrm>
          <a:off x="7743825" y="11620500"/>
          <a:ext cx="28384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t>Where is this location where there are four mainline lanes?  Why are lanes 3 and 4 faster than lanes 1 and 2 outside of the PM peak hours?  </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904875</xdr:colOff>
      <xdr:row>33</xdr:row>
      <xdr:rowOff>161925</xdr:rowOff>
    </xdr:from>
    <xdr:to>
      <xdr:col>13</xdr:col>
      <xdr:colOff>542925</xdr:colOff>
      <xdr:row>33</xdr:row>
      <xdr:rowOff>190500</xdr:rowOff>
    </xdr:to>
    <xdr:cxnSp macro="">
      <xdr:nvCxnSpPr>
        <xdr:cNvPr id="2" name="Straight Arrow Connector 1"/>
        <xdr:cNvCxnSpPr/>
      </xdr:nvCxnSpPr>
      <xdr:spPr>
        <a:xfrm flipV="1">
          <a:off x="904875" y="6448425"/>
          <a:ext cx="7534275" cy="28575"/>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323850</xdr:colOff>
      <xdr:row>1</xdr:row>
      <xdr:rowOff>171450</xdr:rowOff>
    </xdr:from>
    <xdr:to>
      <xdr:col>14</xdr:col>
      <xdr:colOff>342900</xdr:colOff>
      <xdr:row>47</xdr:row>
      <xdr:rowOff>19050</xdr:rowOff>
    </xdr:to>
    <xdr:cxnSp macro="">
      <xdr:nvCxnSpPr>
        <xdr:cNvPr id="2" name="Straight Arrow Connector 1"/>
        <xdr:cNvCxnSpPr/>
      </xdr:nvCxnSpPr>
      <xdr:spPr>
        <a:xfrm flipH="1">
          <a:off x="9934575" y="361950"/>
          <a:ext cx="19050" cy="86106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0"/>
  <sheetViews>
    <sheetView workbookViewId="0">
      <pane ySplit="1" topLeftCell="A98" activePane="bottomLeft" state="frozen"/>
      <selection pane="bottomLeft" activeCell="A114" sqref="A114"/>
    </sheetView>
  </sheetViews>
  <sheetFormatPr defaultColWidth="9.140625" defaultRowHeight="15" x14ac:dyDescent="0.25"/>
  <cols>
    <col min="1" max="1" width="8.85546875" style="68" bestFit="1" customWidth="1"/>
    <col min="2" max="2" width="16.28515625" style="68" bestFit="1" customWidth="1"/>
    <col min="3" max="3" width="11.85546875" style="68" customWidth="1"/>
    <col min="4" max="4" width="14.140625" style="68" bestFit="1" customWidth="1"/>
    <col min="5" max="5" width="8.85546875" style="68" bestFit="1" customWidth="1"/>
    <col min="6" max="6" width="36.7109375" style="68" bestFit="1" customWidth="1"/>
    <col min="7" max="7" width="15.7109375" style="68" bestFit="1" customWidth="1"/>
    <col min="8" max="8" width="18.5703125" style="68" bestFit="1" customWidth="1"/>
    <col min="9" max="9" width="15.140625" style="68" bestFit="1" customWidth="1"/>
    <col min="10" max="10" width="12.7109375" style="68" bestFit="1" customWidth="1"/>
    <col min="11" max="11" width="12" style="68" bestFit="1" customWidth="1"/>
    <col min="12" max="16384" width="9.140625" style="68"/>
  </cols>
  <sheetData>
    <row r="1" spans="1:11" x14ac:dyDescent="0.25">
      <c r="A1" s="68" t="s">
        <v>99</v>
      </c>
      <c r="B1" s="68" t="s">
        <v>100</v>
      </c>
      <c r="C1" s="68" t="s">
        <v>101</v>
      </c>
      <c r="D1" s="68" t="s">
        <v>102</v>
      </c>
      <c r="E1" s="68" t="s">
        <v>103</v>
      </c>
      <c r="F1" s="68" t="s">
        <v>104</v>
      </c>
      <c r="G1" s="68" t="s">
        <v>105</v>
      </c>
      <c r="H1" s="68" t="s">
        <v>106</v>
      </c>
      <c r="I1" s="68" t="s">
        <v>107</v>
      </c>
      <c r="J1" s="68" t="s">
        <v>108</v>
      </c>
      <c r="K1" s="68" t="s">
        <v>109</v>
      </c>
    </row>
    <row r="2" spans="1:11" x14ac:dyDescent="0.25">
      <c r="A2" s="68">
        <v>1103</v>
      </c>
      <c r="B2" s="68">
        <v>1103</v>
      </c>
      <c r="C2" s="68">
        <v>4</v>
      </c>
      <c r="D2" s="68" t="s">
        <v>110</v>
      </c>
      <c r="E2" s="68">
        <v>9.2899999999999991</v>
      </c>
      <c r="F2" s="68" t="s">
        <v>111</v>
      </c>
      <c r="G2" s="68">
        <v>1102</v>
      </c>
      <c r="H2" s="68">
        <v>1104</v>
      </c>
      <c r="I2" s="68">
        <v>1041</v>
      </c>
      <c r="J2" s="68">
        <v>-122.60084659219</v>
      </c>
      <c r="K2" s="68">
        <v>45.365486835766298</v>
      </c>
    </row>
    <row r="3" spans="1:11" x14ac:dyDescent="0.25">
      <c r="A3" s="68">
        <v>1101</v>
      </c>
      <c r="B3" s="68">
        <v>1101</v>
      </c>
      <c r="C3" s="68">
        <v>4</v>
      </c>
      <c r="D3" s="68" t="s">
        <v>110</v>
      </c>
      <c r="E3" s="68">
        <v>11.05</v>
      </c>
      <c r="F3" s="68" t="s">
        <v>112</v>
      </c>
      <c r="G3" s="68">
        <v>1100</v>
      </c>
      <c r="H3" s="68">
        <v>3001</v>
      </c>
      <c r="I3" s="68">
        <v>1042</v>
      </c>
      <c r="J3" s="68">
        <v>-122.579178648422</v>
      </c>
      <c r="K3" s="68">
        <v>45.384660472001897</v>
      </c>
    </row>
    <row r="4" spans="1:11" x14ac:dyDescent="0.25">
      <c r="A4" s="68">
        <v>3001</v>
      </c>
      <c r="B4" s="68">
        <v>3001</v>
      </c>
      <c r="C4" s="68">
        <v>4</v>
      </c>
      <c r="D4" s="68" t="s">
        <v>110</v>
      </c>
      <c r="E4" s="68">
        <v>11.05</v>
      </c>
      <c r="F4" s="68" t="s">
        <v>113</v>
      </c>
      <c r="G4" s="68">
        <v>1101</v>
      </c>
      <c r="H4" s="68">
        <v>1102</v>
      </c>
      <c r="I4" s="68">
        <v>1042</v>
      </c>
      <c r="J4" s="68">
        <v>-122.579178648422</v>
      </c>
      <c r="K4" s="68">
        <v>45.384660472001897</v>
      </c>
    </row>
    <row r="5" spans="1:11" x14ac:dyDescent="0.25">
      <c r="A5" s="68">
        <v>1100</v>
      </c>
      <c r="B5" s="68">
        <v>1100</v>
      </c>
      <c r="C5" s="68">
        <v>4</v>
      </c>
      <c r="D5" s="68" t="s">
        <v>110</v>
      </c>
      <c r="E5" s="68">
        <v>12.67</v>
      </c>
      <c r="F5" s="68" t="s">
        <v>114</v>
      </c>
      <c r="G5" s="68">
        <v>1099</v>
      </c>
      <c r="H5" s="68">
        <v>1101</v>
      </c>
      <c r="I5" s="68">
        <v>1043</v>
      </c>
      <c r="J5" s="68">
        <v>-122.571346688909</v>
      </c>
      <c r="K5" s="68">
        <v>45.406910224686499</v>
      </c>
    </row>
    <row r="6" spans="1:11" x14ac:dyDescent="0.25">
      <c r="A6" s="68">
        <v>1099</v>
      </c>
      <c r="B6" s="68">
        <v>239</v>
      </c>
      <c r="C6" s="68">
        <v>4</v>
      </c>
      <c r="D6" s="68" t="s">
        <v>110</v>
      </c>
      <c r="E6" s="68">
        <v>13.38</v>
      </c>
      <c r="F6" s="68" t="s">
        <v>115</v>
      </c>
      <c r="G6" s="68">
        <v>1106</v>
      </c>
      <c r="H6" s="68">
        <v>1100</v>
      </c>
      <c r="I6" s="68">
        <v>1044</v>
      </c>
      <c r="J6" s="68">
        <v>-122.574436757345</v>
      </c>
      <c r="K6" s="68">
        <v>45.417054015240303</v>
      </c>
    </row>
    <row r="7" spans="1:11" x14ac:dyDescent="0.25">
      <c r="A7" s="68">
        <v>1106</v>
      </c>
      <c r="B7" s="68">
        <v>240</v>
      </c>
      <c r="C7" s="68">
        <v>4</v>
      </c>
      <c r="D7" s="68" t="s">
        <v>110</v>
      </c>
      <c r="E7" s="68">
        <v>13.38</v>
      </c>
      <c r="F7" s="68" t="s">
        <v>116</v>
      </c>
      <c r="G7" s="68">
        <v>1126</v>
      </c>
      <c r="H7" s="68">
        <v>1099</v>
      </c>
      <c r="I7" s="68">
        <v>1044</v>
      </c>
      <c r="J7" s="68">
        <v>-122.574436757345</v>
      </c>
      <c r="K7" s="68">
        <v>45.417054015240303</v>
      </c>
    </row>
    <row r="8" spans="1:11" x14ac:dyDescent="0.25">
      <c r="A8" s="68">
        <v>1125</v>
      </c>
      <c r="B8" s="68">
        <v>242</v>
      </c>
      <c r="C8" s="68">
        <v>4</v>
      </c>
      <c r="D8" s="68" t="s">
        <v>110</v>
      </c>
      <c r="E8" s="68">
        <v>14.58</v>
      </c>
      <c r="F8" s="68" t="s">
        <v>117</v>
      </c>
      <c r="G8" s="68">
        <v>1098</v>
      </c>
      <c r="H8" s="68">
        <v>1126</v>
      </c>
      <c r="I8" s="68">
        <v>1045</v>
      </c>
      <c r="J8" s="68">
        <v>-122.56632581228</v>
      </c>
      <c r="K8" s="68">
        <v>45.433056844361303</v>
      </c>
    </row>
    <row r="9" spans="1:11" x14ac:dyDescent="0.25">
      <c r="A9" s="68">
        <v>1098</v>
      </c>
      <c r="B9" s="68">
        <v>243</v>
      </c>
      <c r="C9" s="68">
        <v>4</v>
      </c>
      <c r="D9" s="68" t="s">
        <v>110</v>
      </c>
      <c r="E9" s="68">
        <v>16.239999999999998</v>
      </c>
      <c r="F9" s="68" t="s">
        <v>118</v>
      </c>
      <c r="G9" s="68">
        <v>1054</v>
      </c>
      <c r="H9" s="68">
        <v>1125</v>
      </c>
      <c r="I9" s="68">
        <v>1046</v>
      </c>
      <c r="J9" s="68">
        <v>-122.573130506292</v>
      </c>
      <c r="K9" s="68">
        <v>45.456821326248999</v>
      </c>
    </row>
    <row r="10" spans="1:11" x14ac:dyDescent="0.25">
      <c r="A10" s="68">
        <v>1054</v>
      </c>
      <c r="B10" s="68">
        <v>244</v>
      </c>
      <c r="C10" s="68">
        <v>4</v>
      </c>
      <c r="D10" s="68" t="s">
        <v>110</v>
      </c>
      <c r="E10" s="68">
        <v>17.5</v>
      </c>
      <c r="F10" s="68" t="s">
        <v>119</v>
      </c>
      <c r="G10" s="68">
        <v>1053</v>
      </c>
      <c r="H10" s="68">
        <v>1098</v>
      </c>
      <c r="I10" s="68">
        <v>1047</v>
      </c>
      <c r="J10" s="68">
        <v>-122.565800672614</v>
      </c>
      <c r="K10" s="68">
        <v>45.473946898906199</v>
      </c>
    </row>
    <row r="11" spans="1:11" x14ac:dyDescent="0.25">
      <c r="A11" s="68">
        <v>1051</v>
      </c>
      <c r="B11" s="68">
        <v>247</v>
      </c>
      <c r="C11" s="68">
        <v>4</v>
      </c>
      <c r="D11" s="68" t="s">
        <v>110</v>
      </c>
      <c r="E11" s="68">
        <v>20.34</v>
      </c>
      <c r="F11" s="68" t="s">
        <v>120</v>
      </c>
      <c r="G11" s="68">
        <v>1143</v>
      </c>
      <c r="H11" s="68">
        <v>1052</v>
      </c>
      <c r="I11" s="68">
        <v>1048</v>
      </c>
      <c r="J11" s="68">
        <v>-122.565632974892</v>
      </c>
      <c r="K11" s="68">
        <v>45.5146143277614</v>
      </c>
    </row>
    <row r="12" spans="1:11" x14ac:dyDescent="0.25">
      <c r="A12" s="68">
        <v>1117</v>
      </c>
      <c r="B12" s="68">
        <v>226</v>
      </c>
      <c r="C12" s="68">
        <v>3</v>
      </c>
      <c r="D12" s="68" t="s">
        <v>110</v>
      </c>
      <c r="E12" s="68">
        <v>19.399999999999999</v>
      </c>
      <c r="F12" s="68" t="s">
        <v>121</v>
      </c>
      <c r="G12" s="68">
        <v>1047</v>
      </c>
      <c r="H12" s="68">
        <v>1048</v>
      </c>
      <c r="I12" s="68">
        <v>1052</v>
      </c>
      <c r="J12" s="68">
        <v>-122.56513623051001</v>
      </c>
      <c r="K12" s="68">
        <v>45.500818201105602</v>
      </c>
    </row>
    <row r="13" spans="1:11" x14ac:dyDescent="0.25">
      <c r="A13" s="68">
        <v>1048</v>
      </c>
      <c r="B13" s="68">
        <v>227</v>
      </c>
      <c r="C13" s="68">
        <v>3</v>
      </c>
      <c r="D13" s="68" t="s">
        <v>110</v>
      </c>
      <c r="E13" s="68">
        <v>19.78</v>
      </c>
      <c r="F13" s="68" t="s">
        <v>122</v>
      </c>
      <c r="G13" s="68">
        <v>1117</v>
      </c>
      <c r="H13" s="68">
        <v>1142</v>
      </c>
      <c r="I13" s="68">
        <v>1052</v>
      </c>
      <c r="J13" s="68">
        <v>-122.565060982481</v>
      </c>
      <c r="K13" s="68">
        <v>45.506332599743899</v>
      </c>
    </row>
    <row r="14" spans="1:11" x14ac:dyDescent="0.25">
      <c r="A14" s="68">
        <v>1047</v>
      </c>
      <c r="B14" s="68">
        <v>225</v>
      </c>
      <c r="C14" s="68">
        <v>3</v>
      </c>
      <c r="D14" s="68" t="s">
        <v>110</v>
      </c>
      <c r="E14" s="68">
        <v>18.100000000000001</v>
      </c>
      <c r="F14" s="68" t="s">
        <v>123</v>
      </c>
      <c r="G14" s="68">
        <v>1046</v>
      </c>
      <c r="H14" s="68">
        <v>1117</v>
      </c>
      <c r="I14" s="68">
        <v>1054</v>
      </c>
      <c r="J14" s="68">
        <v>-122.565785551866</v>
      </c>
      <c r="K14" s="68">
        <v>45.4825159915165</v>
      </c>
    </row>
    <row r="15" spans="1:11" x14ac:dyDescent="0.25">
      <c r="A15" s="68">
        <v>1046</v>
      </c>
      <c r="B15" s="68">
        <v>224</v>
      </c>
      <c r="C15" s="68">
        <v>3</v>
      </c>
      <c r="D15" s="68" t="s">
        <v>110</v>
      </c>
      <c r="E15" s="68">
        <v>16.2</v>
      </c>
      <c r="F15" s="68" t="s">
        <v>124</v>
      </c>
      <c r="G15" s="68">
        <v>1045</v>
      </c>
      <c r="H15" s="68">
        <v>1047</v>
      </c>
      <c r="I15" s="68">
        <v>1098</v>
      </c>
      <c r="J15" s="68">
        <v>-122.572670220912</v>
      </c>
      <c r="K15" s="68">
        <v>45.4562409829296</v>
      </c>
    </row>
    <row r="16" spans="1:11" x14ac:dyDescent="0.25">
      <c r="A16" s="68">
        <v>1043</v>
      </c>
      <c r="B16" s="68">
        <v>1043</v>
      </c>
      <c r="C16" s="68">
        <v>3</v>
      </c>
      <c r="D16" s="68" t="s">
        <v>110</v>
      </c>
      <c r="E16" s="68">
        <v>12.94</v>
      </c>
      <c r="F16" s="68" t="s">
        <v>125</v>
      </c>
      <c r="G16" s="68">
        <v>1042</v>
      </c>
      <c r="H16" s="68">
        <v>1044</v>
      </c>
      <c r="I16" s="68">
        <v>1100</v>
      </c>
      <c r="J16" s="68">
        <v>-122.572413741712</v>
      </c>
      <c r="K16" s="68">
        <v>45.411210457314702</v>
      </c>
    </row>
    <row r="17" spans="1:11" s="71" customFormat="1" x14ac:dyDescent="0.25">
      <c r="A17" s="68">
        <v>1144</v>
      </c>
      <c r="B17" s="68">
        <v>1144</v>
      </c>
      <c r="C17" s="68">
        <v>3</v>
      </c>
      <c r="D17" s="68" t="s">
        <v>110</v>
      </c>
      <c r="E17" s="68">
        <v>10.27</v>
      </c>
      <c r="F17" s="68" t="s">
        <v>126</v>
      </c>
      <c r="G17" s="68">
        <v>1041</v>
      </c>
      <c r="H17" s="68">
        <v>3002</v>
      </c>
      <c r="I17" s="68">
        <v>1102</v>
      </c>
      <c r="J17" s="68">
        <v>-122.586825116217</v>
      </c>
      <c r="K17" s="68">
        <v>45.375005399597697</v>
      </c>
    </row>
    <row r="18" spans="1:11" s="71" customFormat="1" x14ac:dyDescent="0.25">
      <c r="A18" s="68">
        <v>1041</v>
      </c>
      <c r="B18" s="68">
        <v>1041</v>
      </c>
      <c r="C18" s="68">
        <v>3</v>
      </c>
      <c r="D18" s="68" t="s">
        <v>110</v>
      </c>
      <c r="E18" s="68">
        <v>9.4499999999999993</v>
      </c>
      <c r="F18" s="68" t="s">
        <v>127</v>
      </c>
      <c r="G18" s="68">
        <v>1110</v>
      </c>
      <c r="H18" s="68">
        <v>1144</v>
      </c>
      <c r="I18" s="68">
        <v>1103</v>
      </c>
      <c r="J18" s="68">
        <v>-122.597644701134</v>
      </c>
      <c r="K18" s="68">
        <v>45.366292125454699</v>
      </c>
    </row>
    <row r="19" spans="1:11" x14ac:dyDescent="0.25">
      <c r="A19" s="68">
        <v>1109</v>
      </c>
      <c r="B19" s="68">
        <v>1109</v>
      </c>
      <c r="C19" s="68">
        <v>3</v>
      </c>
      <c r="D19" s="68" t="s">
        <v>110</v>
      </c>
      <c r="E19" s="68">
        <v>8.8000000000000007</v>
      </c>
      <c r="F19" s="68" t="s">
        <v>128</v>
      </c>
      <c r="G19" s="68">
        <v>3103</v>
      </c>
      <c r="H19" s="68">
        <v>1110</v>
      </c>
      <c r="I19" s="68">
        <v>1104</v>
      </c>
      <c r="J19" s="68">
        <v>-122.609900090677</v>
      </c>
      <c r="K19" s="68">
        <v>45.3627501918495</v>
      </c>
    </row>
    <row r="20" spans="1:11" x14ac:dyDescent="0.25">
      <c r="A20" s="68">
        <v>1044</v>
      </c>
      <c r="B20" s="68">
        <v>221</v>
      </c>
      <c r="C20" s="68">
        <v>3</v>
      </c>
      <c r="D20" s="68" t="s">
        <v>110</v>
      </c>
      <c r="E20" s="68">
        <v>13.58</v>
      </c>
      <c r="F20" s="68" t="s">
        <v>129</v>
      </c>
      <c r="G20" s="68">
        <v>1043</v>
      </c>
      <c r="H20" s="68">
        <v>1124</v>
      </c>
      <c r="I20" s="68">
        <v>1106</v>
      </c>
      <c r="J20" s="68">
        <v>-122.572630197525</v>
      </c>
      <c r="K20" s="68">
        <v>45.420192907484299</v>
      </c>
    </row>
    <row r="21" spans="1:11" x14ac:dyDescent="0.25">
      <c r="A21" s="68">
        <v>1104</v>
      </c>
      <c r="B21" s="68">
        <v>1104</v>
      </c>
      <c r="C21" s="68">
        <v>4</v>
      </c>
      <c r="D21" s="68" t="s">
        <v>110</v>
      </c>
      <c r="E21" s="68">
        <v>8.5</v>
      </c>
      <c r="F21" s="68" t="s">
        <v>130</v>
      </c>
      <c r="G21" s="68">
        <v>1103</v>
      </c>
      <c r="H21" s="68">
        <v>1115</v>
      </c>
      <c r="I21" s="68">
        <v>1109</v>
      </c>
      <c r="J21" s="68">
        <v>-122.614431072678</v>
      </c>
      <c r="K21" s="68">
        <v>45.360063433770698</v>
      </c>
    </row>
    <row r="22" spans="1:11" x14ac:dyDescent="0.25">
      <c r="A22" s="68">
        <v>1114</v>
      </c>
      <c r="B22" s="68">
        <v>1114</v>
      </c>
      <c r="C22" s="68">
        <v>4</v>
      </c>
      <c r="D22" s="68" t="s">
        <v>110</v>
      </c>
      <c r="E22" s="68">
        <v>2.86</v>
      </c>
      <c r="F22" s="68" t="s">
        <v>131</v>
      </c>
      <c r="G22" s="68">
        <v>3195</v>
      </c>
      <c r="H22" s="68">
        <v>3101</v>
      </c>
      <c r="I22" s="68">
        <v>1113</v>
      </c>
      <c r="J22" s="68">
        <v>-122.711553273452</v>
      </c>
      <c r="K22" s="68">
        <v>45.372018529001402</v>
      </c>
    </row>
    <row r="23" spans="1:11" x14ac:dyDescent="0.25">
      <c r="A23" s="68">
        <v>1113</v>
      </c>
      <c r="B23" s="68">
        <v>1113</v>
      </c>
      <c r="C23" s="68">
        <v>3</v>
      </c>
      <c r="D23" s="68" t="s">
        <v>110</v>
      </c>
      <c r="E23" s="68">
        <v>3.55</v>
      </c>
      <c r="F23" s="68" t="s">
        <v>132</v>
      </c>
      <c r="G23" s="68">
        <v>3100</v>
      </c>
      <c r="H23" s="68">
        <v>3102</v>
      </c>
      <c r="I23" s="68">
        <v>1114</v>
      </c>
      <c r="J23" s="68">
        <v>-122.698693480117</v>
      </c>
      <c r="K23" s="68">
        <v>45.3680220587162</v>
      </c>
    </row>
    <row r="24" spans="1:11" x14ac:dyDescent="0.25">
      <c r="A24" s="68">
        <v>1116</v>
      </c>
      <c r="B24" s="68">
        <v>1116</v>
      </c>
      <c r="C24" s="68">
        <v>3</v>
      </c>
      <c r="D24" s="68" t="s">
        <v>110</v>
      </c>
      <c r="E24" s="68">
        <v>6.88</v>
      </c>
      <c r="F24" s="68" t="s">
        <v>133</v>
      </c>
      <c r="G24" s="68">
        <v>3102</v>
      </c>
      <c r="H24" s="68">
        <v>3103</v>
      </c>
      <c r="I24" s="68">
        <v>1115</v>
      </c>
      <c r="J24" s="68">
        <v>-122.64272644517</v>
      </c>
      <c r="K24" s="68">
        <v>45.348496232290302</v>
      </c>
    </row>
    <row r="25" spans="1:11" x14ac:dyDescent="0.25">
      <c r="A25" s="68">
        <v>1053</v>
      </c>
      <c r="B25" s="68">
        <v>245</v>
      </c>
      <c r="C25" s="68">
        <v>4</v>
      </c>
      <c r="D25" s="68" t="s">
        <v>110</v>
      </c>
      <c r="E25" s="68">
        <v>18.920000000000002</v>
      </c>
      <c r="F25" s="68" t="s">
        <v>134</v>
      </c>
      <c r="G25" s="68">
        <v>1052</v>
      </c>
      <c r="H25" s="68">
        <v>1054</v>
      </c>
      <c r="I25" s="68">
        <v>1117</v>
      </c>
      <c r="J25" s="68">
        <v>-122.56559633795899</v>
      </c>
      <c r="K25" s="68">
        <v>45.494588640360497</v>
      </c>
    </row>
    <row r="26" spans="1:11" x14ac:dyDescent="0.25">
      <c r="A26" s="68">
        <v>1052</v>
      </c>
      <c r="B26" s="68">
        <v>246</v>
      </c>
      <c r="C26" s="68">
        <v>4</v>
      </c>
      <c r="D26" s="68" t="s">
        <v>110</v>
      </c>
      <c r="E26" s="68">
        <v>19.25</v>
      </c>
      <c r="F26" s="68" t="s">
        <v>135</v>
      </c>
      <c r="G26" s="68">
        <v>1051</v>
      </c>
      <c r="H26" s="68">
        <v>1053</v>
      </c>
      <c r="I26" s="68">
        <v>1117</v>
      </c>
      <c r="J26" s="68">
        <v>-122.56556278477299</v>
      </c>
      <c r="K26" s="68">
        <v>45.4993406282832</v>
      </c>
    </row>
    <row r="27" spans="1:11" x14ac:dyDescent="0.25">
      <c r="A27" s="68">
        <v>1126</v>
      </c>
      <c r="B27" s="68">
        <v>241</v>
      </c>
      <c r="C27" s="68">
        <v>4</v>
      </c>
      <c r="D27" s="68" t="s">
        <v>110</v>
      </c>
      <c r="E27" s="68">
        <v>14.32</v>
      </c>
      <c r="F27" s="68" t="s">
        <v>136</v>
      </c>
      <c r="G27" s="68">
        <v>1125</v>
      </c>
      <c r="H27" s="68">
        <v>1106</v>
      </c>
      <c r="I27" s="68">
        <v>1124</v>
      </c>
      <c r="J27" s="68">
        <v>-122.56612594066701</v>
      </c>
      <c r="K27" s="68">
        <v>45.429319494074399</v>
      </c>
    </row>
    <row r="28" spans="1:11" x14ac:dyDescent="0.25">
      <c r="A28" s="68">
        <v>1045</v>
      </c>
      <c r="B28" s="68">
        <v>223</v>
      </c>
      <c r="C28" s="68">
        <v>3</v>
      </c>
      <c r="D28" s="68" t="s">
        <v>110</v>
      </c>
      <c r="E28" s="68">
        <v>14.32</v>
      </c>
      <c r="F28" s="68" t="s">
        <v>137</v>
      </c>
      <c r="G28" s="68">
        <v>1124</v>
      </c>
      <c r="H28" s="68">
        <v>1046</v>
      </c>
      <c r="I28" s="68">
        <v>1126</v>
      </c>
      <c r="J28" s="68">
        <v>-122.56543576575901</v>
      </c>
      <c r="K28" s="68">
        <v>45.429777485993597</v>
      </c>
    </row>
    <row r="29" spans="1:11" x14ac:dyDescent="0.25">
      <c r="A29" s="68">
        <v>1124</v>
      </c>
      <c r="B29" s="68">
        <v>222</v>
      </c>
      <c r="C29" s="68">
        <v>3</v>
      </c>
      <c r="D29" s="68" t="s">
        <v>110</v>
      </c>
      <c r="E29" s="68">
        <v>14.32</v>
      </c>
      <c r="F29" s="68" t="s">
        <v>138</v>
      </c>
      <c r="G29" s="68">
        <v>1044</v>
      </c>
      <c r="H29" s="68">
        <v>1045</v>
      </c>
      <c r="I29" s="68">
        <v>1126</v>
      </c>
      <c r="J29" s="68">
        <v>-122.56543576575901</v>
      </c>
      <c r="K29" s="68">
        <v>45.429777485993597</v>
      </c>
    </row>
    <row r="30" spans="1:11" x14ac:dyDescent="0.25">
      <c r="A30" s="68">
        <v>1141</v>
      </c>
      <c r="B30" s="68">
        <v>249</v>
      </c>
      <c r="C30" s="68">
        <v>4</v>
      </c>
      <c r="D30" s="68" t="s">
        <v>110</v>
      </c>
      <c r="E30" s="68">
        <v>23.41</v>
      </c>
      <c r="F30" s="68" t="s">
        <v>139</v>
      </c>
      <c r="G30" s="68">
        <v>1050</v>
      </c>
      <c r="H30" s="68">
        <v>3107</v>
      </c>
      <c r="I30" s="68">
        <v>1140</v>
      </c>
      <c r="J30" s="68">
        <v>-122.567180068136</v>
      </c>
      <c r="K30" s="68">
        <v>45.557264203677498</v>
      </c>
    </row>
    <row r="31" spans="1:11" x14ac:dyDescent="0.25">
      <c r="A31" s="68">
        <v>1050</v>
      </c>
      <c r="B31" s="68">
        <v>250</v>
      </c>
      <c r="C31" s="68">
        <v>4</v>
      </c>
      <c r="D31" s="68" t="s">
        <v>110</v>
      </c>
      <c r="E31" s="68">
        <v>24.66</v>
      </c>
      <c r="F31" s="68" t="s">
        <v>140</v>
      </c>
      <c r="G31" s="68">
        <v>1049</v>
      </c>
      <c r="H31" s="68">
        <v>1141</v>
      </c>
      <c r="I31" s="68">
        <v>1140</v>
      </c>
      <c r="J31" s="68">
        <v>-122.549985803917</v>
      </c>
      <c r="K31" s="68">
        <v>45.571054121183103</v>
      </c>
    </row>
    <row r="32" spans="1:11" x14ac:dyDescent="0.25">
      <c r="A32" s="68">
        <v>1140</v>
      </c>
      <c r="B32" s="68">
        <v>229</v>
      </c>
      <c r="C32" s="68">
        <v>3</v>
      </c>
      <c r="D32" s="68" t="s">
        <v>110</v>
      </c>
      <c r="E32" s="68">
        <v>23.41</v>
      </c>
      <c r="F32" s="68" t="s">
        <v>141</v>
      </c>
      <c r="G32" s="68">
        <v>3106</v>
      </c>
      <c r="H32" s="68">
        <v>0</v>
      </c>
      <c r="I32" s="68">
        <v>1141</v>
      </c>
      <c r="J32" s="68">
        <v>-122.566390907811</v>
      </c>
      <c r="K32" s="68">
        <v>45.557431037258098</v>
      </c>
    </row>
    <row r="33" spans="1:11" x14ac:dyDescent="0.25">
      <c r="A33" s="68">
        <v>1143</v>
      </c>
      <c r="B33" s="68">
        <v>248</v>
      </c>
      <c r="C33" s="68">
        <v>4</v>
      </c>
      <c r="D33" s="68" t="s">
        <v>110</v>
      </c>
      <c r="E33" s="68">
        <v>21.12</v>
      </c>
      <c r="F33" s="68" t="s">
        <v>142</v>
      </c>
      <c r="G33" s="68">
        <v>3105</v>
      </c>
      <c r="H33" s="68">
        <v>1051</v>
      </c>
      <c r="I33" s="68">
        <v>1142</v>
      </c>
      <c r="J33" s="68">
        <v>-122.565428842065</v>
      </c>
      <c r="K33" s="68">
        <v>45.526005530929503</v>
      </c>
    </row>
    <row r="34" spans="1:11" x14ac:dyDescent="0.25">
      <c r="A34" s="68">
        <v>1142</v>
      </c>
      <c r="B34" s="68">
        <v>228</v>
      </c>
      <c r="C34" s="68">
        <v>3</v>
      </c>
      <c r="D34" s="68" t="s">
        <v>110</v>
      </c>
      <c r="E34" s="68">
        <v>21.12</v>
      </c>
      <c r="F34" s="68" t="s">
        <v>143</v>
      </c>
      <c r="G34" s="68">
        <v>1048</v>
      </c>
      <c r="H34" s="68">
        <v>3164</v>
      </c>
      <c r="I34" s="68">
        <v>1143</v>
      </c>
      <c r="J34" s="68">
        <v>-122.565110085556</v>
      </c>
      <c r="K34" s="68">
        <v>45.525878141438703</v>
      </c>
    </row>
    <row r="35" spans="1:11" x14ac:dyDescent="0.25">
      <c r="A35" s="68">
        <v>1102</v>
      </c>
      <c r="B35" s="68">
        <v>1102</v>
      </c>
      <c r="C35" s="68">
        <v>4</v>
      </c>
      <c r="D35" s="68" t="s">
        <v>110</v>
      </c>
      <c r="E35" s="68">
        <v>10.24</v>
      </c>
      <c r="F35" s="68" t="s">
        <v>144</v>
      </c>
      <c r="G35" s="68">
        <v>3001</v>
      </c>
      <c r="H35" s="68">
        <v>1103</v>
      </c>
      <c r="I35" s="68">
        <v>1144</v>
      </c>
      <c r="J35" s="68">
        <v>-122.587434179187</v>
      </c>
      <c r="K35" s="68">
        <v>45.374808204203198</v>
      </c>
    </row>
    <row r="36" spans="1:11" x14ac:dyDescent="0.25">
      <c r="A36" s="68">
        <v>1042</v>
      </c>
      <c r="B36" s="68">
        <v>1042</v>
      </c>
      <c r="C36" s="68">
        <v>3</v>
      </c>
      <c r="D36" s="68" t="s">
        <v>110</v>
      </c>
      <c r="E36" s="68">
        <v>11.05</v>
      </c>
      <c r="F36" s="68" t="s">
        <v>145</v>
      </c>
      <c r="G36" s="68">
        <v>3002</v>
      </c>
      <c r="H36" s="68">
        <v>1043</v>
      </c>
      <c r="I36" s="68">
        <v>3001</v>
      </c>
      <c r="J36" s="68">
        <v>-122.578928090323</v>
      </c>
      <c r="K36" s="68">
        <v>45.384427526687801</v>
      </c>
    </row>
    <row r="37" spans="1:11" x14ac:dyDescent="0.25">
      <c r="A37" s="68">
        <v>3002</v>
      </c>
      <c r="B37" s="68">
        <v>3002</v>
      </c>
      <c r="C37" s="68">
        <v>3</v>
      </c>
      <c r="D37" s="68" t="s">
        <v>110</v>
      </c>
      <c r="E37" s="68">
        <v>11.05</v>
      </c>
      <c r="F37" s="68" t="s">
        <v>146</v>
      </c>
      <c r="G37" s="68">
        <v>1144</v>
      </c>
      <c r="H37" s="68">
        <v>1042</v>
      </c>
      <c r="I37" s="68">
        <v>3001</v>
      </c>
      <c r="J37" s="68">
        <v>-122.578928090323</v>
      </c>
      <c r="K37" s="68">
        <v>45.384427526687801</v>
      </c>
    </row>
    <row r="38" spans="1:11" x14ac:dyDescent="0.25">
      <c r="A38" s="68">
        <v>3101</v>
      </c>
      <c r="B38" s="68">
        <v>3101</v>
      </c>
      <c r="C38" s="68">
        <v>4</v>
      </c>
      <c r="D38" s="68" t="s">
        <v>110</v>
      </c>
      <c r="E38" s="68">
        <v>1.96</v>
      </c>
      <c r="F38" s="68" t="s">
        <v>147</v>
      </c>
      <c r="G38" s="68">
        <v>1114</v>
      </c>
      <c r="H38" s="68">
        <v>0</v>
      </c>
      <c r="I38" s="68">
        <v>3100</v>
      </c>
      <c r="J38" s="68">
        <v>-122.728058764273</v>
      </c>
      <c r="K38" s="68">
        <v>45.373586173878302</v>
      </c>
    </row>
    <row r="39" spans="1:11" x14ac:dyDescent="0.25">
      <c r="A39" s="68">
        <v>3100</v>
      </c>
      <c r="B39" s="68">
        <v>3100</v>
      </c>
      <c r="C39" s="68">
        <v>3</v>
      </c>
      <c r="D39" s="68" t="s">
        <v>110</v>
      </c>
      <c r="E39" s="68">
        <v>1.96</v>
      </c>
      <c r="F39" s="68" t="s">
        <v>148</v>
      </c>
      <c r="G39" s="68">
        <v>0</v>
      </c>
      <c r="H39" s="68">
        <v>1113</v>
      </c>
      <c r="I39" s="68">
        <v>3101</v>
      </c>
      <c r="J39" s="68">
        <v>-122.73035141742101</v>
      </c>
      <c r="K39" s="68">
        <v>45.373144583738302</v>
      </c>
    </row>
    <row r="40" spans="1:11" x14ac:dyDescent="0.25">
      <c r="A40" s="68">
        <v>3195</v>
      </c>
      <c r="B40" s="68">
        <v>3195</v>
      </c>
      <c r="C40" s="68">
        <v>4</v>
      </c>
      <c r="D40" s="68" t="s">
        <v>110</v>
      </c>
      <c r="E40" s="68">
        <v>5.39</v>
      </c>
      <c r="F40" s="68" t="s">
        <v>149</v>
      </c>
      <c r="G40" s="68">
        <v>1115</v>
      </c>
      <c r="H40" s="68">
        <v>1114</v>
      </c>
      <c r="I40" s="68">
        <v>3102</v>
      </c>
      <c r="J40" s="68">
        <v>-122.66545121424799</v>
      </c>
      <c r="K40" s="68">
        <v>45.357733587174202</v>
      </c>
    </row>
    <row r="41" spans="1:11" x14ac:dyDescent="0.25">
      <c r="A41" s="68">
        <v>1115</v>
      </c>
      <c r="B41" s="68">
        <v>1115</v>
      </c>
      <c r="C41" s="68">
        <v>4</v>
      </c>
      <c r="D41" s="68" t="s">
        <v>110</v>
      </c>
      <c r="E41" s="68">
        <v>6.09</v>
      </c>
      <c r="F41" s="68" t="s">
        <v>150</v>
      </c>
      <c r="G41" s="68">
        <v>3104</v>
      </c>
      <c r="H41" s="68">
        <v>3195</v>
      </c>
      <c r="I41" s="68">
        <v>3102</v>
      </c>
      <c r="J41" s="68">
        <v>-122.65725574729601</v>
      </c>
      <c r="K41" s="68">
        <v>45.349540749387202</v>
      </c>
    </row>
    <row r="42" spans="1:11" x14ac:dyDescent="0.25">
      <c r="A42" s="68">
        <v>3104</v>
      </c>
      <c r="B42" s="68">
        <v>3104</v>
      </c>
      <c r="C42" s="68">
        <v>4</v>
      </c>
      <c r="D42" s="68" t="s">
        <v>110</v>
      </c>
      <c r="E42" s="68">
        <v>7.6</v>
      </c>
      <c r="F42" s="68" t="s">
        <v>151</v>
      </c>
      <c r="G42" s="68">
        <v>1104</v>
      </c>
      <c r="H42" s="68">
        <v>1115</v>
      </c>
      <c r="I42" s="68">
        <v>3103</v>
      </c>
      <c r="J42" s="68">
        <v>-122.627889227051</v>
      </c>
      <c r="K42" s="68">
        <v>45.3516547034422</v>
      </c>
    </row>
    <row r="43" spans="1:11" x14ac:dyDescent="0.25">
      <c r="A43" s="68">
        <v>3103</v>
      </c>
      <c r="B43" s="68">
        <v>3103</v>
      </c>
      <c r="C43" s="68">
        <v>3</v>
      </c>
      <c r="D43" s="68" t="s">
        <v>110</v>
      </c>
      <c r="E43" s="68">
        <v>7.6</v>
      </c>
      <c r="F43" s="68" t="s">
        <v>152</v>
      </c>
      <c r="G43" s="68">
        <v>1116</v>
      </c>
      <c r="H43" s="68">
        <v>1109</v>
      </c>
      <c r="I43" s="68">
        <v>3104</v>
      </c>
      <c r="J43" s="68">
        <v>-122.628273857907</v>
      </c>
      <c r="K43" s="68">
        <v>45.351104122982903</v>
      </c>
    </row>
    <row r="44" spans="1:11" x14ac:dyDescent="0.25">
      <c r="A44" s="68">
        <v>3164</v>
      </c>
      <c r="B44" s="68">
        <v>273</v>
      </c>
      <c r="C44" s="68">
        <v>3</v>
      </c>
      <c r="D44" s="68" t="s">
        <v>110</v>
      </c>
      <c r="E44" s="68">
        <v>21.68</v>
      </c>
      <c r="F44" s="68" t="s">
        <v>153</v>
      </c>
      <c r="G44" s="68">
        <v>1142</v>
      </c>
      <c r="H44" s="68">
        <v>3106</v>
      </c>
      <c r="I44" s="68">
        <v>3105</v>
      </c>
      <c r="J44" s="68">
        <v>-122.564087856222</v>
      </c>
      <c r="K44" s="68">
        <v>45.534041549392299</v>
      </c>
    </row>
    <row r="45" spans="1:11" x14ac:dyDescent="0.25">
      <c r="A45" s="68">
        <v>3107</v>
      </c>
      <c r="B45" s="68">
        <v>269</v>
      </c>
      <c r="C45" s="68">
        <v>4</v>
      </c>
      <c r="D45" s="68" t="s">
        <v>110</v>
      </c>
      <c r="E45" s="68">
        <v>23.27</v>
      </c>
      <c r="F45" s="68" t="s">
        <v>154</v>
      </c>
      <c r="G45" s="68">
        <v>1141</v>
      </c>
      <c r="H45" s="68">
        <v>3105</v>
      </c>
      <c r="I45" s="68">
        <v>3106</v>
      </c>
      <c r="J45" s="68">
        <v>-122.567336523976</v>
      </c>
      <c r="K45" s="68">
        <v>45.5552718128436</v>
      </c>
    </row>
    <row r="46" spans="1:11" x14ac:dyDescent="0.25">
      <c r="A46" s="68">
        <v>3106</v>
      </c>
      <c r="B46" s="68">
        <v>265</v>
      </c>
      <c r="C46" s="68">
        <v>3</v>
      </c>
      <c r="D46" s="68" t="s">
        <v>110</v>
      </c>
      <c r="E46" s="68">
        <v>23.27</v>
      </c>
      <c r="F46" s="68" t="s">
        <v>155</v>
      </c>
      <c r="G46" s="68">
        <v>3164</v>
      </c>
      <c r="H46" s="68">
        <v>1140</v>
      </c>
      <c r="I46" s="68">
        <v>3107</v>
      </c>
      <c r="J46" s="68">
        <v>-122.566747106508</v>
      </c>
      <c r="K46" s="68">
        <v>45.555496927079297</v>
      </c>
    </row>
    <row r="47" spans="1:11" x14ac:dyDescent="0.25">
      <c r="A47" s="68">
        <v>3105</v>
      </c>
      <c r="B47" s="68">
        <v>297</v>
      </c>
      <c r="C47" s="68">
        <v>4</v>
      </c>
      <c r="D47" s="68" t="s">
        <v>110</v>
      </c>
      <c r="E47" s="68">
        <v>21.68</v>
      </c>
      <c r="F47" s="68" t="s">
        <v>156</v>
      </c>
      <c r="G47" s="68">
        <v>3107</v>
      </c>
      <c r="H47" s="68">
        <v>1143</v>
      </c>
      <c r="I47" s="68">
        <v>3164</v>
      </c>
      <c r="J47" s="68">
        <v>-122.564366159934</v>
      </c>
      <c r="K47" s="68">
        <v>45.534311704863498</v>
      </c>
    </row>
    <row r="48" spans="1:11" x14ac:dyDescent="0.25">
      <c r="A48" s="68">
        <v>3102</v>
      </c>
      <c r="B48" s="68">
        <v>3102</v>
      </c>
      <c r="C48" s="68">
        <v>3</v>
      </c>
      <c r="D48" s="68" t="s">
        <v>110</v>
      </c>
      <c r="E48" s="68">
        <v>5.39</v>
      </c>
      <c r="F48" s="68" t="s">
        <v>157</v>
      </c>
      <c r="G48" s="68">
        <v>1113</v>
      </c>
      <c r="H48" s="68">
        <v>1116</v>
      </c>
      <c r="I48" s="68">
        <v>3195</v>
      </c>
      <c r="J48" s="68">
        <v>-122.66584230772099</v>
      </c>
      <c r="K48" s="68">
        <v>45.357414035307698</v>
      </c>
    </row>
    <row r="49" spans="1:11" x14ac:dyDescent="0.25">
      <c r="A49" s="68">
        <v>3111</v>
      </c>
      <c r="B49" s="68">
        <v>89</v>
      </c>
      <c r="C49" s="68">
        <v>5</v>
      </c>
      <c r="D49" s="68" t="s">
        <v>158</v>
      </c>
      <c r="E49" s="68">
        <v>2.12</v>
      </c>
      <c r="F49" s="68" t="s">
        <v>159</v>
      </c>
      <c r="G49" s="68">
        <v>3109</v>
      </c>
      <c r="H49" s="68">
        <v>1132</v>
      </c>
      <c r="I49" s="68">
        <v>1119</v>
      </c>
      <c r="J49" s="68">
        <v>-122.685614763147</v>
      </c>
      <c r="K49" s="68">
        <v>45.521929014310501</v>
      </c>
    </row>
    <row r="50" spans="1:11" x14ac:dyDescent="0.25">
      <c r="A50" s="68">
        <v>1132</v>
      </c>
      <c r="B50" s="68">
        <v>65</v>
      </c>
      <c r="C50" s="68">
        <v>5</v>
      </c>
      <c r="D50" s="68" t="s">
        <v>158</v>
      </c>
      <c r="E50" s="68">
        <v>2.2999999999999998</v>
      </c>
      <c r="F50" s="68" t="s">
        <v>160</v>
      </c>
      <c r="G50" s="68">
        <v>3111</v>
      </c>
      <c r="H50" s="68">
        <v>1133</v>
      </c>
      <c r="I50" s="68">
        <v>1119</v>
      </c>
      <c r="J50" s="68">
        <v>-122.686672552389</v>
      </c>
      <c r="K50" s="68">
        <v>45.524599182744602</v>
      </c>
    </row>
    <row r="51" spans="1:11" x14ac:dyDescent="0.25">
      <c r="A51" s="68">
        <v>1133</v>
      </c>
      <c r="B51" s="68">
        <v>66</v>
      </c>
      <c r="C51" s="68">
        <v>5</v>
      </c>
      <c r="D51" s="68" t="s">
        <v>158</v>
      </c>
      <c r="E51" s="68">
        <v>2.46</v>
      </c>
      <c r="F51" s="68" t="s">
        <v>161</v>
      </c>
      <c r="G51" s="68">
        <v>1132</v>
      </c>
      <c r="H51" s="68">
        <v>3170</v>
      </c>
      <c r="I51" s="68">
        <v>1119</v>
      </c>
      <c r="J51" s="68">
        <v>-122.686751948338</v>
      </c>
      <c r="K51" s="68">
        <v>45.526880010842603</v>
      </c>
    </row>
    <row r="52" spans="1:11" x14ac:dyDescent="0.25">
      <c r="A52" s="68">
        <v>3109</v>
      </c>
      <c r="B52" s="68">
        <v>98</v>
      </c>
      <c r="C52" s="68">
        <v>5</v>
      </c>
      <c r="D52" s="68" t="s">
        <v>158</v>
      </c>
      <c r="E52" s="68">
        <v>1.77</v>
      </c>
      <c r="F52" s="68" t="s">
        <v>162</v>
      </c>
      <c r="G52" s="68">
        <v>3108</v>
      </c>
      <c r="H52" s="68">
        <v>3111</v>
      </c>
      <c r="I52" s="68">
        <v>1120</v>
      </c>
      <c r="J52" s="68">
        <v>-122.687815895223</v>
      </c>
      <c r="K52" s="68">
        <v>45.516976580463599</v>
      </c>
    </row>
    <row r="53" spans="1:11" x14ac:dyDescent="0.25">
      <c r="A53" s="68">
        <v>1134</v>
      </c>
      <c r="B53" s="68">
        <v>60</v>
      </c>
      <c r="C53" s="68">
        <v>6</v>
      </c>
      <c r="D53" s="68" t="s">
        <v>158</v>
      </c>
      <c r="E53" s="68">
        <v>0.97</v>
      </c>
      <c r="F53" s="68" t="s">
        <v>163</v>
      </c>
      <c r="G53" s="68">
        <v>1135</v>
      </c>
      <c r="H53" s="68">
        <v>1096</v>
      </c>
      <c r="I53" s="68">
        <v>3108</v>
      </c>
      <c r="J53" s="68">
        <v>-122.682914778195</v>
      </c>
      <c r="K53" s="68">
        <v>45.506787584940199</v>
      </c>
    </row>
    <row r="54" spans="1:11" x14ac:dyDescent="0.25">
      <c r="A54" s="68">
        <v>1135</v>
      </c>
      <c r="B54" s="68">
        <v>61</v>
      </c>
      <c r="C54" s="68">
        <v>6</v>
      </c>
      <c r="D54" s="68" t="s">
        <v>158</v>
      </c>
      <c r="E54" s="68">
        <v>1.08</v>
      </c>
      <c r="F54" s="68" t="s">
        <v>164</v>
      </c>
      <c r="G54" s="68">
        <v>3196</v>
      </c>
      <c r="H54" s="68">
        <v>1134</v>
      </c>
      <c r="I54" s="68">
        <v>3108</v>
      </c>
      <c r="J54" s="68">
        <v>-122.684514416813</v>
      </c>
      <c r="K54" s="68">
        <v>45.507833579636198</v>
      </c>
    </row>
    <row r="55" spans="1:11" x14ac:dyDescent="0.25">
      <c r="A55" s="68">
        <v>3196</v>
      </c>
      <c r="B55" s="68">
        <v>73</v>
      </c>
      <c r="C55" s="68">
        <v>6</v>
      </c>
      <c r="D55" s="68" t="s">
        <v>158</v>
      </c>
      <c r="E55" s="68">
        <v>1.1499999999999999</v>
      </c>
      <c r="F55" s="68" t="s">
        <v>165</v>
      </c>
      <c r="G55" s="68">
        <v>1121</v>
      </c>
      <c r="H55" s="68">
        <v>1135</v>
      </c>
      <c r="I55" s="68">
        <v>3108</v>
      </c>
      <c r="J55" s="68">
        <v>-122.685493329431</v>
      </c>
      <c r="K55" s="68">
        <v>45.508473215238098</v>
      </c>
    </row>
    <row r="56" spans="1:11" x14ac:dyDescent="0.25">
      <c r="A56" s="68">
        <v>1121</v>
      </c>
      <c r="B56" s="68">
        <v>62</v>
      </c>
      <c r="C56" s="68">
        <v>6</v>
      </c>
      <c r="D56" s="68" t="s">
        <v>158</v>
      </c>
      <c r="E56" s="68">
        <v>1.37</v>
      </c>
      <c r="F56" s="68" t="s">
        <v>166</v>
      </c>
      <c r="G56" s="68">
        <v>3110</v>
      </c>
      <c r="H56" s="68">
        <v>3196</v>
      </c>
      <c r="I56" s="68">
        <v>3108</v>
      </c>
      <c r="J56" s="68">
        <v>-122.688576981518</v>
      </c>
      <c r="K56" s="68">
        <v>45.511000308658403</v>
      </c>
    </row>
    <row r="57" spans="1:11" x14ac:dyDescent="0.25">
      <c r="A57" s="68">
        <v>3110</v>
      </c>
      <c r="B57" s="68">
        <v>97</v>
      </c>
      <c r="C57" s="68">
        <v>6</v>
      </c>
      <c r="D57" s="68" t="s">
        <v>158</v>
      </c>
      <c r="E57" s="68">
        <v>1.77</v>
      </c>
      <c r="F57" s="68" t="s">
        <v>167</v>
      </c>
      <c r="G57" s="68">
        <v>1120</v>
      </c>
      <c r="H57" s="68">
        <v>1121</v>
      </c>
      <c r="I57" s="68">
        <v>3109</v>
      </c>
      <c r="J57" s="68">
        <v>-122.688107783514</v>
      </c>
      <c r="K57" s="68">
        <v>45.516765604307601</v>
      </c>
    </row>
    <row r="58" spans="1:11" x14ac:dyDescent="0.25">
      <c r="A58" s="68">
        <v>1120</v>
      </c>
      <c r="B58" s="68">
        <v>63</v>
      </c>
      <c r="C58" s="68">
        <v>6</v>
      </c>
      <c r="D58" s="68" t="s">
        <v>158</v>
      </c>
      <c r="E58" s="68">
        <v>1.81</v>
      </c>
      <c r="F58" s="68" t="s">
        <v>168</v>
      </c>
      <c r="G58" s="68">
        <v>1119</v>
      </c>
      <c r="H58" s="68">
        <v>3110</v>
      </c>
      <c r="I58" s="68">
        <v>3109</v>
      </c>
      <c r="J58" s="68">
        <v>-122.687809602909</v>
      </c>
      <c r="K58" s="68">
        <v>45.517316994217801</v>
      </c>
    </row>
    <row r="59" spans="1:11" x14ac:dyDescent="0.25">
      <c r="A59" s="68">
        <v>1119</v>
      </c>
      <c r="B59" s="68">
        <v>64</v>
      </c>
      <c r="C59" s="68">
        <v>6</v>
      </c>
      <c r="D59" s="68" t="s">
        <v>158</v>
      </c>
      <c r="E59" s="68">
        <v>2.2200000000000002</v>
      </c>
      <c r="F59" s="68" t="s">
        <v>169</v>
      </c>
      <c r="G59" s="68">
        <v>1137</v>
      </c>
      <c r="H59" s="68">
        <v>1120</v>
      </c>
      <c r="I59" s="68">
        <v>3111</v>
      </c>
      <c r="J59" s="68">
        <v>-122.68630547438001</v>
      </c>
      <c r="K59" s="68">
        <v>45.5232757275854</v>
      </c>
    </row>
    <row r="60" spans="1:11" x14ac:dyDescent="0.25">
      <c r="A60" s="68">
        <v>3122</v>
      </c>
      <c r="B60" s="68">
        <v>3122</v>
      </c>
      <c r="C60" s="68">
        <v>6</v>
      </c>
      <c r="D60" s="68" t="s">
        <v>158</v>
      </c>
      <c r="E60" s="68">
        <v>4.09</v>
      </c>
      <c r="F60" s="68" t="s">
        <v>170</v>
      </c>
      <c r="G60" s="68">
        <v>0</v>
      </c>
      <c r="H60" s="68">
        <v>1137</v>
      </c>
      <c r="I60" s="68">
        <v>3171</v>
      </c>
      <c r="J60" s="68">
        <v>-122.67879533185101</v>
      </c>
      <c r="K60" s="68">
        <v>45.5472192872598</v>
      </c>
    </row>
    <row r="61" spans="1:11" x14ac:dyDescent="0.25">
      <c r="A61" s="68">
        <v>3170</v>
      </c>
      <c r="B61" s="68">
        <v>3170</v>
      </c>
      <c r="C61" s="68">
        <v>5</v>
      </c>
      <c r="D61" s="68" t="s">
        <v>158</v>
      </c>
      <c r="E61" s="68">
        <v>4.2</v>
      </c>
      <c r="F61" s="68" t="s">
        <v>171</v>
      </c>
      <c r="G61" s="68">
        <v>1133</v>
      </c>
      <c r="H61" s="68">
        <v>0</v>
      </c>
      <c r="I61" s="68">
        <v>3172</v>
      </c>
      <c r="J61" s="68">
        <v>-122.678494687468</v>
      </c>
      <c r="K61" s="68">
        <v>45.548076920288402</v>
      </c>
    </row>
    <row r="62" spans="1:11" x14ac:dyDescent="0.25">
      <c r="A62" s="68">
        <v>3108</v>
      </c>
      <c r="B62" s="68">
        <v>91</v>
      </c>
      <c r="C62" s="68">
        <v>5</v>
      </c>
      <c r="D62" s="68" t="s">
        <v>158</v>
      </c>
      <c r="E62" s="68">
        <v>1.1499999999999999</v>
      </c>
      <c r="F62" s="68" t="s">
        <v>172</v>
      </c>
      <c r="G62" s="68">
        <v>3201</v>
      </c>
      <c r="H62" s="68">
        <v>3109</v>
      </c>
      <c r="I62" s="68">
        <v>3196</v>
      </c>
      <c r="J62" s="68">
        <v>-122.686077914666</v>
      </c>
      <c r="K62" s="68">
        <v>45.5090711201346</v>
      </c>
    </row>
    <row r="63" spans="1:11" x14ac:dyDescent="0.25">
      <c r="A63" s="68">
        <v>1096</v>
      </c>
      <c r="B63" s="68">
        <v>67</v>
      </c>
      <c r="C63" s="68">
        <v>6</v>
      </c>
      <c r="D63" s="68" t="s">
        <v>158</v>
      </c>
      <c r="E63" s="68">
        <v>0.55000000000000004</v>
      </c>
      <c r="F63" s="68" t="s">
        <v>173</v>
      </c>
      <c r="G63" s="68">
        <v>1134</v>
      </c>
      <c r="H63" s="68">
        <v>0</v>
      </c>
    </row>
    <row r="64" spans="1:11" x14ac:dyDescent="0.25">
      <c r="A64" s="68">
        <v>1137</v>
      </c>
      <c r="B64" s="68">
        <v>1137</v>
      </c>
      <c r="C64" s="68">
        <v>6</v>
      </c>
      <c r="D64" s="68" t="s">
        <v>158</v>
      </c>
      <c r="E64" s="68">
        <v>4.09</v>
      </c>
      <c r="F64" s="68" t="s">
        <v>174</v>
      </c>
      <c r="G64" s="68">
        <v>3122</v>
      </c>
      <c r="H64" s="68">
        <v>1119</v>
      </c>
    </row>
    <row r="65" spans="1:11" x14ac:dyDescent="0.25">
      <c r="A65" s="68">
        <v>1040</v>
      </c>
      <c r="B65" s="68">
        <v>85</v>
      </c>
      <c r="C65" s="68">
        <v>2</v>
      </c>
      <c r="D65" s="68" t="s">
        <v>175</v>
      </c>
      <c r="E65" s="68">
        <v>289.38</v>
      </c>
      <c r="F65" s="68" t="s">
        <v>176</v>
      </c>
      <c r="G65" s="68">
        <v>1039</v>
      </c>
      <c r="H65" s="68">
        <v>3192</v>
      </c>
      <c r="I65" s="68">
        <v>1003</v>
      </c>
      <c r="J65" s="68">
        <v>-122.753390823644</v>
      </c>
      <c r="K65" s="68">
        <v>45.380945443930599</v>
      </c>
    </row>
    <row r="66" spans="1:11" x14ac:dyDescent="0.25">
      <c r="A66" s="68">
        <v>1039</v>
      </c>
      <c r="B66" s="68">
        <v>86</v>
      </c>
      <c r="C66" s="68">
        <v>2</v>
      </c>
      <c r="D66" s="68" t="s">
        <v>175</v>
      </c>
      <c r="E66" s="68">
        <v>290.39999999999998</v>
      </c>
      <c r="F66" s="68" t="s">
        <v>177</v>
      </c>
      <c r="G66" s="68">
        <v>1038</v>
      </c>
      <c r="H66" s="68">
        <v>1040</v>
      </c>
      <c r="I66" s="68">
        <v>1005</v>
      </c>
      <c r="J66" s="68">
        <v>-122.74774949247799</v>
      </c>
      <c r="K66" s="68">
        <v>45.395338848393102</v>
      </c>
    </row>
    <row r="67" spans="1:11" x14ac:dyDescent="0.25">
      <c r="A67" s="68">
        <v>1131</v>
      </c>
      <c r="B67" s="68">
        <v>173</v>
      </c>
      <c r="C67" s="68">
        <v>2</v>
      </c>
      <c r="D67" s="68" t="s">
        <v>175</v>
      </c>
      <c r="E67" s="68">
        <v>293.10000000000002</v>
      </c>
      <c r="F67" s="68" t="s">
        <v>178</v>
      </c>
      <c r="G67" s="68">
        <v>1105</v>
      </c>
      <c r="H67" s="68">
        <v>3114</v>
      </c>
      <c r="I67" s="68">
        <v>1008</v>
      </c>
      <c r="J67" s="68">
        <v>-122.744341084646</v>
      </c>
      <c r="K67" s="68">
        <v>45.4340290579213</v>
      </c>
    </row>
    <row r="68" spans="1:11" x14ac:dyDescent="0.25">
      <c r="A68" s="68">
        <v>1105</v>
      </c>
      <c r="B68" s="68">
        <v>174</v>
      </c>
      <c r="C68" s="68">
        <v>2</v>
      </c>
      <c r="D68" s="68" t="s">
        <v>175</v>
      </c>
      <c r="E68" s="68">
        <v>293.36</v>
      </c>
      <c r="F68" s="68" t="s">
        <v>179</v>
      </c>
      <c r="G68" s="68">
        <v>3115</v>
      </c>
      <c r="H68" s="68">
        <v>1131</v>
      </c>
      <c r="I68" s="68">
        <v>1008</v>
      </c>
      <c r="J68" s="68">
        <v>-122.74422167463899</v>
      </c>
      <c r="K68" s="68">
        <v>45.437816817272299</v>
      </c>
    </row>
    <row r="69" spans="1:11" x14ac:dyDescent="0.25">
      <c r="A69" s="68">
        <v>3115</v>
      </c>
      <c r="B69" s="68">
        <v>270</v>
      </c>
      <c r="C69" s="68">
        <v>2</v>
      </c>
      <c r="D69" s="68" t="s">
        <v>175</v>
      </c>
      <c r="E69" s="68">
        <v>294.05</v>
      </c>
      <c r="F69" s="68" t="s">
        <v>180</v>
      </c>
      <c r="G69" s="68">
        <v>1107</v>
      </c>
      <c r="H69" s="68">
        <v>1105</v>
      </c>
      <c r="I69" s="68">
        <v>1009</v>
      </c>
      <c r="J69" s="68">
        <v>-122.73586613773401</v>
      </c>
      <c r="K69" s="68">
        <v>45.4453552510506</v>
      </c>
    </row>
    <row r="70" spans="1:11" x14ac:dyDescent="0.25">
      <c r="A70" s="68">
        <v>1107</v>
      </c>
      <c r="B70" s="68">
        <v>175</v>
      </c>
      <c r="C70" s="68">
        <v>2</v>
      </c>
      <c r="D70" s="68" t="s">
        <v>175</v>
      </c>
      <c r="E70" s="68">
        <v>295.18</v>
      </c>
      <c r="F70" s="68" t="s">
        <v>181</v>
      </c>
      <c r="G70" s="68">
        <v>1108</v>
      </c>
      <c r="H70" s="68">
        <v>3115</v>
      </c>
      <c r="I70" s="68">
        <v>1010</v>
      </c>
      <c r="J70" s="68">
        <v>-122.71829165052699</v>
      </c>
      <c r="K70" s="68">
        <v>45.453573308624797</v>
      </c>
    </row>
    <row r="71" spans="1:11" x14ac:dyDescent="0.25">
      <c r="A71" s="68">
        <v>1108</v>
      </c>
      <c r="B71" s="68">
        <v>176</v>
      </c>
      <c r="C71" s="68">
        <v>2</v>
      </c>
      <c r="D71" s="68" t="s">
        <v>175</v>
      </c>
      <c r="E71" s="68">
        <v>296.26</v>
      </c>
      <c r="F71" s="68" t="s">
        <v>182</v>
      </c>
      <c r="G71" s="68">
        <v>3116</v>
      </c>
      <c r="H71" s="68">
        <v>1107</v>
      </c>
      <c r="I71" s="68">
        <v>1011</v>
      </c>
      <c r="J71" s="68">
        <v>-122.700514984845</v>
      </c>
      <c r="K71" s="68">
        <v>45.462894156827197</v>
      </c>
    </row>
    <row r="72" spans="1:11" x14ac:dyDescent="0.25">
      <c r="A72" s="68">
        <v>1035</v>
      </c>
      <c r="B72" s="68">
        <v>1035</v>
      </c>
      <c r="C72" s="68">
        <v>2</v>
      </c>
      <c r="D72" s="68" t="s">
        <v>175</v>
      </c>
      <c r="E72" s="68">
        <v>302.17</v>
      </c>
      <c r="F72" s="68" t="s">
        <v>183</v>
      </c>
      <c r="G72" s="68">
        <v>3121</v>
      </c>
      <c r="H72" s="68">
        <v>3120</v>
      </c>
      <c r="I72" s="68">
        <v>1018</v>
      </c>
      <c r="J72" s="68">
        <v>-122.66567485784999</v>
      </c>
      <c r="K72" s="68">
        <v>45.5328785133606</v>
      </c>
    </row>
    <row r="73" spans="1:11" x14ac:dyDescent="0.25">
      <c r="A73" s="68">
        <v>1033</v>
      </c>
      <c r="B73" s="68">
        <v>1033</v>
      </c>
      <c r="C73" s="68">
        <v>2</v>
      </c>
      <c r="D73" s="68" t="s">
        <v>175</v>
      </c>
      <c r="E73" s="68">
        <v>303.89999999999998</v>
      </c>
      <c r="F73" s="68" t="s">
        <v>184</v>
      </c>
      <c r="G73" s="68">
        <v>1032</v>
      </c>
      <c r="H73" s="68">
        <v>3172</v>
      </c>
      <c r="I73" s="68">
        <v>1019</v>
      </c>
      <c r="J73" s="68">
        <v>-122.67872812519499</v>
      </c>
      <c r="K73" s="68">
        <v>45.554927808368902</v>
      </c>
    </row>
    <row r="74" spans="1:11" x14ac:dyDescent="0.25">
      <c r="A74" s="68">
        <v>1032</v>
      </c>
      <c r="B74" s="68">
        <v>1032</v>
      </c>
      <c r="C74" s="68">
        <v>2</v>
      </c>
      <c r="D74" s="68" t="s">
        <v>175</v>
      </c>
      <c r="E74" s="68">
        <v>304.08</v>
      </c>
      <c r="F74" s="68" t="s">
        <v>185</v>
      </c>
      <c r="G74" s="68">
        <v>1031</v>
      </c>
      <c r="H74" s="68">
        <v>1033</v>
      </c>
      <c r="I74" s="68">
        <v>1019</v>
      </c>
      <c r="J74" s="68">
        <v>-122.67869702672</v>
      </c>
      <c r="K74" s="68">
        <v>45.557567929114299</v>
      </c>
    </row>
    <row r="75" spans="1:11" x14ac:dyDescent="0.25">
      <c r="A75" s="68">
        <v>1031</v>
      </c>
      <c r="B75" s="68">
        <v>1031</v>
      </c>
      <c r="C75" s="68">
        <v>2</v>
      </c>
      <c r="D75" s="68" t="s">
        <v>175</v>
      </c>
      <c r="E75" s="68">
        <v>304.85000000000002</v>
      </c>
      <c r="F75" s="68" t="s">
        <v>186</v>
      </c>
      <c r="G75" s="68">
        <v>1030</v>
      </c>
      <c r="H75" s="68">
        <v>1032</v>
      </c>
      <c r="I75" s="68">
        <v>1021</v>
      </c>
      <c r="J75" s="68">
        <v>-122.678679752501</v>
      </c>
      <c r="K75" s="68">
        <v>45.568728991755798</v>
      </c>
    </row>
    <row r="76" spans="1:11" x14ac:dyDescent="0.25">
      <c r="A76" s="68">
        <v>1147</v>
      </c>
      <c r="B76" s="68">
        <v>1147</v>
      </c>
      <c r="C76" s="68">
        <v>2</v>
      </c>
      <c r="D76" s="68" t="s">
        <v>175</v>
      </c>
      <c r="E76" s="68">
        <v>306.60000000000002</v>
      </c>
      <c r="F76" s="68" t="s">
        <v>187</v>
      </c>
      <c r="G76" s="68">
        <v>1027</v>
      </c>
      <c r="H76" s="68">
        <v>1028</v>
      </c>
      <c r="I76" s="68">
        <v>1023</v>
      </c>
      <c r="J76" s="68">
        <v>-122.683418283183</v>
      </c>
      <c r="K76" s="68">
        <v>45.593495782749699</v>
      </c>
    </row>
    <row r="77" spans="1:11" x14ac:dyDescent="0.25">
      <c r="A77" s="68">
        <v>1027</v>
      </c>
      <c r="B77" s="68">
        <v>1027</v>
      </c>
      <c r="C77" s="68">
        <v>2</v>
      </c>
      <c r="D77" s="68" t="s">
        <v>175</v>
      </c>
      <c r="E77" s="68">
        <v>307.35000000000002</v>
      </c>
      <c r="F77" s="68" t="s">
        <v>188</v>
      </c>
      <c r="G77" s="68">
        <v>1026</v>
      </c>
      <c r="H77" s="68">
        <v>1147</v>
      </c>
      <c r="I77" s="68">
        <v>1024</v>
      </c>
      <c r="J77" s="68">
        <v>-122.682845891049</v>
      </c>
      <c r="K77" s="68">
        <v>45.604154110712201</v>
      </c>
    </row>
    <row r="78" spans="1:11" x14ac:dyDescent="0.25">
      <c r="A78" s="68">
        <v>1026</v>
      </c>
      <c r="B78" s="68">
        <v>1026</v>
      </c>
      <c r="C78" s="68">
        <v>2</v>
      </c>
      <c r="D78" s="68" t="s">
        <v>175</v>
      </c>
      <c r="E78" s="68">
        <v>307.89999999999998</v>
      </c>
      <c r="F78" s="68" t="s">
        <v>189</v>
      </c>
      <c r="G78" s="68">
        <v>0</v>
      </c>
      <c r="H78" s="68">
        <v>1027</v>
      </c>
      <c r="I78" s="68">
        <v>1025</v>
      </c>
      <c r="J78" s="68">
        <v>-122.679170605368</v>
      </c>
      <c r="K78" s="68">
        <v>45.611684746012898</v>
      </c>
    </row>
    <row r="79" spans="1:11" x14ac:dyDescent="0.25">
      <c r="A79" s="68">
        <v>1025</v>
      </c>
      <c r="B79" s="68">
        <v>1025</v>
      </c>
      <c r="C79" s="68">
        <v>1</v>
      </c>
      <c r="D79" s="68" t="s">
        <v>175</v>
      </c>
      <c r="E79" s="68">
        <v>307.89999999999998</v>
      </c>
      <c r="F79" s="68" t="s">
        <v>190</v>
      </c>
      <c r="G79" s="68">
        <v>1024</v>
      </c>
      <c r="H79" s="68">
        <v>0</v>
      </c>
      <c r="I79" s="68">
        <v>1026</v>
      </c>
      <c r="J79" s="68">
        <v>-122.67899823638101</v>
      </c>
      <c r="K79" s="68">
        <v>45.611485129984999</v>
      </c>
    </row>
    <row r="80" spans="1:11" x14ac:dyDescent="0.25">
      <c r="A80" s="68">
        <v>1024</v>
      </c>
      <c r="B80" s="68">
        <v>1024</v>
      </c>
      <c r="C80" s="68">
        <v>1</v>
      </c>
      <c r="D80" s="68" t="s">
        <v>175</v>
      </c>
      <c r="E80" s="68">
        <v>307.45999999999998</v>
      </c>
      <c r="F80" s="68" t="s">
        <v>191</v>
      </c>
      <c r="G80" s="68">
        <v>1023</v>
      </c>
      <c r="H80" s="68">
        <v>1025</v>
      </c>
      <c r="I80" s="68">
        <v>1027</v>
      </c>
      <c r="J80" s="68">
        <v>-122.682172069915</v>
      </c>
      <c r="K80" s="68">
        <v>45.605478565803999</v>
      </c>
    </row>
    <row r="81" spans="1:11" x14ac:dyDescent="0.25">
      <c r="A81" s="68">
        <v>1021</v>
      </c>
      <c r="B81" s="68">
        <v>1021</v>
      </c>
      <c r="C81" s="68">
        <v>1</v>
      </c>
      <c r="D81" s="68" t="s">
        <v>175</v>
      </c>
      <c r="E81" s="68">
        <v>305.12</v>
      </c>
      <c r="F81" s="68" t="s">
        <v>192</v>
      </c>
      <c r="G81" s="68">
        <v>1020</v>
      </c>
      <c r="H81" s="68">
        <v>3123</v>
      </c>
      <c r="I81" s="68">
        <v>1031</v>
      </c>
      <c r="J81" s="68">
        <v>-122.678574867489</v>
      </c>
      <c r="K81" s="68">
        <v>45.572377470528899</v>
      </c>
    </row>
    <row r="82" spans="1:11" x14ac:dyDescent="0.25">
      <c r="A82" s="68">
        <v>2021</v>
      </c>
      <c r="C82" s="68">
        <v>1</v>
      </c>
      <c r="D82" s="68" t="s">
        <v>175</v>
      </c>
      <c r="E82" s="68">
        <v>305.12</v>
      </c>
      <c r="F82" s="68" t="s">
        <v>193</v>
      </c>
      <c r="G82" s="68">
        <v>2020</v>
      </c>
      <c r="H82" s="68">
        <v>2022</v>
      </c>
      <c r="I82" s="68">
        <v>1031</v>
      </c>
      <c r="J82" s="68">
        <v>-122.676971435547</v>
      </c>
      <c r="K82" s="68">
        <v>45.568359375</v>
      </c>
    </row>
    <row r="83" spans="1:11" x14ac:dyDescent="0.25">
      <c r="A83" s="68">
        <v>1020</v>
      </c>
      <c r="B83" s="68">
        <v>1020</v>
      </c>
      <c r="C83" s="68">
        <v>1</v>
      </c>
      <c r="D83" s="68" t="s">
        <v>175</v>
      </c>
      <c r="E83" s="68">
        <v>304.39999999999998</v>
      </c>
      <c r="F83" s="68" t="s">
        <v>194</v>
      </c>
      <c r="G83" s="68">
        <v>1019</v>
      </c>
      <c r="H83" s="68">
        <v>1021</v>
      </c>
      <c r="I83" s="68">
        <v>1032</v>
      </c>
      <c r="J83" s="68">
        <v>-122.678435416086</v>
      </c>
      <c r="K83" s="68">
        <v>45.561997471036896</v>
      </c>
    </row>
    <row r="84" spans="1:11" x14ac:dyDescent="0.25">
      <c r="A84" s="68">
        <v>2020</v>
      </c>
      <c r="C84" s="68">
        <v>1</v>
      </c>
      <c r="D84" s="68" t="s">
        <v>175</v>
      </c>
      <c r="E84" s="68">
        <v>304.39999999999998</v>
      </c>
      <c r="F84" s="68" t="s">
        <v>195</v>
      </c>
      <c r="G84" s="68">
        <v>2019</v>
      </c>
      <c r="H84" s="68">
        <v>2021</v>
      </c>
      <c r="I84" s="68">
        <v>1032</v>
      </c>
      <c r="J84" s="68">
        <v>-122.676963806152</v>
      </c>
      <c r="K84" s="68">
        <v>45.559810638427699</v>
      </c>
    </row>
    <row r="85" spans="1:11" x14ac:dyDescent="0.25">
      <c r="A85" s="68">
        <v>1019</v>
      </c>
      <c r="B85" s="68">
        <v>1019</v>
      </c>
      <c r="C85" s="68">
        <v>1</v>
      </c>
      <c r="D85" s="68" t="s">
        <v>175</v>
      </c>
      <c r="E85" s="68">
        <v>303.88</v>
      </c>
      <c r="F85" s="68" t="s">
        <v>196</v>
      </c>
      <c r="G85" s="68">
        <v>3171</v>
      </c>
      <c r="H85" s="68">
        <v>1020</v>
      </c>
      <c r="I85" s="68">
        <v>1033</v>
      </c>
      <c r="J85" s="68">
        <v>-122.678500465843</v>
      </c>
      <c r="K85" s="68">
        <v>45.554458670753597</v>
      </c>
    </row>
    <row r="86" spans="1:11" x14ac:dyDescent="0.25">
      <c r="A86" s="68">
        <v>2019</v>
      </c>
      <c r="C86" s="68">
        <v>1</v>
      </c>
      <c r="D86" s="68" t="s">
        <v>175</v>
      </c>
      <c r="E86" s="68">
        <v>303.88</v>
      </c>
      <c r="F86" s="68" t="s">
        <v>197</v>
      </c>
      <c r="G86" s="68">
        <v>1018</v>
      </c>
      <c r="H86" s="68">
        <v>2020</v>
      </c>
      <c r="I86" s="68">
        <v>1033</v>
      </c>
      <c r="J86" s="68">
        <v>-122.677108764648</v>
      </c>
      <c r="K86" s="68">
        <v>45.548149108886697</v>
      </c>
    </row>
    <row r="87" spans="1:11" x14ac:dyDescent="0.25">
      <c r="A87" s="68">
        <v>3197</v>
      </c>
      <c r="C87" s="68">
        <v>1</v>
      </c>
      <c r="D87" s="68" t="s">
        <v>175</v>
      </c>
      <c r="E87" s="68">
        <v>291.3</v>
      </c>
      <c r="F87" s="68" t="s">
        <v>198</v>
      </c>
      <c r="G87" s="68">
        <v>1005</v>
      </c>
      <c r="H87" s="68">
        <v>1006</v>
      </c>
      <c r="I87" s="68">
        <v>1038</v>
      </c>
      <c r="J87" s="68">
        <v>-122.743867662657</v>
      </c>
      <c r="K87" s="68">
        <v>45.4076595845127</v>
      </c>
    </row>
    <row r="88" spans="1:11" x14ac:dyDescent="0.25">
      <c r="A88" s="68">
        <v>1005</v>
      </c>
      <c r="B88" s="68">
        <v>81</v>
      </c>
      <c r="C88" s="68">
        <v>1</v>
      </c>
      <c r="D88" s="68" t="s">
        <v>175</v>
      </c>
      <c r="E88" s="68">
        <v>290.54000000000002</v>
      </c>
      <c r="F88" s="68" t="s">
        <v>199</v>
      </c>
      <c r="G88" s="68">
        <v>1004</v>
      </c>
      <c r="H88" s="68">
        <v>3197</v>
      </c>
      <c r="I88" s="68">
        <v>1039</v>
      </c>
      <c r="J88" s="68">
        <v>-122.746705692327</v>
      </c>
      <c r="K88" s="68">
        <v>45.397160342174402</v>
      </c>
    </row>
    <row r="89" spans="1:11" x14ac:dyDescent="0.25">
      <c r="A89" s="68">
        <v>1003</v>
      </c>
      <c r="B89" s="68">
        <v>79</v>
      </c>
      <c r="C89" s="68">
        <v>1</v>
      </c>
      <c r="D89" s="68" t="s">
        <v>175</v>
      </c>
      <c r="E89" s="68">
        <v>289.39999999999998</v>
      </c>
      <c r="F89" s="68" t="s">
        <v>200</v>
      </c>
      <c r="G89" s="68">
        <v>3191</v>
      </c>
      <c r="H89" s="68">
        <v>1004</v>
      </c>
      <c r="I89" s="68">
        <v>1040</v>
      </c>
      <c r="J89" s="68">
        <v>-122.752656107294</v>
      </c>
      <c r="K89" s="68">
        <v>45.381602779258202</v>
      </c>
    </row>
    <row r="90" spans="1:11" x14ac:dyDescent="0.25">
      <c r="A90" s="68">
        <v>1004</v>
      </c>
      <c r="B90" s="68">
        <v>80</v>
      </c>
      <c r="C90" s="68">
        <v>1</v>
      </c>
      <c r="D90" s="68" t="s">
        <v>175</v>
      </c>
      <c r="E90" s="68">
        <v>289.63</v>
      </c>
      <c r="F90" s="68" t="s">
        <v>201</v>
      </c>
      <c r="G90" s="68">
        <v>1003</v>
      </c>
      <c r="H90" s="68">
        <v>1005</v>
      </c>
      <c r="I90" s="68">
        <v>1040</v>
      </c>
      <c r="J90" s="68">
        <v>-122.751442212719</v>
      </c>
      <c r="K90" s="68">
        <v>45.384836025127598</v>
      </c>
    </row>
    <row r="91" spans="1:11" x14ac:dyDescent="0.25">
      <c r="A91" s="68">
        <v>1010</v>
      </c>
      <c r="B91" s="68">
        <v>157</v>
      </c>
      <c r="C91" s="68">
        <v>1</v>
      </c>
      <c r="D91" s="68" t="s">
        <v>175</v>
      </c>
      <c r="E91" s="68">
        <v>295.18</v>
      </c>
      <c r="F91" s="68" t="s">
        <v>202</v>
      </c>
      <c r="G91" s="68">
        <v>1009</v>
      </c>
      <c r="H91" s="68">
        <v>1011</v>
      </c>
      <c r="I91" s="68">
        <v>1107</v>
      </c>
      <c r="J91" s="68">
        <v>-122.718224384357</v>
      </c>
      <c r="K91" s="68">
        <v>45.453467220004498</v>
      </c>
    </row>
    <row r="92" spans="1:11" x14ac:dyDescent="0.25">
      <c r="A92" s="68">
        <v>1011</v>
      </c>
      <c r="B92" s="68">
        <v>158</v>
      </c>
      <c r="C92" s="68">
        <v>1</v>
      </c>
      <c r="D92" s="68" t="s">
        <v>175</v>
      </c>
      <c r="E92" s="68">
        <v>296.26</v>
      </c>
      <c r="F92" s="68" t="s">
        <v>203</v>
      </c>
      <c r="G92" s="68">
        <v>1010</v>
      </c>
      <c r="H92" s="68">
        <v>1012</v>
      </c>
      <c r="I92" s="68">
        <v>1108</v>
      </c>
      <c r="J92" s="68">
        <v>-122.70022900052901</v>
      </c>
      <c r="K92" s="68">
        <v>45.462856344875497</v>
      </c>
    </row>
    <row r="93" spans="1:11" x14ac:dyDescent="0.25">
      <c r="A93" s="68">
        <v>1012</v>
      </c>
      <c r="B93" s="68">
        <v>159</v>
      </c>
      <c r="C93" s="68">
        <v>1</v>
      </c>
      <c r="D93" s="68" t="s">
        <v>175</v>
      </c>
      <c r="E93" s="68">
        <v>296.60000000000002</v>
      </c>
      <c r="F93" s="68" t="s">
        <v>204</v>
      </c>
      <c r="G93" s="68">
        <v>1011</v>
      </c>
      <c r="H93" s="68">
        <v>3167</v>
      </c>
      <c r="I93" s="68">
        <v>1108</v>
      </c>
      <c r="J93" s="68">
        <v>-122.694344791082</v>
      </c>
      <c r="K93" s="68">
        <v>45.465969868622501</v>
      </c>
    </row>
    <row r="94" spans="1:11" x14ac:dyDescent="0.25">
      <c r="A94" s="68">
        <v>3182</v>
      </c>
      <c r="B94" s="68">
        <v>84</v>
      </c>
      <c r="C94" s="68">
        <v>2</v>
      </c>
      <c r="D94" s="68" t="s">
        <v>175</v>
      </c>
      <c r="E94" s="68">
        <v>283.67</v>
      </c>
      <c r="F94" s="68" t="s">
        <v>205</v>
      </c>
      <c r="G94" s="68">
        <v>3113</v>
      </c>
      <c r="H94" s="68">
        <v>0</v>
      </c>
      <c r="I94" s="68">
        <v>1130</v>
      </c>
      <c r="J94" s="68">
        <v>-122.769500895332</v>
      </c>
      <c r="K94" s="68">
        <v>45.300029124203903</v>
      </c>
    </row>
    <row r="95" spans="1:11" x14ac:dyDescent="0.25">
      <c r="A95" s="68">
        <v>1008</v>
      </c>
      <c r="B95" s="68">
        <v>155</v>
      </c>
      <c r="C95" s="68">
        <v>1</v>
      </c>
      <c r="D95" s="68" t="s">
        <v>175</v>
      </c>
      <c r="E95" s="68">
        <v>293.18</v>
      </c>
      <c r="F95" s="68" t="s">
        <v>206</v>
      </c>
      <c r="G95" s="68">
        <v>1007</v>
      </c>
      <c r="H95" s="68">
        <v>1009</v>
      </c>
      <c r="I95" s="68">
        <v>1131</v>
      </c>
      <c r="J95" s="68">
        <v>-122.74406327230101</v>
      </c>
      <c r="K95" s="68">
        <v>45.435107422289299</v>
      </c>
    </row>
    <row r="96" spans="1:11" x14ac:dyDescent="0.25">
      <c r="A96" s="68">
        <v>1022</v>
      </c>
      <c r="B96" s="68">
        <v>1022</v>
      </c>
      <c r="C96" s="68">
        <v>1</v>
      </c>
      <c r="D96" s="68" t="s">
        <v>175</v>
      </c>
      <c r="E96" s="68">
        <v>306.51</v>
      </c>
      <c r="F96" s="68" t="s">
        <v>207</v>
      </c>
      <c r="G96" s="68">
        <v>3124</v>
      </c>
      <c r="H96" s="68">
        <v>1023</v>
      </c>
      <c r="I96" s="68">
        <v>1147</v>
      </c>
      <c r="J96" s="68">
        <v>-122.682751951573</v>
      </c>
      <c r="K96" s="68">
        <v>45.592432925391002</v>
      </c>
    </row>
    <row r="97" spans="1:11" x14ac:dyDescent="0.25">
      <c r="A97" s="68">
        <v>2022</v>
      </c>
      <c r="C97" s="68">
        <v>1</v>
      </c>
      <c r="D97" s="68" t="s">
        <v>175</v>
      </c>
      <c r="E97" s="68">
        <v>306.51</v>
      </c>
      <c r="F97" s="68" t="s">
        <v>208</v>
      </c>
      <c r="G97" s="68">
        <v>2021</v>
      </c>
      <c r="H97" s="68">
        <v>2023</v>
      </c>
      <c r="I97" s="68">
        <v>1147</v>
      </c>
    </row>
    <row r="98" spans="1:11" x14ac:dyDescent="0.25">
      <c r="A98" s="68">
        <v>2023</v>
      </c>
      <c r="C98" s="68">
        <v>1</v>
      </c>
      <c r="D98" s="68" t="s">
        <v>175</v>
      </c>
      <c r="E98" s="68">
        <v>306.51</v>
      </c>
      <c r="F98" s="68" t="s">
        <v>209</v>
      </c>
      <c r="G98" s="68">
        <v>2022</v>
      </c>
      <c r="H98" s="68">
        <v>1024</v>
      </c>
      <c r="I98" s="68">
        <v>1147</v>
      </c>
      <c r="J98" s="68">
        <v>-122.676963806152</v>
      </c>
      <c r="K98" s="68">
        <v>45.583339691162102</v>
      </c>
    </row>
    <row r="99" spans="1:11" x14ac:dyDescent="0.25">
      <c r="A99" s="68">
        <v>1023</v>
      </c>
      <c r="B99" s="68">
        <v>1023</v>
      </c>
      <c r="C99" s="68">
        <v>1</v>
      </c>
      <c r="D99" s="68" t="s">
        <v>175</v>
      </c>
      <c r="E99" s="68">
        <v>306.52999999999997</v>
      </c>
      <c r="F99" s="68" t="s">
        <v>210</v>
      </c>
      <c r="G99" s="68">
        <v>1022</v>
      </c>
      <c r="H99" s="68">
        <v>1024</v>
      </c>
      <c r="I99" s="68">
        <v>1147</v>
      </c>
      <c r="J99" s="68">
        <v>-122.682871447598</v>
      </c>
      <c r="K99" s="68">
        <v>45.592704522365203</v>
      </c>
    </row>
    <row r="100" spans="1:11" x14ac:dyDescent="0.25">
      <c r="A100" s="68">
        <v>3165</v>
      </c>
      <c r="B100" s="68">
        <v>99</v>
      </c>
      <c r="C100" s="68">
        <v>1</v>
      </c>
      <c r="D100" s="68" t="s">
        <v>175</v>
      </c>
      <c r="E100" s="68">
        <v>285.27999999999997</v>
      </c>
      <c r="F100" s="68" t="s">
        <v>211</v>
      </c>
      <c r="G100" s="68">
        <v>1130</v>
      </c>
      <c r="H100" s="68">
        <v>1001</v>
      </c>
      <c r="I100" s="68">
        <v>3113</v>
      </c>
      <c r="J100" s="68">
        <v>-122.769099409685</v>
      </c>
      <c r="K100" s="68">
        <v>45.323209605460598</v>
      </c>
    </row>
    <row r="101" spans="1:11" x14ac:dyDescent="0.25">
      <c r="A101" s="68">
        <v>1001</v>
      </c>
      <c r="B101" s="68">
        <v>103</v>
      </c>
      <c r="C101" s="68">
        <v>1</v>
      </c>
      <c r="D101" s="68" t="s">
        <v>175</v>
      </c>
      <c r="E101" s="68">
        <v>286.10000000000002</v>
      </c>
      <c r="F101" s="68" t="s">
        <v>212</v>
      </c>
      <c r="G101" s="68">
        <v>3165</v>
      </c>
      <c r="H101" s="68">
        <v>1002</v>
      </c>
      <c r="I101" s="68">
        <v>3113</v>
      </c>
      <c r="J101" s="68">
        <v>-122.76906424454999</v>
      </c>
      <c r="K101" s="68">
        <v>45.335092743045102</v>
      </c>
    </row>
    <row r="102" spans="1:11" x14ac:dyDescent="0.25">
      <c r="A102" s="68">
        <v>1002</v>
      </c>
      <c r="B102" s="68">
        <v>78</v>
      </c>
      <c r="C102" s="68">
        <v>1</v>
      </c>
      <c r="D102" s="68" t="s">
        <v>175</v>
      </c>
      <c r="E102" s="68">
        <v>286.3</v>
      </c>
      <c r="F102" s="68" t="s">
        <v>213</v>
      </c>
      <c r="G102" s="68">
        <v>1001</v>
      </c>
      <c r="H102" s="68">
        <v>3191</v>
      </c>
      <c r="I102" s="68">
        <v>3113</v>
      </c>
      <c r="J102" s="68">
        <v>-122.769001765566</v>
      </c>
      <c r="K102" s="68">
        <v>45.338017312657897</v>
      </c>
    </row>
    <row r="103" spans="1:11" x14ac:dyDescent="0.25">
      <c r="A103" s="68">
        <v>1006</v>
      </c>
      <c r="B103" s="68">
        <v>82</v>
      </c>
      <c r="C103" s="68">
        <v>1</v>
      </c>
      <c r="D103" s="68" t="s">
        <v>175</v>
      </c>
      <c r="E103" s="68">
        <v>291.38</v>
      </c>
      <c r="F103" s="68" t="s">
        <v>214</v>
      </c>
      <c r="G103" s="68">
        <v>3197</v>
      </c>
      <c r="H103" s="68">
        <v>1007</v>
      </c>
      <c r="I103" s="68">
        <v>3114</v>
      </c>
      <c r="J103" s="68">
        <v>-122.743857440504</v>
      </c>
      <c r="K103" s="68">
        <v>45.408734851745898</v>
      </c>
    </row>
    <row r="104" spans="1:11" x14ac:dyDescent="0.25">
      <c r="A104" s="68">
        <v>1007</v>
      </c>
      <c r="B104" s="68">
        <v>83</v>
      </c>
      <c r="C104" s="68">
        <v>1</v>
      </c>
      <c r="D104" s="68" t="s">
        <v>175</v>
      </c>
      <c r="E104" s="68">
        <v>292.18</v>
      </c>
      <c r="F104" s="68" t="s">
        <v>215</v>
      </c>
      <c r="G104" s="68">
        <v>1006</v>
      </c>
      <c r="H104" s="68">
        <v>1008</v>
      </c>
      <c r="I104" s="68">
        <v>3114</v>
      </c>
      <c r="J104" s="68">
        <v>-122.743966620645</v>
      </c>
      <c r="K104" s="68">
        <v>45.420177524971997</v>
      </c>
    </row>
    <row r="105" spans="1:11" x14ac:dyDescent="0.25">
      <c r="A105" s="68">
        <v>1009</v>
      </c>
      <c r="B105" s="68">
        <v>156</v>
      </c>
      <c r="C105" s="68">
        <v>1</v>
      </c>
      <c r="D105" s="68" t="s">
        <v>175</v>
      </c>
      <c r="E105" s="68">
        <v>293.74</v>
      </c>
      <c r="F105" s="68" t="s">
        <v>216</v>
      </c>
      <c r="G105" s="68">
        <v>1008</v>
      </c>
      <c r="H105" s="68">
        <v>1010</v>
      </c>
      <c r="I105" s="68">
        <v>3115</v>
      </c>
      <c r="J105" s="68">
        <v>-122.740693814831</v>
      </c>
      <c r="K105" s="68">
        <v>45.442582900481803</v>
      </c>
    </row>
    <row r="106" spans="1:11" x14ac:dyDescent="0.25">
      <c r="A106" s="68">
        <v>3167</v>
      </c>
      <c r="B106" s="68">
        <v>154</v>
      </c>
      <c r="C106" s="68">
        <v>1</v>
      </c>
      <c r="D106" s="68" t="s">
        <v>175</v>
      </c>
      <c r="E106" s="68">
        <v>297.3</v>
      </c>
      <c r="F106" s="68" t="s">
        <v>217</v>
      </c>
      <c r="G106" s="68">
        <v>1012</v>
      </c>
      <c r="H106" s="68">
        <v>1013</v>
      </c>
      <c r="I106" s="68">
        <v>3116</v>
      </c>
      <c r="J106" s="68">
        <v>-122.68135694093399</v>
      </c>
      <c r="K106" s="68">
        <v>45.469605468975701</v>
      </c>
    </row>
    <row r="107" spans="1:11" x14ac:dyDescent="0.25">
      <c r="A107" s="68">
        <v>1013</v>
      </c>
      <c r="B107" s="68">
        <v>161</v>
      </c>
      <c r="C107" s="68">
        <v>1</v>
      </c>
      <c r="D107" s="68" t="s">
        <v>175</v>
      </c>
      <c r="E107" s="68">
        <v>297.33</v>
      </c>
      <c r="F107" s="68" t="s">
        <v>218</v>
      </c>
      <c r="G107" s="68">
        <v>3167</v>
      </c>
      <c r="H107" s="68">
        <v>1014</v>
      </c>
      <c r="I107" s="68">
        <v>3116</v>
      </c>
      <c r="J107" s="68">
        <v>-122.680706252405</v>
      </c>
      <c r="K107" s="68">
        <v>45.469534621847799</v>
      </c>
    </row>
    <row r="108" spans="1:11" x14ac:dyDescent="0.25">
      <c r="A108" s="68">
        <v>1014</v>
      </c>
      <c r="C108" s="68">
        <v>1</v>
      </c>
      <c r="D108" s="68" t="s">
        <v>175</v>
      </c>
      <c r="E108" s="68">
        <v>297.35000000000002</v>
      </c>
      <c r="F108" s="68" t="s">
        <v>219</v>
      </c>
      <c r="G108" s="68">
        <v>1013</v>
      </c>
      <c r="H108" s="68">
        <v>3117</v>
      </c>
      <c r="I108" s="68">
        <v>3116</v>
      </c>
      <c r="J108" s="68">
        <v>-122.680301274554</v>
      </c>
      <c r="K108" s="68">
        <v>45.469548068092699</v>
      </c>
    </row>
    <row r="109" spans="1:11" x14ac:dyDescent="0.25">
      <c r="A109" s="68">
        <v>3118</v>
      </c>
      <c r="B109" s="68">
        <v>147</v>
      </c>
      <c r="C109" s="68">
        <v>2</v>
      </c>
      <c r="D109" s="68" t="s">
        <v>175</v>
      </c>
      <c r="E109" s="68">
        <v>297.60000000000002</v>
      </c>
      <c r="F109" s="68" t="s">
        <v>220</v>
      </c>
      <c r="G109" s="68">
        <v>3194</v>
      </c>
      <c r="H109" s="68">
        <v>3116</v>
      </c>
      <c r="I109" s="68">
        <v>3117</v>
      </c>
      <c r="J109" s="68">
        <v>-122.677617580917</v>
      </c>
      <c r="K109" s="68">
        <v>45.471095364348798</v>
      </c>
    </row>
    <row r="110" spans="1:11" x14ac:dyDescent="0.25">
      <c r="A110" s="68">
        <v>3117</v>
      </c>
      <c r="B110" s="68">
        <v>153</v>
      </c>
      <c r="C110" s="68">
        <v>1</v>
      </c>
      <c r="D110" s="68" t="s">
        <v>175</v>
      </c>
      <c r="E110" s="68">
        <v>297.60000000000002</v>
      </c>
      <c r="F110" s="68" t="s">
        <v>221</v>
      </c>
      <c r="G110" s="68">
        <v>1014</v>
      </c>
      <c r="H110" s="68">
        <v>3193</v>
      </c>
      <c r="I110" s="68">
        <v>3118</v>
      </c>
      <c r="J110" s="68">
        <v>-122.677258160419</v>
      </c>
      <c r="K110" s="68">
        <v>45.471791657443902</v>
      </c>
    </row>
    <row r="111" spans="1:11" x14ac:dyDescent="0.25">
      <c r="A111" s="68">
        <v>3186</v>
      </c>
      <c r="B111" s="68">
        <v>125</v>
      </c>
      <c r="C111" s="68">
        <v>2</v>
      </c>
      <c r="D111" s="68" t="s">
        <v>175</v>
      </c>
      <c r="E111" s="68">
        <v>300.26</v>
      </c>
      <c r="F111" s="68" t="s">
        <v>222</v>
      </c>
      <c r="G111" s="68">
        <v>3185</v>
      </c>
      <c r="H111" s="68">
        <v>3187</v>
      </c>
      <c r="I111" s="68">
        <v>3119</v>
      </c>
      <c r="J111" s="68">
        <v>-122.67094985022101</v>
      </c>
      <c r="K111" s="68">
        <v>45.506921340469802</v>
      </c>
    </row>
    <row r="112" spans="1:11" x14ac:dyDescent="0.25">
      <c r="A112" s="71">
        <v>1016</v>
      </c>
      <c r="B112" s="71"/>
      <c r="C112" s="71">
        <v>1</v>
      </c>
      <c r="D112" s="71" t="s">
        <v>175</v>
      </c>
      <c r="E112" s="71">
        <v>301.08999999999997</v>
      </c>
      <c r="F112" s="71" t="s">
        <v>223</v>
      </c>
      <c r="G112" s="71">
        <v>3032</v>
      </c>
      <c r="H112" s="71">
        <v>1017</v>
      </c>
      <c r="I112" s="71">
        <v>3120</v>
      </c>
      <c r="J112" s="71">
        <v>-122.666979164496</v>
      </c>
      <c r="K112" s="71">
        <v>45.517151158068501</v>
      </c>
    </row>
    <row r="113" spans="1:11" x14ac:dyDescent="0.25">
      <c r="A113" s="71">
        <v>1017</v>
      </c>
      <c r="B113" s="71"/>
      <c r="C113" s="71">
        <v>1</v>
      </c>
      <c r="D113" s="71" t="s">
        <v>175</v>
      </c>
      <c r="E113" s="71">
        <v>301.11</v>
      </c>
      <c r="F113" s="71" t="s">
        <v>224</v>
      </c>
      <c r="G113" s="71">
        <v>1016</v>
      </c>
      <c r="H113" s="71">
        <v>3168</v>
      </c>
      <c r="I113" s="71">
        <v>3120</v>
      </c>
      <c r="J113" s="71">
        <v>-122.666909488999</v>
      </c>
      <c r="K113" s="71">
        <v>45.517438719922801</v>
      </c>
    </row>
    <row r="114" spans="1:11" x14ac:dyDescent="0.25">
      <c r="A114" s="71">
        <v>3168</v>
      </c>
      <c r="B114" s="71">
        <v>47</v>
      </c>
      <c r="C114" s="71">
        <v>1</v>
      </c>
      <c r="D114" s="71" t="s">
        <v>175</v>
      </c>
      <c r="E114" s="71">
        <v>301.13</v>
      </c>
      <c r="F114" s="71" t="s">
        <v>225</v>
      </c>
      <c r="G114" s="71">
        <v>1017</v>
      </c>
      <c r="H114" s="71">
        <v>1018</v>
      </c>
      <c r="I114" s="71">
        <v>3120</v>
      </c>
      <c r="J114" s="71">
        <v>-122.666838280471</v>
      </c>
      <c r="K114" s="71">
        <v>45.517730325876798</v>
      </c>
    </row>
    <row r="115" spans="1:11" x14ac:dyDescent="0.25">
      <c r="A115" s="68">
        <v>1018</v>
      </c>
      <c r="B115" s="68">
        <v>165</v>
      </c>
      <c r="C115" s="68">
        <v>1</v>
      </c>
      <c r="D115" s="68" t="s">
        <v>175</v>
      </c>
      <c r="E115" s="68">
        <v>302.5</v>
      </c>
      <c r="F115" s="68" t="s">
        <v>226</v>
      </c>
      <c r="G115" s="68">
        <v>3168</v>
      </c>
      <c r="H115" s="68">
        <v>3169</v>
      </c>
      <c r="I115" s="68">
        <v>3121</v>
      </c>
      <c r="J115" s="68">
        <v>-122.668087400405</v>
      </c>
      <c r="K115" s="68">
        <v>45.536676127705398</v>
      </c>
    </row>
    <row r="116" spans="1:11" x14ac:dyDescent="0.25">
      <c r="A116" s="68">
        <v>3169</v>
      </c>
      <c r="B116" s="68">
        <v>71</v>
      </c>
      <c r="C116" s="68">
        <v>1</v>
      </c>
      <c r="D116" s="68" t="s">
        <v>175</v>
      </c>
      <c r="E116" s="68">
        <v>302.52</v>
      </c>
      <c r="F116" s="68" t="s">
        <v>227</v>
      </c>
      <c r="G116" s="68">
        <v>1018</v>
      </c>
      <c r="H116" s="68">
        <v>3171</v>
      </c>
      <c r="I116" s="68">
        <v>3121</v>
      </c>
      <c r="J116" s="68">
        <v>-122.668286291759</v>
      </c>
      <c r="K116" s="68">
        <v>45.536917254729801</v>
      </c>
    </row>
    <row r="117" spans="1:11" x14ac:dyDescent="0.25">
      <c r="A117" s="68">
        <v>1030</v>
      </c>
      <c r="B117" s="68">
        <v>1030</v>
      </c>
      <c r="C117" s="68">
        <v>2</v>
      </c>
      <c r="D117" s="68" t="s">
        <v>175</v>
      </c>
      <c r="E117" s="68">
        <v>305.39999999999998</v>
      </c>
      <c r="F117" s="68" t="s">
        <v>228</v>
      </c>
      <c r="G117" s="68">
        <v>1029</v>
      </c>
      <c r="H117" s="68">
        <v>1031</v>
      </c>
      <c r="I117" s="68">
        <v>3123</v>
      </c>
      <c r="J117" s="68">
        <v>-122.678688098903</v>
      </c>
      <c r="K117" s="68">
        <v>45.576931399860499</v>
      </c>
    </row>
    <row r="118" spans="1:11" x14ac:dyDescent="0.25">
      <c r="A118" s="68">
        <v>1029</v>
      </c>
      <c r="B118" s="68">
        <v>1029</v>
      </c>
      <c r="C118" s="68">
        <v>2</v>
      </c>
      <c r="D118" s="68" t="s">
        <v>175</v>
      </c>
      <c r="E118" s="68">
        <v>305.51</v>
      </c>
      <c r="F118" s="68" t="s">
        <v>229</v>
      </c>
      <c r="G118" s="68">
        <v>3173</v>
      </c>
      <c r="H118" s="68">
        <v>1030</v>
      </c>
      <c r="I118" s="68">
        <v>3123</v>
      </c>
      <c r="J118" s="68">
        <v>-122.678681832644</v>
      </c>
      <c r="K118" s="68">
        <v>45.578553973606603</v>
      </c>
    </row>
    <row r="119" spans="1:11" x14ac:dyDescent="0.25">
      <c r="A119" s="68">
        <v>3173</v>
      </c>
      <c r="B119" s="68">
        <v>3173</v>
      </c>
      <c r="C119" s="68">
        <v>2</v>
      </c>
      <c r="D119" s="68" t="s">
        <v>175</v>
      </c>
      <c r="E119" s="68">
        <v>305.60000000000002</v>
      </c>
      <c r="F119" s="68" t="s">
        <v>230</v>
      </c>
      <c r="G119" s="68">
        <v>3174</v>
      </c>
      <c r="H119" s="68">
        <v>1029</v>
      </c>
      <c r="I119" s="68">
        <v>3123</v>
      </c>
      <c r="J119" s="68">
        <v>-122.678678854794</v>
      </c>
      <c r="K119" s="68">
        <v>45.579775419373199</v>
      </c>
    </row>
    <row r="120" spans="1:11" x14ac:dyDescent="0.25">
      <c r="A120" s="68">
        <v>3174</v>
      </c>
      <c r="B120" s="68">
        <v>3174</v>
      </c>
      <c r="C120" s="68">
        <v>2</v>
      </c>
      <c r="D120" s="68" t="s">
        <v>175</v>
      </c>
      <c r="E120" s="68">
        <v>305.92</v>
      </c>
      <c r="F120" s="68" t="s">
        <v>231</v>
      </c>
      <c r="G120" s="68">
        <v>1028</v>
      </c>
      <c r="H120" s="68">
        <v>3173</v>
      </c>
      <c r="I120" s="68">
        <v>3124</v>
      </c>
      <c r="J120" s="68">
        <v>-122.679332623744</v>
      </c>
      <c r="K120" s="68">
        <v>45.584092349822797</v>
      </c>
    </row>
    <row r="121" spans="1:11" x14ac:dyDescent="0.25">
      <c r="A121" s="68">
        <v>1028</v>
      </c>
      <c r="B121" s="68">
        <v>1028</v>
      </c>
      <c r="C121" s="68">
        <v>2</v>
      </c>
      <c r="D121" s="68" t="s">
        <v>175</v>
      </c>
      <c r="E121" s="68">
        <v>305.97000000000003</v>
      </c>
      <c r="F121" s="68" t="s">
        <v>232</v>
      </c>
      <c r="G121" s="68">
        <v>1147</v>
      </c>
      <c r="H121" s="68">
        <v>3174</v>
      </c>
      <c r="I121" s="68">
        <v>3124</v>
      </c>
      <c r="J121" s="68">
        <v>-122.679592211608</v>
      </c>
      <c r="K121" s="68">
        <v>45.584770730975798</v>
      </c>
    </row>
    <row r="122" spans="1:11" x14ac:dyDescent="0.25">
      <c r="A122" s="68">
        <v>3113</v>
      </c>
      <c r="B122" s="68">
        <v>101</v>
      </c>
      <c r="C122" s="68">
        <v>2</v>
      </c>
      <c r="D122" s="68" t="s">
        <v>175</v>
      </c>
      <c r="E122" s="68">
        <v>285.27999999999997</v>
      </c>
      <c r="F122" s="68" t="s">
        <v>233</v>
      </c>
      <c r="G122" s="68">
        <v>3192</v>
      </c>
      <c r="H122" s="68">
        <v>3182</v>
      </c>
      <c r="I122" s="68">
        <v>3165</v>
      </c>
      <c r="J122" s="68">
        <v>-122.769533297775</v>
      </c>
      <c r="K122" s="68">
        <v>45.323508314034598</v>
      </c>
    </row>
    <row r="123" spans="1:11" x14ac:dyDescent="0.25">
      <c r="A123" s="68">
        <v>3116</v>
      </c>
      <c r="B123" s="68">
        <v>146</v>
      </c>
      <c r="C123" s="68">
        <v>2</v>
      </c>
      <c r="D123" s="68" t="s">
        <v>175</v>
      </c>
      <c r="E123" s="68">
        <v>297.3</v>
      </c>
      <c r="F123" s="68" t="s">
        <v>234</v>
      </c>
      <c r="G123" s="68">
        <v>3118</v>
      </c>
      <c r="H123" s="68">
        <v>1108</v>
      </c>
      <c r="I123" s="68">
        <v>3167</v>
      </c>
      <c r="J123" s="68">
        <v>-122.682944336047</v>
      </c>
      <c r="K123" s="68">
        <v>45.470016472417299</v>
      </c>
    </row>
    <row r="124" spans="1:11" x14ac:dyDescent="0.25">
      <c r="A124" s="68">
        <v>3120</v>
      </c>
      <c r="B124" s="68">
        <v>90</v>
      </c>
      <c r="C124" s="68">
        <v>2</v>
      </c>
      <c r="D124" s="68" t="s">
        <v>175</v>
      </c>
      <c r="E124" s="68">
        <v>301.13</v>
      </c>
      <c r="F124" s="68" t="s">
        <v>235</v>
      </c>
      <c r="G124" s="68">
        <v>1035</v>
      </c>
      <c r="H124" s="68">
        <v>3185</v>
      </c>
      <c r="I124" s="68">
        <v>3168</v>
      </c>
      <c r="J124" s="68">
        <v>-122.666964238294</v>
      </c>
      <c r="K124" s="68">
        <v>45.517966745161402</v>
      </c>
    </row>
    <row r="125" spans="1:11" x14ac:dyDescent="0.25">
      <c r="A125" s="68">
        <v>3121</v>
      </c>
      <c r="B125" s="68">
        <v>72</v>
      </c>
      <c r="C125" s="68">
        <v>2</v>
      </c>
      <c r="D125" s="68" t="s">
        <v>175</v>
      </c>
      <c r="E125" s="68">
        <v>302.51</v>
      </c>
      <c r="F125" s="68" t="s">
        <v>236</v>
      </c>
      <c r="G125" s="68">
        <v>1034</v>
      </c>
      <c r="H125" s="68">
        <v>1035</v>
      </c>
      <c r="I125" s="68">
        <v>3169</v>
      </c>
      <c r="J125" s="68">
        <v>-122.668854761246</v>
      </c>
      <c r="K125" s="68">
        <v>45.537364063892802</v>
      </c>
    </row>
    <row r="126" spans="1:11" x14ac:dyDescent="0.25">
      <c r="A126" s="68">
        <v>1034</v>
      </c>
      <c r="B126" s="68">
        <v>1034</v>
      </c>
      <c r="C126" s="68">
        <v>2</v>
      </c>
      <c r="D126" s="68" t="s">
        <v>175</v>
      </c>
      <c r="E126" s="68">
        <v>303.10000000000002</v>
      </c>
      <c r="F126" s="68" t="s">
        <v>237</v>
      </c>
      <c r="G126" s="68">
        <v>3172</v>
      </c>
      <c r="H126" s="68">
        <v>3121</v>
      </c>
      <c r="I126" s="68">
        <v>3171</v>
      </c>
      <c r="J126" s="68">
        <v>-122.67567670029599</v>
      </c>
      <c r="K126" s="68">
        <v>45.544168663301697</v>
      </c>
    </row>
    <row r="127" spans="1:11" x14ac:dyDescent="0.25">
      <c r="A127" s="68">
        <v>3172</v>
      </c>
      <c r="B127" s="68">
        <v>3172</v>
      </c>
      <c r="C127" s="68">
        <v>2</v>
      </c>
      <c r="D127" s="68" t="s">
        <v>175</v>
      </c>
      <c r="E127" s="68">
        <v>303.47000000000003</v>
      </c>
      <c r="F127" s="68" t="s">
        <v>238</v>
      </c>
      <c r="G127" s="68">
        <v>1033</v>
      </c>
      <c r="H127" s="68">
        <v>1034</v>
      </c>
      <c r="I127" s="68">
        <v>3171</v>
      </c>
      <c r="J127" s="68">
        <v>-122.678750970965</v>
      </c>
      <c r="K127" s="68">
        <v>45.5487539308713</v>
      </c>
    </row>
    <row r="128" spans="1:11" x14ac:dyDescent="0.25">
      <c r="A128" s="68">
        <v>3171</v>
      </c>
      <c r="B128" s="68">
        <v>3171</v>
      </c>
      <c r="C128" s="68">
        <v>1</v>
      </c>
      <c r="D128" s="68" t="s">
        <v>175</v>
      </c>
      <c r="E128" s="68">
        <v>303.47000000000003</v>
      </c>
      <c r="F128" s="68" t="s">
        <v>239</v>
      </c>
      <c r="G128" s="68">
        <v>3169</v>
      </c>
      <c r="H128" s="68">
        <v>1019</v>
      </c>
      <c r="I128" s="68">
        <v>3172</v>
      </c>
      <c r="J128" s="68">
        <v>-122.67852601642301</v>
      </c>
      <c r="K128" s="68">
        <v>45.548461429519001</v>
      </c>
    </row>
    <row r="129" spans="1:11" x14ac:dyDescent="0.25">
      <c r="A129" s="68">
        <v>3123</v>
      </c>
      <c r="B129" s="68">
        <v>3123</v>
      </c>
      <c r="C129" s="68">
        <v>1</v>
      </c>
      <c r="D129" s="68" t="s">
        <v>175</v>
      </c>
      <c r="E129" s="68">
        <v>305.60000000000002</v>
      </c>
      <c r="F129" s="68" t="s">
        <v>240</v>
      </c>
      <c r="G129" s="68">
        <v>1021</v>
      </c>
      <c r="H129" s="68">
        <v>3124</v>
      </c>
      <c r="I129" s="68">
        <v>3173</v>
      </c>
      <c r="J129" s="68">
        <v>-122.678496496557</v>
      </c>
      <c r="K129" s="68">
        <v>45.579321305587101</v>
      </c>
    </row>
    <row r="130" spans="1:11" x14ac:dyDescent="0.25">
      <c r="A130" s="68">
        <v>3124</v>
      </c>
      <c r="B130" s="68">
        <v>3124</v>
      </c>
      <c r="C130" s="68">
        <v>1</v>
      </c>
      <c r="D130" s="68" t="s">
        <v>175</v>
      </c>
      <c r="E130" s="68">
        <v>305.92</v>
      </c>
      <c r="F130" s="68" t="s">
        <v>241</v>
      </c>
      <c r="G130" s="68">
        <v>3123</v>
      </c>
      <c r="H130" s="68">
        <v>1022</v>
      </c>
      <c r="I130" s="68">
        <v>3174</v>
      </c>
      <c r="J130" s="68">
        <v>-122.679118965667</v>
      </c>
      <c r="K130" s="68">
        <v>45.5840267920548</v>
      </c>
    </row>
    <row r="131" spans="1:11" x14ac:dyDescent="0.25">
      <c r="A131" s="68">
        <v>1130</v>
      </c>
      <c r="B131" s="68">
        <v>113</v>
      </c>
      <c r="C131" s="68">
        <v>1</v>
      </c>
      <c r="D131" s="68" t="s">
        <v>175</v>
      </c>
      <c r="E131" s="68">
        <v>283.93</v>
      </c>
      <c r="F131" s="68" t="s">
        <v>242</v>
      </c>
      <c r="G131" s="68">
        <v>0</v>
      </c>
      <c r="H131" s="68">
        <v>3165</v>
      </c>
      <c r="I131" s="68">
        <v>3182</v>
      </c>
      <c r="J131" s="68">
        <v>-122.769030645873</v>
      </c>
      <c r="K131" s="68">
        <v>45.303337030755301</v>
      </c>
    </row>
    <row r="132" spans="1:11" x14ac:dyDescent="0.25">
      <c r="A132" s="68">
        <v>3032</v>
      </c>
      <c r="B132" s="68">
        <v>44</v>
      </c>
      <c r="C132" s="68">
        <v>1</v>
      </c>
      <c r="D132" s="68" t="s">
        <v>175</v>
      </c>
      <c r="E132" s="68">
        <v>300.8</v>
      </c>
      <c r="F132" s="68" t="s">
        <v>243</v>
      </c>
      <c r="G132" s="68">
        <v>3119</v>
      </c>
      <c r="H132" s="68">
        <v>1016</v>
      </c>
      <c r="I132" s="68">
        <v>3185</v>
      </c>
      <c r="J132" s="68">
        <v>-122.66771778918699</v>
      </c>
      <c r="K132" s="68">
        <v>45.513041202876202</v>
      </c>
    </row>
    <row r="133" spans="1:11" x14ac:dyDescent="0.25">
      <c r="A133" s="68">
        <v>3119</v>
      </c>
      <c r="B133" s="68">
        <v>3119</v>
      </c>
      <c r="C133" s="68">
        <v>1</v>
      </c>
      <c r="D133" s="68" t="s">
        <v>175</v>
      </c>
      <c r="E133" s="68">
        <v>300.5</v>
      </c>
      <c r="F133" s="68" t="s">
        <v>244</v>
      </c>
      <c r="G133" s="68">
        <v>1015</v>
      </c>
      <c r="H133" s="68">
        <v>3184</v>
      </c>
      <c r="I133" s="68">
        <v>3186</v>
      </c>
      <c r="J133" s="68">
        <v>-122.667285360989</v>
      </c>
      <c r="K133" s="68">
        <v>45.509069008875798</v>
      </c>
    </row>
    <row r="134" spans="1:11" x14ac:dyDescent="0.25">
      <c r="A134" s="68">
        <v>1015</v>
      </c>
      <c r="B134" s="68">
        <v>68</v>
      </c>
      <c r="C134" s="68">
        <v>1</v>
      </c>
      <c r="D134" s="68" t="s">
        <v>175</v>
      </c>
      <c r="E134" s="68">
        <v>299.7</v>
      </c>
      <c r="F134" s="68" t="s">
        <v>245</v>
      </c>
      <c r="G134" s="68">
        <v>3193</v>
      </c>
      <c r="H134" s="68">
        <v>3119</v>
      </c>
      <c r="I134" s="68">
        <v>3187</v>
      </c>
      <c r="J134" s="68">
        <v>-122.673013128306</v>
      </c>
      <c r="K134" s="68">
        <v>45.5000623077309</v>
      </c>
    </row>
    <row r="135" spans="1:11" x14ac:dyDescent="0.25">
      <c r="A135" s="68">
        <v>3192</v>
      </c>
      <c r="B135" s="68">
        <v>102</v>
      </c>
      <c r="C135" s="68">
        <v>2</v>
      </c>
      <c r="D135" s="68" t="s">
        <v>175</v>
      </c>
      <c r="E135" s="68">
        <v>287.45999999999998</v>
      </c>
      <c r="F135" s="68" t="s">
        <v>246</v>
      </c>
      <c r="G135" s="68">
        <v>1040</v>
      </c>
      <c r="H135" s="68">
        <v>3113</v>
      </c>
      <c r="I135" s="68">
        <v>3191</v>
      </c>
      <c r="J135" s="68">
        <v>-122.76413561809601</v>
      </c>
      <c r="K135" s="68">
        <v>45.354155020562402</v>
      </c>
    </row>
    <row r="136" spans="1:11" x14ac:dyDescent="0.25">
      <c r="A136" s="68">
        <v>3191</v>
      </c>
      <c r="B136" s="68">
        <v>100</v>
      </c>
      <c r="C136" s="68">
        <v>1</v>
      </c>
      <c r="D136" s="68" t="s">
        <v>175</v>
      </c>
      <c r="E136" s="68">
        <v>287.45999999999998</v>
      </c>
      <c r="F136" s="68" t="s">
        <v>247</v>
      </c>
      <c r="G136" s="68">
        <v>1002</v>
      </c>
      <c r="H136" s="68">
        <v>1003</v>
      </c>
      <c r="I136" s="68">
        <v>3192</v>
      </c>
      <c r="J136" s="68">
        <v>-122.763736472099</v>
      </c>
      <c r="K136" s="68">
        <v>45.354119815938702</v>
      </c>
    </row>
    <row r="137" spans="1:11" x14ac:dyDescent="0.25">
      <c r="A137" s="68">
        <v>3194</v>
      </c>
      <c r="B137" s="68">
        <v>40</v>
      </c>
      <c r="C137" s="68">
        <v>2</v>
      </c>
      <c r="D137" s="68" t="s">
        <v>175</v>
      </c>
      <c r="E137" s="68">
        <v>298.89999999999998</v>
      </c>
      <c r="F137" s="68" t="s">
        <v>248</v>
      </c>
      <c r="G137" s="68">
        <v>1036</v>
      </c>
      <c r="H137" s="68">
        <v>3118</v>
      </c>
      <c r="I137" s="68">
        <v>3193</v>
      </c>
      <c r="J137" s="68">
        <v>-122.67660582225599</v>
      </c>
      <c r="K137" s="68">
        <v>45.488976351887999</v>
      </c>
    </row>
    <row r="138" spans="1:11" x14ac:dyDescent="0.25">
      <c r="A138" s="68">
        <v>1036</v>
      </c>
      <c r="B138" s="68">
        <v>69</v>
      </c>
      <c r="C138" s="68">
        <v>2</v>
      </c>
      <c r="D138" s="68" t="s">
        <v>175</v>
      </c>
      <c r="E138" s="68">
        <v>299.25</v>
      </c>
      <c r="F138" s="68" t="s">
        <v>249</v>
      </c>
      <c r="G138" s="68">
        <v>3187</v>
      </c>
      <c r="H138" s="68">
        <v>3194</v>
      </c>
      <c r="I138" s="68">
        <v>3193</v>
      </c>
      <c r="J138" s="68">
        <v>-122.67370757725899</v>
      </c>
      <c r="K138" s="68">
        <v>45.493426731454903</v>
      </c>
    </row>
    <row r="139" spans="1:11" x14ac:dyDescent="0.25">
      <c r="A139" s="68">
        <v>3193</v>
      </c>
      <c r="B139" s="68">
        <v>49</v>
      </c>
      <c r="C139" s="68">
        <v>1</v>
      </c>
      <c r="D139" s="68" t="s">
        <v>175</v>
      </c>
      <c r="E139" s="68">
        <v>298.89999999999998</v>
      </c>
      <c r="F139" s="68" t="s">
        <v>250</v>
      </c>
      <c r="G139" s="68">
        <v>3117</v>
      </c>
      <c r="H139" s="68">
        <v>1015</v>
      </c>
      <c r="I139" s="68">
        <v>3194</v>
      </c>
      <c r="J139" s="68">
        <v>-122.676092528395</v>
      </c>
      <c r="K139" s="68">
        <v>45.489168417642503</v>
      </c>
    </row>
    <row r="140" spans="1:11" x14ac:dyDescent="0.25">
      <c r="A140" s="68">
        <v>1038</v>
      </c>
      <c r="B140" s="68">
        <v>87</v>
      </c>
      <c r="C140" s="68">
        <v>2</v>
      </c>
      <c r="D140" s="68" t="s">
        <v>175</v>
      </c>
      <c r="E140" s="68">
        <v>291.25</v>
      </c>
      <c r="F140" s="68" t="s">
        <v>251</v>
      </c>
      <c r="G140" s="68">
        <v>3114</v>
      </c>
      <c r="H140" s="68">
        <v>1039</v>
      </c>
      <c r="I140" s="68">
        <v>3197</v>
      </c>
      <c r="J140" s="68">
        <v>-122.744162986304</v>
      </c>
      <c r="K140" s="68">
        <v>45.407256902663498</v>
      </c>
    </row>
    <row r="141" spans="1:11" x14ac:dyDescent="0.25">
      <c r="A141" s="68">
        <v>3114</v>
      </c>
      <c r="C141" s="68">
        <v>2</v>
      </c>
      <c r="D141" s="68" t="s">
        <v>175</v>
      </c>
      <c r="E141" s="68">
        <v>291.3</v>
      </c>
      <c r="F141" s="68" t="s">
        <v>252</v>
      </c>
      <c r="G141" s="68">
        <v>1131</v>
      </c>
      <c r="H141" s="68">
        <v>1038</v>
      </c>
      <c r="I141" s="68">
        <v>3197</v>
      </c>
      <c r="J141" s="68">
        <v>-122.744121520325</v>
      </c>
      <c r="K141" s="68">
        <v>45.407970304509199</v>
      </c>
    </row>
    <row r="142" spans="1:11" x14ac:dyDescent="0.25">
      <c r="A142" s="68">
        <v>3184</v>
      </c>
      <c r="C142" s="68">
        <v>1</v>
      </c>
      <c r="D142" s="68" t="s">
        <v>175</v>
      </c>
      <c r="E142" s="68">
        <v>300.8</v>
      </c>
      <c r="F142" s="68" t="s">
        <v>243</v>
      </c>
      <c r="G142" s="68">
        <v>3119</v>
      </c>
      <c r="H142" s="68">
        <v>1016</v>
      </c>
    </row>
    <row r="143" spans="1:11" x14ac:dyDescent="0.25">
      <c r="A143" s="68">
        <v>1061</v>
      </c>
      <c r="B143" s="68">
        <v>208</v>
      </c>
      <c r="C143" s="68">
        <v>8</v>
      </c>
      <c r="D143" s="68" t="s">
        <v>253</v>
      </c>
      <c r="E143" s="68">
        <v>2.4</v>
      </c>
      <c r="F143" s="68" t="s">
        <v>254</v>
      </c>
      <c r="G143" s="68">
        <v>3176</v>
      </c>
      <c r="H143" s="68">
        <v>1062</v>
      </c>
      <c r="I143" s="68">
        <v>1057</v>
      </c>
      <c r="J143" s="68">
        <v>-122.626284477255</v>
      </c>
      <c r="K143" s="68">
        <v>45.533949300197698</v>
      </c>
    </row>
    <row r="144" spans="1:11" x14ac:dyDescent="0.25">
      <c r="A144" s="68">
        <v>1127</v>
      </c>
      <c r="B144" s="68">
        <v>206</v>
      </c>
      <c r="C144" s="68">
        <v>7</v>
      </c>
      <c r="D144" s="68" t="s">
        <v>253</v>
      </c>
      <c r="E144" s="68">
        <v>3.69</v>
      </c>
      <c r="F144" s="68" t="s">
        <v>255</v>
      </c>
      <c r="G144" s="68">
        <v>3130</v>
      </c>
      <c r="H144" s="68">
        <v>3131</v>
      </c>
      <c r="I144" s="68">
        <v>1060</v>
      </c>
      <c r="J144" s="68">
        <v>-122.602632257267</v>
      </c>
      <c r="K144" s="68">
        <v>45.528510219093398</v>
      </c>
    </row>
    <row r="145" spans="1:11" x14ac:dyDescent="0.25">
      <c r="A145" s="68">
        <v>1057</v>
      </c>
      <c r="B145" s="68">
        <v>205</v>
      </c>
      <c r="C145" s="68">
        <v>7</v>
      </c>
      <c r="D145" s="68" t="s">
        <v>253</v>
      </c>
      <c r="E145" s="68">
        <v>2.6</v>
      </c>
      <c r="F145" s="68" t="s">
        <v>256</v>
      </c>
      <c r="G145" s="68">
        <v>3129</v>
      </c>
      <c r="H145" s="68">
        <v>3130</v>
      </c>
      <c r="I145" s="68">
        <v>1061</v>
      </c>
      <c r="J145" s="68">
        <v>-122.622343500214</v>
      </c>
      <c r="K145" s="68">
        <v>45.532891232335203</v>
      </c>
    </row>
    <row r="146" spans="1:11" x14ac:dyDescent="0.25">
      <c r="A146" s="68">
        <v>1097</v>
      </c>
      <c r="B146" s="68">
        <v>1097</v>
      </c>
      <c r="C146" s="68">
        <v>7</v>
      </c>
      <c r="D146" s="68" t="s">
        <v>253</v>
      </c>
      <c r="E146" s="68">
        <v>0.1</v>
      </c>
      <c r="F146" s="68" t="s">
        <v>257</v>
      </c>
      <c r="G146" s="68">
        <v>0</v>
      </c>
      <c r="H146" s="68">
        <v>3125</v>
      </c>
      <c r="I146" s="68">
        <v>3128</v>
      </c>
      <c r="J146" s="68">
        <v>-122.66587628855601</v>
      </c>
      <c r="K146" s="68">
        <v>45.527339370517197</v>
      </c>
    </row>
    <row r="147" spans="1:11" x14ac:dyDescent="0.25">
      <c r="A147" s="68">
        <v>3125</v>
      </c>
      <c r="B147" s="68">
        <v>277</v>
      </c>
      <c r="C147" s="68">
        <v>7</v>
      </c>
      <c r="D147" s="68" t="s">
        <v>253</v>
      </c>
      <c r="E147" s="68">
        <v>0.45</v>
      </c>
      <c r="F147" s="68" t="s">
        <v>258</v>
      </c>
      <c r="G147" s="68">
        <v>1097</v>
      </c>
      <c r="H147" s="68">
        <v>1055</v>
      </c>
      <c r="I147" s="68">
        <v>3128</v>
      </c>
      <c r="J147" s="68">
        <v>-122.661986877822</v>
      </c>
      <c r="K147" s="68">
        <v>45.525043273540703</v>
      </c>
    </row>
    <row r="148" spans="1:11" x14ac:dyDescent="0.25">
      <c r="A148" s="68">
        <v>1055</v>
      </c>
      <c r="B148" s="68">
        <v>203</v>
      </c>
      <c r="C148" s="68">
        <v>7</v>
      </c>
      <c r="D148" s="68" t="s">
        <v>253</v>
      </c>
      <c r="E148" s="68">
        <v>0.52</v>
      </c>
      <c r="F148" s="68" t="s">
        <v>259</v>
      </c>
      <c r="G148" s="68">
        <v>3125</v>
      </c>
      <c r="H148" s="68">
        <v>3127</v>
      </c>
      <c r="I148" s="68">
        <v>3128</v>
      </c>
      <c r="J148" s="68">
        <v>-122.660724292346</v>
      </c>
      <c r="K148" s="68">
        <v>45.525512862762497</v>
      </c>
    </row>
    <row r="149" spans="1:11" x14ac:dyDescent="0.25">
      <c r="A149" s="68">
        <v>1056</v>
      </c>
      <c r="B149" s="68">
        <v>204</v>
      </c>
      <c r="C149" s="68">
        <v>7</v>
      </c>
      <c r="D149" s="68" t="s">
        <v>253</v>
      </c>
      <c r="E149" s="68">
        <v>1.33</v>
      </c>
      <c r="F149" s="68" t="s">
        <v>260</v>
      </c>
      <c r="G149" s="68">
        <v>3127</v>
      </c>
      <c r="H149" s="68">
        <v>3129</v>
      </c>
      <c r="I149" s="68">
        <v>3128</v>
      </c>
      <c r="J149" s="68">
        <v>-122.645743643895</v>
      </c>
      <c r="K149" s="68">
        <v>45.529863978257602</v>
      </c>
    </row>
    <row r="150" spans="1:11" x14ac:dyDescent="0.25">
      <c r="A150" s="68">
        <v>1062</v>
      </c>
      <c r="B150" s="68">
        <v>207</v>
      </c>
      <c r="C150" s="68">
        <v>8</v>
      </c>
      <c r="D150" s="68" t="s">
        <v>253</v>
      </c>
      <c r="E150" s="68">
        <v>2.1</v>
      </c>
      <c r="F150" s="68" t="s">
        <v>261</v>
      </c>
      <c r="G150" s="68">
        <v>1061</v>
      </c>
      <c r="H150" s="68">
        <v>3175</v>
      </c>
      <c r="I150" s="68">
        <v>3129</v>
      </c>
      <c r="J150" s="68">
        <v>-122.632126039268</v>
      </c>
      <c r="K150" s="68">
        <v>45.533255652069897</v>
      </c>
    </row>
    <row r="151" spans="1:11" x14ac:dyDescent="0.25">
      <c r="A151" s="68">
        <v>1060</v>
      </c>
      <c r="B151" s="68">
        <v>209</v>
      </c>
      <c r="C151" s="68">
        <v>8</v>
      </c>
      <c r="D151" s="68" t="s">
        <v>253</v>
      </c>
      <c r="E151" s="68">
        <v>3.43</v>
      </c>
      <c r="F151" s="68" t="s">
        <v>262</v>
      </c>
      <c r="G151" s="68">
        <v>3132</v>
      </c>
      <c r="H151" s="68">
        <v>3176</v>
      </c>
      <c r="I151" s="68">
        <v>3130</v>
      </c>
      <c r="J151" s="68">
        <v>-122.60719242668701</v>
      </c>
      <c r="K151" s="68">
        <v>45.527388287088897</v>
      </c>
    </row>
    <row r="152" spans="1:11" x14ac:dyDescent="0.25">
      <c r="A152" s="68">
        <v>1059</v>
      </c>
      <c r="B152" s="68">
        <v>210</v>
      </c>
      <c r="C152" s="68">
        <v>8</v>
      </c>
      <c r="D152" s="68" t="s">
        <v>253</v>
      </c>
      <c r="E152" s="68">
        <v>4.9000000000000004</v>
      </c>
      <c r="F152" s="68" t="s">
        <v>263</v>
      </c>
      <c r="G152" s="68">
        <v>3134</v>
      </c>
      <c r="H152" s="68">
        <v>3132</v>
      </c>
      <c r="I152" s="68">
        <v>3133</v>
      </c>
      <c r="J152" s="68">
        <v>-122.58083095963801</v>
      </c>
      <c r="K152" s="68">
        <v>45.534151197568399</v>
      </c>
    </row>
    <row r="153" spans="1:11" x14ac:dyDescent="0.25">
      <c r="A153" s="68">
        <v>3134</v>
      </c>
      <c r="B153" s="68">
        <v>300</v>
      </c>
      <c r="C153" s="68">
        <v>8</v>
      </c>
      <c r="D153" s="68" t="s">
        <v>253</v>
      </c>
      <c r="E153" s="68">
        <v>5.03</v>
      </c>
      <c r="F153" s="68" t="s">
        <v>264</v>
      </c>
      <c r="G153" s="68">
        <v>1145</v>
      </c>
      <c r="H153" s="68">
        <v>1059</v>
      </c>
      <c r="I153" s="68">
        <v>3133</v>
      </c>
      <c r="J153" s="68">
        <v>-122.578439233954</v>
      </c>
      <c r="K153" s="68">
        <v>45.533311456880398</v>
      </c>
    </row>
    <row r="154" spans="1:11" x14ac:dyDescent="0.25">
      <c r="A154" s="68">
        <v>3133</v>
      </c>
      <c r="B154" s="68">
        <v>282</v>
      </c>
      <c r="C154" s="68">
        <v>7</v>
      </c>
      <c r="D154" s="68" t="s">
        <v>253</v>
      </c>
      <c r="E154" s="68">
        <v>5.03</v>
      </c>
      <c r="F154" s="68" t="s">
        <v>265</v>
      </c>
      <c r="G154" s="68">
        <v>3131</v>
      </c>
      <c r="H154" s="68">
        <v>3135</v>
      </c>
      <c r="I154" s="68">
        <v>3134</v>
      </c>
      <c r="J154" s="68">
        <v>-122.579324211244</v>
      </c>
      <c r="K154" s="68">
        <v>45.533461561449798</v>
      </c>
    </row>
    <row r="155" spans="1:11" x14ac:dyDescent="0.25">
      <c r="A155" s="68">
        <v>1145</v>
      </c>
      <c r="B155" s="68">
        <v>211</v>
      </c>
      <c r="C155" s="68">
        <v>8</v>
      </c>
      <c r="D155" s="68" t="s">
        <v>253</v>
      </c>
      <c r="E155" s="68">
        <v>5.7</v>
      </c>
      <c r="F155" s="68" t="s">
        <v>266</v>
      </c>
      <c r="G155" s="68">
        <v>3136</v>
      </c>
      <c r="H155" s="68">
        <v>3184</v>
      </c>
      <c r="I155" s="68">
        <v>3135</v>
      </c>
      <c r="J155" s="68">
        <v>-122.565752667021</v>
      </c>
      <c r="K155" s="68">
        <v>45.532437026851603</v>
      </c>
    </row>
    <row r="156" spans="1:11" x14ac:dyDescent="0.25">
      <c r="A156" s="68">
        <v>3136</v>
      </c>
      <c r="B156" s="68">
        <v>301</v>
      </c>
      <c r="C156" s="68">
        <v>8</v>
      </c>
      <c r="D156" s="68" t="s">
        <v>253</v>
      </c>
      <c r="E156" s="68">
        <v>5.82</v>
      </c>
      <c r="F156" s="68" t="s">
        <v>267</v>
      </c>
      <c r="G156" s="68">
        <v>3138</v>
      </c>
      <c r="H156" s="68">
        <v>1145</v>
      </c>
      <c r="I156" s="68">
        <v>3135</v>
      </c>
      <c r="J156" s="68">
        <v>-122.563731224965</v>
      </c>
      <c r="K156" s="68">
        <v>45.533484465248499</v>
      </c>
    </row>
    <row r="157" spans="1:11" x14ac:dyDescent="0.25">
      <c r="A157" s="68">
        <v>3135</v>
      </c>
      <c r="B157" s="68">
        <v>283</v>
      </c>
      <c r="C157" s="68">
        <v>7</v>
      </c>
      <c r="D157" s="68" t="s">
        <v>253</v>
      </c>
      <c r="E157" s="68">
        <v>5.82</v>
      </c>
      <c r="F157" s="68" t="s">
        <v>268</v>
      </c>
      <c r="G157" s="68">
        <v>3133</v>
      </c>
      <c r="H157" s="68">
        <v>3137</v>
      </c>
      <c r="I157" s="68">
        <v>3136</v>
      </c>
      <c r="J157" s="68">
        <v>-122.564151349813</v>
      </c>
      <c r="K157" s="68">
        <v>45.533091231793897</v>
      </c>
    </row>
    <row r="158" spans="1:11" x14ac:dyDescent="0.25">
      <c r="A158" s="68">
        <v>3138</v>
      </c>
      <c r="B158" s="68">
        <v>302</v>
      </c>
      <c r="C158" s="68">
        <v>8</v>
      </c>
      <c r="D158" s="68" t="s">
        <v>253</v>
      </c>
      <c r="E158" s="68">
        <v>6.7</v>
      </c>
      <c r="F158" s="68" t="s">
        <v>269</v>
      </c>
      <c r="G158" s="68">
        <v>3140</v>
      </c>
      <c r="H158" s="68">
        <v>3136</v>
      </c>
      <c r="I158" s="68">
        <v>3137</v>
      </c>
      <c r="J158" s="68">
        <v>-122.559728436269</v>
      </c>
      <c r="K158" s="68">
        <v>45.5415333397316</v>
      </c>
    </row>
    <row r="159" spans="1:11" x14ac:dyDescent="0.25">
      <c r="A159" s="68">
        <v>3137</v>
      </c>
      <c r="B159" s="68">
        <v>312</v>
      </c>
      <c r="C159" s="68">
        <v>7</v>
      </c>
      <c r="D159" s="68" t="s">
        <v>253</v>
      </c>
      <c r="E159" s="68">
        <v>6.7</v>
      </c>
      <c r="F159" s="68" t="s">
        <v>270</v>
      </c>
      <c r="G159" s="68">
        <v>3135</v>
      </c>
      <c r="H159" s="68">
        <v>3139</v>
      </c>
      <c r="I159" s="68">
        <v>3138</v>
      </c>
      <c r="J159" s="68">
        <v>-122.55822377906701</v>
      </c>
      <c r="K159" s="68">
        <v>45.545144165009603</v>
      </c>
    </row>
    <row r="160" spans="1:11" x14ac:dyDescent="0.25">
      <c r="A160" s="68">
        <v>3140</v>
      </c>
      <c r="B160" s="68">
        <v>3140</v>
      </c>
      <c r="C160" s="68">
        <v>8</v>
      </c>
      <c r="D160" s="68" t="s">
        <v>253</v>
      </c>
      <c r="E160" s="68">
        <v>10.039999999999999</v>
      </c>
      <c r="F160" s="68" t="s">
        <v>271</v>
      </c>
      <c r="G160" s="68">
        <v>3142</v>
      </c>
      <c r="H160" s="68">
        <v>3138</v>
      </c>
      <c r="I160" s="68">
        <v>3139</v>
      </c>
      <c r="J160" s="68">
        <v>-122.536333574419</v>
      </c>
      <c r="K160" s="68">
        <v>45.546433403911003</v>
      </c>
    </row>
    <row r="161" spans="1:11" x14ac:dyDescent="0.25">
      <c r="A161" s="68">
        <v>3139</v>
      </c>
      <c r="B161" s="68">
        <v>3139</v>
      </c>
      <c r="C161" s="68">
        <v>7</v>
      </c>
      <c r="D161" s="68" t="s">
        <v>253</v>
      </c>
      <c r="E161" s="68">
        <v>10.039999999999999</v>
      </c>
      <c r="F161" s="68" t="s">
        <v>272</v>
      </c>
      <c r="G161" s="68">
        <v>3137</v>
      </c>
      <c r="H161" s="68">
        <v>3141</v>
      </c>
      <c r="I161" s="68">
        <v>3140</v>
      </c>
      <c r="J161" s="68">
        <v>-122.528667221063</v>
      </c>
      <c r="K161" s="68">
        <v>45.544798094435997</v>
      </c>
    </row>
    <row r="162" spans="1:11" x14ac:dyDescent="0.25">
      <c r="A162" s="68">
        <v>3142</v>
      </c>
      <c r="B162" s="68">
        <v>3142</v>
      </c>
      <c r="C162" s="68">
        <v>8</v>
      </c>
      <c r="D162" s="68" t="s">
        <v>253</v>
      </c>
      <c r="E162" s="68">
        <v>11.47</v>
      </c>
      <c r="F162" s="68" t="s">
        <v>273</v>
      </c>
      <c r="G162" s="68">
        <v>3144</v>
      </c>
      <c r="H162" s="68">
        <v>3140</v>
      </c>
      <c r="I162" s="68">
        <v>3141</v>
      </c>
      <c r="J162" s="68">
        <v>-122.509344284886</v>
      </c>
      <c r="K162" s="68">
        <v>45.542698611732803</v>
      </c>
    </row>
    <row r="163" spans="1:11" x14ac:dyDescent="0.25">
      <c r="A163" s="68">
        <v>3141</v>
      </c>
      <c r="B163" s="68">
        <v>3141</v>
      </c>
      <c r="C163" s="68">
        <v>7</v>
      </c>
      <c r="D163" s="68" t="s">
        <v>253</v>
      </c>
      <c r="E163" s="68">
        <v>11.47</v>
      </c>
      <c r="F163" s="68" t="s">
        <v>274</v>
      </c>
      <c r="G163" s="68">
        <v>3139</v>
      </c>
      <c r="H163" s="68">
        <v>3143</v>
      </c>
      <c r="I163" s="68">
        <v>3142</v>
      </c>
      <c r="J163" s="68">
        <v>-122.509250941156</v>
      </c>
      <c r="K163" s="68">
        <v>45.542505060372697</v>
      </c>
    </row>
    <row r="164" spans="1:11" x14ac:dyDescent="0.25">
      <c r="A164" s="68">
        <v>3144</v>
      </c>
      <c r="B164" s="68">
        <v>3144</v>
      </c>
      <c r="C164" s="68">
        <v>8</v>
      </c>
      <c r="D164" s="68" t="s">
        <v>253</v>
      </c>
      <c r="E164" s="68">
        <v>12.16</v>
      </c>
      <c r="F164" s="68" t="s">
        <v>275</v>
      </c>
      <c r="G164" s="68">
        <v>3146</v>
      </c>
      <c r="H164" s="68">
        <v>3142</v>
      </c>
      <c r="I164" s="68">
        <v>3143</v>
      </c>
      <c r="J164" s="68">
        <v>-122.49510272441699</v>
      </c>
      <c r="K164" s="68">
        <v>45.542339129375002</v>
      </c>
    </row>
    <row r="165" spans="1:11" x14ac:dyDescent="0.25">
      <c r="A165" s="68">
        <v>3143</v>
      </c>
      <c r="B165" s="68">
        <v>3143</v>
      </c>
      <c r="C165" s="68">
        <v>7</v>
      </c>
      <c r="D165" s="68" t="s">
        <v>253</v>
      </c>
      <c r="E165" s="68">
        <v>12.16</v>
      </c>
      <c r="F165" s="68" t="s">
        <v>276</v>
      </c>
      <c r="G165" s="68">
        <v>3141</v>
      </c>
      <c r="H165" s="68">
        <v>3145</v>
      </c>
      <c r="I165" s="68">
        <v>3144</v>
      </c>
      <c r="J165" s="68">
        <v>-122.495186213121</v>
      </c>
      <c r="K165" s="68">
        <v>45.542177118801398</v>
      </c>
    </row>
    <row r="166" spans="1:11" x14ac:dyDescent="0.25">
      <c r="A166" s="68">
        <v>3146</v>
      </c>
      <c r="B166" s="68">
        <v>3146</v>
      </c>
      <c r="C166" s="68">
        <v>8</v>
      </c>
      <c r="D166" s="68" t="s">
        <v>253</v>
      </c>
      <c r="E166" s="68">
        <v>13.04</v>
      </c>
      <c r="F166" s="68" t="s">
        <v>277</v>
      </c>
      <c r="G166" s="68">
        <v>3148</v>
      </c>
      <c r="H166" s="68">
        <v>3144</v>
      </c>
      <c r="I166" s="68">
        <v>3145</v>
      </c>
      <c r="J166" s="68">
        <v>-122.477102416948</v>
      </c>
      <c r="K166" s="68">
        <v>45.541516705565002</v>
      </c>
    </row>
    <row r="167" spans="1:11" x14ac:dyDescent="0.25">
      <c r="A167" s="68">
        <v>3145</v>
      </c>
      <c r="B167" s="68">
        <v>3145</v>
      </c>
      <c r="C167" s="68">
        <v>7</v>
      </c>
      <c r="D167" s="68" t="s">
        <v>253</v>
      </c>
      <c r="E167" s="68">
        <v>13.04</v>
      </c>
      <c r="F167" s="68" t="s">
        <v>278</v>
      </c>
      <c r="G167" s="68">
        <v>3143</v>
      </c>
      <c r="H167" s="68">
        <v>3147</v>
      </c>
      <c r="I167" s="68">
        <v>3146</v>
      </c>
      <c r="J167" s="68">
        <v>-122.477243339407</v>
      </c>
      <c r="K167" s="68">
        <v>45.541404376107003</v>
      </c>
    </row>
    <row r="168" spans="1:11" x14ac:dyDescent="0.25">
      <c r="A168" s="68">
        <v>3148</v>
      </c>
      <c r="B168" s="68">
        <v>3148</v>
      </c>
      <c r="C168" s="68">
        <v>8</v>
      </c>
      <c r="D168" s="68" t="s">
        <v>253</v>
      </c>
      <c r="E168" s="68">
        <v>14.4</v>
      </c>
      <c r="F168" s="68" t="s">
        <v>279</v>
      </c>
      <c r="G168" s="68">
        <v>1058</v>
      </c>
      <c r="H168" s="68">
        <v>3146</v>
      </c>
      <c r="I168" s="68">
        <v>3147</v>
      </c>
      <c r="J168" s="68">
        <v>-122.44934752431899</v>
      </c>
      <c r="K168" s="68">
        <v>45.539356669290299</v>
      </c>
    </row>
    <row r="169" spans="1:11" x14ac:dyDescent="0.25">
      <c r="A169" s="68">
        <v>1058</v>
      </c>
      <c r="B169" s="68">
        <v>1058</v>
      </c>
      <c r="C169" s="68">
        <v>8</v>
      </c>
      <c r="D169" s="68" t="s">
        <v>253</v>
      </c>
      <c r="E169" s="68">
        <v>14.43</v>
      </c>
      <c r="F169" s="68" t="s">
        <v>280</v>
      </c>
      <c r="G169" s="68">
        <v>3150</v>
      </c>
      <c r="H169" s="68">
        <v>3148</v>
      </c>
      <c r="I169" s="68">
        <v>3147</v>
      </c>
      <c r="J169" s="68">
        <v>-122.44871625995501</v>
      </c>
      <c r="K169" s="68">
        <v>45.539367631688499</v>
      </c>
    </row>
    <row r="170" spans="1:11" x14ac:dyDescent="0.25">
      <c r="A170" s="68">
        <v>3147</v>
      </c>
      <c r="B170" s="68">
        <v>3147</v>
      </c>
      <c r="C170" s="68">
        <v>7</v>
      </c>
      <c r="D170" s="68" t="s">
        <v>253</v>
      </c>
      <c r="E170" s="68">
        <v>14.4</v>
      </c>
      <c r="F170" s="68" t="s">
        <v>281</v>
      </c>
      <c r="G170" s="68">
        <v>3145</v>
      </c>
      <c r="H170" s="68">
        <v>3149</v>
      </c>
      <c r="I170" s="68">
        <v>3148</v>
      </c>
      <c r="J170" s="68">
        <v>-122.44941406497099</v>
      </c>
      <c r="K170" s="68">
        <v>45.539179438370297</v>
      </c>
    </row>
    <row r="171" spans="1:11" x14ac:dyDescent="0.25">
      <c r="A171" s="68">
        <v>3150</v>
      </c>
      <c r="B171" s="68">
        <v>3150</v>
      </c>
      <c r="C171" s="68">
        <v>8</v>
      </c>
      <c r="D171" s="68" t="s">
        <v>253</v>
      </c>
      <c r="E171" s="68">
        <v>15.17</v>
      </c>
      <c r="F171" s="68" t="s">
        <v>282</v>
      </c>
      <c r="G171" s="68">
        <v>3152</v>
      </c>
      <c r="H171" s="68">
        <v>1058</v>
      </c>
      <c r="I171" s="68">
        <v>3149</v>
      </c>
      <c r="J171" s="68">
        <v>-122.43380620738201</v>
      </c>
      <c r="K171" s="68">
        <v>45.541949810017599</v>
      </c>
    </row>
    <row r="172" spans="1:11" x14ac:dyDescent="0.25">
      <c r="A172" s="68">
        <v>3149</v>
      </c>
      <c r="B172" s="68">
        <v>3149</v>
      </c>
      <c r="C172" s="68">
        <v>7</v>
      </c>
      <c r="D172" s="68" t="s">
        <v>253</v>
      </c>
      <c r="E172" s="68">
        <v>15.17</v>
      </c>
      <c r="F172" s="68" t="s">
        <v>283</v>
      </c>
      <c r="G172" s="68">
        <v>3147</v>
      </c>
      <c r="H172" s="68">
        <v>3151</v>
      </c>
      <c r="I172" s="68">
        <v>3150</v>
      </c>
      <c r="J172" s="68">
        <v>-122.43418349246301</v>
      </c>
      <c r="K172" s="68">
        <v>45.541753215252598</v>
      </c>
    </row>
    <row r="173" spans="1:11" x14ac:dyDescent="0.25">
      <c r="A173" s="68">
        <v>3152</v>
      </c>
      <c r="B173" s="68">
        <v>3152</v>
      </c>
      <c r="C173" s="68">
        <v>8</v>
      </c>
      <c r="D173" s="68" t="s">
        <v>253</v>
      </c>
      <c r="E173" s="68">
        <v>15.94</v>
      </c>
      <c r="F173" s="68" t="s">
        <v>284</v>
      </c>
      <c r="G173" s="68">
        <v>3202</v>
      </c>
      <c r="H173" s="68">
        <v>3150</v>
      </c>
      <c r="I173" s="68">
        <v>3151</v>
      </c>
      <c r="J173" s="68">
        <v>-122.418816504714</v>
      </c>
      <c r="K173" s="68">
        <v>45.539870319847303</v>
      </c>
    </row>
    <row r="174" spans="1:11" x14ac:dyDescent="0.25">
      <c r="A174" s="68">
        <v>3151</v>
      </c>
      <c r="B174" s="68">
        <v>3151</v>
      </c>
      <c r="C174" s="68">
        <v>7</v>
      </c>
      <c r="D174" s="68" t="s">
        <v>253</v>
      </c>
      <c r="E174" s="68">
        <v>15.94</v>
      </c>
      <c r="F174" s="68" t="s">
        <v>285</v>
      </c>
      <c r="G174" s="68">
        <v>3149</v>
      </c>
      <c r="H174" s="68">
        <v>3183</v>
      </c>
      <c r="I174" s="68">
        <v>3152</v>
      </c>
      <c r="J174" s="68">
        <v>-122.41878717354101</v>
      </c>
      <c r="K174" s="68">
        <v>45.5397059155747</v>
      </c>
    </row>
    <row r="175" spans="1:11" x14ac:dyDescent="0.25">
      <c r="A175" s="68">
        <v>3202</v>
      </c>
      <c r="B175" s="68">
        <v>3202</v>
      </c>
      <c r="C175" s="68">
        <v>8</v>
      </c>
      <c r="D175" s="68" t="s">
        <v>253</v>
      </c>
      <c r="E175" s="68">
        <v>16.899999999999999</v>
      </c>
      <c r="F175" s="68" t="s">
        <v>286</v>
      </c>
      <c r="G175" s="68">
        <v>0</v>
      </c>
      <c r="H175" s="68">
        <v>3152</v>
      </c>
      <c r="I175" s="68">
        <v>3183</v>
      </c>
      <c r="J175" s="68">
        <v>-122.40058037189</v>
      </c>
      <c r="K175" s="68">
        <v>45.544825082090597</v>
      </c>
    </row>
    <row r="176" spans="1:11" x14ac:dyDescent="0.25">
      <c r="A176" s="68">
        <v>3183</v>
      </c>
      <c r="B176" s="68">
        <v>3183</v>
      </c>
      <c r="C176" s="68">
        <v>7</v>
      </c>
      <c r="D176" s="68" t="s">
        <v>253</v>
      </c>
      <c r="E176" s="68">
        <v>16.899999999999999</v>
      </c>
      <c r="F176" s="68" t="s">
        <v>287</v>
      </c>
      <c r="G176" s="68">
        <v>3151</v>
      </c>
      <c r="H176" s="68">
        <v>0</v>
      </c>
      <c r="I176" s="68">
        <v>3202</v>
      </c>
      <c r="J176" s="68">
        <v>-122.400150635855</v>
      </c>
      <c r="K176" s="68">
        <v>45.544567706643399</v>
      </c>
    </row>
    <row r="177" spans="1:11" x14ac:dyDescent="0.25">
      <c r="A177" s="68">
        <v>3126</v>
      </c>
      <c r="B177" s="68">
        <v>294</v>
      </c>
      <c r="C177" s="68">
        <v>8</v>
      </c>
      <c r="D177" s="68" t="s">
        <v>253</v>
      </c>
      <c r="E177" s="68">
        <v>0.45</v>
      </c>
      <c r="F177" s="68" t="s">
        <v>288</v>
      </c>
      <c r="G177" s="68">
        <v>3128</v>
      </c>
      <c r="H177" s="68">
        <v>0</v>
      </c>
      <c r="J177" s="68">
        <v>-122.664393580386</v>
      </c>
      <c r="K177" s="68">
        <v>45.5264869373812</v>
      </c>
    </row>
    <row r="178" spans="1:11" x14ac:dyDescent="0.25">
      <c r="A178" s="68">
        <v>1111</v>
      </c>
      <c r="B178" s="68">
        <v>12</v>
      </c>
      <c r="C178" s="68">
        <v>10</v>
      </c>
      <c r="D178" s="68" t="s">
        <v>289</v>
      </c>
      <c r="E178" s="68">
        <v>0.45</v>
      </c>
      <c r="F178" s="68" t="s">
        <v>290</v>
      </c>
      <c r="G178" s="68">
        <v>3154</v>
      </c>
      <c r="H178" s="68">
        <v>1080</v>
      </c>
      <c r="I178" s="68">
        <v>1063</v>
      </c>
      <c r="J178" s="68">
        <v>-122.784233809348</v>
      </c>
      <c r="K178" s="68">
        <v>45.503409555115297</v>
      </c>
    </row>
    <row r="179" spans="1:11" x14ac:dyDescent="0.25">
      <c r="A179" s="68">
        <v>1080</v>
      </c>
      <c r="B179" s="68">
        <v>13</v>
      </c>
      <c r="C179" s="68">
        <v>10</v>
      </c>
      <c r="D179" s="68" t="s">
        <v>289</v>
      </c>
      <c r="E179" s="68">
        <v>0.76</v>
      </c>
      <c r="F179" s="68" t="s">
        <v>291</v>
      </c>
      <c r="G179" s="68">
        <v>1111</v>
      </c>
      <c r="H179" s="68">
        <v>3156</v>
      </c>
      <c r="I179" s="68">
        <v>1063</v>
      </c>
      <c r="J179" s="68">
        <v>-122.78951849140201</v>
      </c>
      <c r="K179" s="68">
        <v>45.5003429099188</v>
      </c>
    </row>
    <row r="180" spans="1:11" x14ac:dyDescent="0.25">
      <c r="A180" s="68">
        <v>1079</v>
      </c>
      <c r="B180" s="68">
        <v>14</v>
      </c>
      <c r="C180" s="68">
        <v>10</v>
      </c>
      <c r="D180" s="68" t="s">
        <v>289</v>
      </c>
      <c r="E180" s="68">
        <v>1.92</v>
      </c>
      <c r="F180" s="68" t="s">
        <v>292</v>
      </c>
      <c r="G180" s="68">
        <v>3156</v>
      </c>
      <c r="H180" s="68">
        <v>1078</v>
      </c>
      <c r="I180" s="68">
        <v>1065</v>
      </c>
      <c r="J180" s="68">
        <v>-122.793077321198</v>
      </c>
      <c r="K180" s="68">
        <v>45.484230238800599</v>
      </c>
    </row>
    <row r="181" spans="1:11" x14ac:dyDescent="0.25">
      <c r="A181" s="68">
        <v>1078</v>
      </c>
      <c r="B181" s="68">
        <v>15</v>
      </c>
      <c r="C181" s="68">
        <v>10</v>
      </c>
      <c r="D181" s="68" t="s">
        <v>289</v>
      </c>
      <c r="E181" s="68">
        <v>2.5499999999999998</v>
      </c>
      <c r="F181" s="68" t="s">
        <v>293</v>
      </c>
      <c r="G181" s="68">
        <v>1079</v>
      </c>
      <c r="H181" s="68">
        <v>1077</v>
      </c>
      <c r="I181" s="68">
        <v>1066</v>
      </c>
      <c r="J181" s="68">
        <v>-122.788944319834</v>
      </c>
      <c r="K181" s="68">
        <v>45.475644046290597</v>
      </c>
    </row>
    <row r="182" spans="1:11" x14ac:dyDescent="0.25">
      <c r="A182" s="68">
        <v>1075</v>
      </c>
      <c r="B182" s="68">
        <v>18</v>
      </c>
      <c r="C182" s="68">
        <v>10</v>
      </c>
      <c r="D182" s="68" t="s">
        <v>289</v>
      </c>
      <c r="E182" s="68">
        <v>4.3499999999999996</v>
      </c>
      <c r="F182" s="68" t="s">
        <v>294</v>
      </c>
      <c r="G182" s="68">
        <v>1076</v>
      </c>
      <c r="H182" s="68">
        <v>1074</v>
      </c>
      <c r="I182" s="68">
        <v>1068</v>
      </c>
      <c r="J182" s="68">
        <v>-122.784359617977</v>
      </c>
      <c r="K182" s="68">
        <v>45.450186696159697</v>
      </c>
    </row>
    <row r="183" spans="1:11" x14ac:dyDescent="0.25">
      <c r="A183" s="68">
        <v>1074</v>
      </c>
      <c r="B183" s="68">
        <v>19</v>
      </c>
      <c r="C183" s="68">
        <v>10</v>
      </c>
      <c r="D183" s="68" t="s">
        <v>289</v>
      </c>
      <c r="E183" s="68">
        <v>5.1100000000000003</v>
      </c>
      <c r="F183" s="68" t="s">
        <v>295</v>
      </c>
      <c r="G183" s="68">
        <v>1075</v>
      </c>
      <c r="H183" s="68">
        <v>1073</v>
      </c>
      <c r="I183" s="68">
        <v>1068</v>
      </c>
      <c r="J183" s="68">
        <v>-122.774446017204</v>
      </c>
      <c r="K183" s="68">
        <v>45.442243180219897</v>
      </c>
    </row>
    <row r="184" spans="1:11" x14ac:dyDescent="0.25">
      <c r="A184" s="68">
        <v>1073</v>
      </c>
      <c r="B184" s="68">
        <v>20</v>
      </c>
      <c r="C184" s="68">
        <v>10</v>
      </c>
      <c r="D184" s="68" t="s">
        <v>289</v>
      </c>
      <c r="E184" s="68">
        <v>5.95</v>
      </c>
      <c r="F184" s="68" t="s">
        <v>296</v>
      </c>
      <c r="G184" s="68">
        <v>1074</v>
      </c>
      <c r="H184" s="68">
        <v>1072</v>
      </c>
      <c r="I184" s="68">
        <v>1070</v>
      </c>
      <c r="J184" s="68">
        <v>-122.76128337594299</v>
      </c>
      <c r="K184" s="68">
        <v>45.4345384393255</v>
      </c>
    </row>
    <row r="185" spans="1:11" x14ac:dyDescent="0.25">
      <c r="A185" s="68">
        <v>1072</v>
      </c>
      <c r="B185" s="68">
        <v>21</v>
      </c>
      <c r="C185" s="68">
        <v>10</v>
      </c>
      <c r="D185" s="68" t="s">
        <v>289</v>
      </c>
      <c r="E185" s="68">
        <v>6.77</v>
      </c>
      <c r="F185" s="68" t="s">
        <v>297</v>
      </c>
      <c r="G185" s="68">
        <v>1073</v>
      </c>
      <c r="H185" s="68">
        <v>1037</v>
      </c>
      <c r="I185" s="68">
        <v>1071</v>
      </c>
      <c r="J185" s="68">
        <v>-122.75047497959</v>
      </c>
      <c r="K185" s="68">
        <v>45.4255764594635</v>
      </c>
    </row>
    <row r="186" spans="1:11" x14ac:dyDescent="0.25">
      <c r="A186" s="68">
        <v>1037</v>
      </c>
      <c r="B186" s="68">
        <v>88</v>
      </c>
      <c r="C186" s="68">
        <v>10</v>
      </c>
      <c r="D186" s="68" t="s">
        <v>289</v>
      </c>
      <c r="E186" s="68">
        <v>7</v>
      </c>
      <c r="F186" s="68" t="s">
        <v>298</v>
      </c>
      <c r="G186" s="68">
        <v>1072</v>
      </c>
      <c r="H186" s="68">
        <v>0</v>
      </c>
      <c r="I186" s="68">
        <v>1071</v>
      </c>
      <c r="J186" s="68">
        <v>-122.747794394359</v>
      </c>
      <c r="K186" s="68">
        <v>45.422842228224098</v>
      </c>
    </row>
    <row r="187" spans="1:11" x14ac:dyDescent="0.25">
      <c r="A187" s="68">
        <v>1071</v>
      </c>
      <c r="B187" s="68">
        <v>2</v>
      </c>
      <c r="C187" s="68">
        <v>9</v>
      </c>
      <c r="D187" s="68" t="s">
        <v>289</v>
      </c>
      <c r="E187" s="68">
        <v>6.61</v>
      </c>
      <c r="F187" s="68" t="s">
        <v>299</v>
      </c>
      <c r="G187" s="68">
        <v>0</v>
      </c>
      <c r="H187" s="68">
        <v>1070</v>
      </c>
      <c r="I187" s="68">
        <v>1072</v>
      </c>
      <c r="J187" s="68">
        <v>-122.753266997606</v>
      </c>
      <c r="K187" s="68">
        <v>45.427318110016401</v>
      </c>
    </row>
    <row r="188" spans="1:11" x14ac:dyDescent="0.25">
      <c r="A188" s="68">
        <v>1069</v>
      </c>
      <c r="B188" s="68">
        <v>4</v>
      </c>
      <c r="C188" s="68">
        <v>9</v>
      </c>
      <c r="D188" s="68" t="s">
        <v>289</v>
      </c>
      <c r="E188" s="68">
        <v>5.85</v>
      </c>
      <c r="F188" s="68" t="s">
        <v>300</v>
      </c>
      <c r="G188" s="68">
        <v>1070</v>
      </c>
      <c r="H188" s="68">
        <v>1068</v>
      </c>
      <c r="I188" s="68">
        <v>1073</v>
      </c>
      <c r="J188" s="68">
        <v>-122.762070102134</v>
      </c>
      <c r="K188" s="68">
        <v>45.435486823765601</v>
      </c>
    </row>
    <row r="189" spans="1:11" x14ac:dyDescent="0.25">
      <c r="A189" s="68">
        <v>1070</v>
      </c>
      <c r="B189" s="68">
        <v>3</v>
      </c>
      <c r="C189" s="68">
        <v>9</v>
      </c>
      <c r="D189" s="68" t="s">
        <v>289</v>
      </c>
      <c r="E189" s="68">
        <v>5.9</v>
      </c>
      <c r="F189" s="68" t="s">
        <v>301</v>
      </c>
      <c r="G189" s="68">
        <v>1071</v>
      </c>
      <c r="H189" s="68">
        <v>1069</v>
      </c>
      <c r="I189" s="68">
        <v>1073</v>
      </c>
      <c r="J189" s="68">
        <v>-122.761456597749</v>
      </c>
      <c r="K189" s="68">
        <v>45.434925312110202</v>
      </c>
    </row>
    <row r="190" spans="1:11" x14ac:dyDescent="0.25">
      <c r="A190" s="68">
        <v>1068</v>
      </c>
      <c r="B190" s="68">
        <v>5</v>
      </c>
      <c r="C190" s="68">
        <v>9</v>
      </c>
      <c r="D190" s="68" t="s">
        <v>289</v>
      </c>
      <c r="E190" s="68">
        <v>4.6500000000000004</v>
      </c>
      <c r="F190" s="68" t="s">
        <v>302</v>
      </c>
      <c r="G190" s="68">
        <v>1069</v>
      </c>
      <c r="H190" s="68">
        <v>1067</v>
      </c>
      <c r="I190" s="68">
        <v>1075</v>
      </c>
      <c r="J190" s="68">
        <v>-122.782407530505</v>
      </c>
      <c r="K190" s="68">
        <v>45.4465116472754</v>
      </c>
    </row>
    <row r="191" spans="1:11" x14ac:dyDescent="0.25">
      <c r="A191" s="68">
        <v>1067</v>
      </c>
      <c r="B191" s="68">
        <v>6</v>
      </c>
      <c r="C191" s="68">
        <v>9</v>
      </c>
      <c r="D191" s="68" t="s">
        <v>289</v>
      </c>
      <c r="E191" s="68">
        <v>3.85</v>
      </c>
      <c r="F191" s="68" t="s">
        <v>303</v>
      </c>
      <c r="G191" s="68">
        <v>1068</v>
      </c>
      <c r="H191" s="68">
        <v>3157</v>
      </c>
      <c r="I191" s="68">
        <v>1076</v>
      </c>
      <c r="J191" s="68">
        <v>-122.78453512392799</v>
      </c>
      <c r="K191" s="68">
        <v>45.457692587092602</v>
      </c>
    </row>
    <row r="192" spans="1:11" x14ac:dyDescent="0.25">
      <c r="A192" s="68">
        <v>1066</v>
      </c>
      <c r="B192" s="68">
        <v>7</v>
      </c>
      <c r="C192" s="68">
        <v>9</v>
      </c>
      <c r="D192" s="68" t="s">
        <v>289</v>
      </c>
      <c r="E192" s="68">
        <v>2.68</v>
      </c>
      <c r="F192" s="68" t="s">
        <v>304</v>
      </c>
      <c r="G192" s="68">
        <v>3157</v>
      </c>
      <c r="H192" s="68">
        <v>1065</v>
      </c>
      <c r="I192" s="68">
        <v>1078</v>
      </c>
      <c r="J192" s="68">
        <v>-122.787221837956</v>
      </c>
      <c r="K192" s="68">
        <v>45.473882987930999</v>
      </c>
    </row>
    <row r="193" spans="1:11" x14ac:dyDescent="0.25">
      <c r="A193" s="68">
        <v>1065</v>
      </c>
      <c r="B193" s="68">
        <v>8</v>
      </c>
      <c r="C193" s="68">
        <v>9</v>
      </c>
      <c r="D193" s="68" t="s">
        <v>289</v>
      </c>
      <c r="E193" s="68">
        <v>2.16</v>
      </c>
      <c r="F193" s="68" t="s">
        <v>305</v>
      </c>
      <c r="G193" s="68">
        <v>1066</v>
      </c>
      <c r="H193" s="68">
        <v>3155</v>
      </c>
      <c r="I193" s="68">
        <v>1079</v>
      </c>
      <c r="J193" s="68">
        <v>-122.792141075088</v>
      </c>
      <c r="K193" s="68">
        <v>45.480782295663097</v>
      </c>
    </row>
    <row r="194" spans="1:11" x14ac:dyDescent="0.25">
      <c r="A194" s="68">
        <v>1063</v>
      </c>
      <c r="B194" s="68">
        <v>10</v>
      </c>
      <c r="C194" s="68">
        <v>9</v>
      </c>
      <c r="D194" s="68" t="s">
        <v>289</v>
      </c>
      <c r="E194" s="68">
        <v>0.66</v>
      </c>
      <c r="F194" s="68" t="s">
        <v>306</v>
      </c>
      <c r="G194" s="68">
        <v>1064</v>
      </c>
      <c r="H194" s="68">
        <v>3153</v>
      </c>
      <c r="I194" s="68">
        <v>1080</v>
      </c>
      <c r="J194" s="68">
        <v>-122.787530656529</v>
      </c>
      <c r="K194" s="68">
        <v>45.501556823772397</v>
      </c>
    </row>
    <row r="195" spans="1:11" x14ac:dyDescent="0.25">
      <c r="A195" s="68">
        <v>1118</v>
      </c>
      <c r="B195" s="68">
        <v>11</v>
      </c>
      <c r="C195" s="68">
        <v>10</v>
      </c>
      <c r="D195" s="68" t="s">
        <v>289</v>
      </c>
      <c r="E195" s="68">
        <v>0.08</v>
      </c>
      <c r="F195" s="68" t="s">
        <v>307</v>
      </c>
      <c r="G195" s="68">
        <v>0</v>
      </c>
      <c r="H195" s="68">
        <v>3154</v>
      </c>
      <c r="I195" s="68">
        <v>3153</v>
      </c>
      <c r="J195" s="68">
        <v>-122.779021257803</v>
      </c>
      <c r="K195" s="68">
        <v>45.507721025155803</v>
      </c>
    </row>
    <row r="196" spans="1:11" x14ac:dyDescent="0.25">
      <c r="A196" s="68">
        <v>3154</v>
      </c>
      <c r="B196" s="68">
        <v>55</v>
      </c>
      <c r="C196" s="68">
        <v>10</v>
      </c>
      <c r="D196" s="68" t="s">
        <v>289</v>
      </c>
      <c r="E196" s="68">
        <v>0.25</v>
      </c>
      <c r="F196" s="68" t="s">
        <v>308</v>
      </c>
      <c r="G196" s="68">
        <v>1118</v>
      </c>
      <c r="H196" s="68">
        <v>1111</v>
      </c>
      <c r="I196" s="68">
        <v>3153</v>
      </c>
      <c r="J196" s="68">
        <v>-122.780900349417</v>
      </c>
      <c r="K196" s="68">
        <v>45.505654715444201</v>
      </c>
    </row>
    <row r="197" spans="1:11" x14ac:dyDescent="0.25">
      <c r="A197" s="68">
        <v>3153</v>
      </c>
      <c r="B197" s="68">
        <v>56</v>
      </c>
      <c r="C197" s="68">
        <v>9</v>
      </c>
      <c r="D197" s="68" t="s">
        <v>289</v>
      </c>
      <c r="E197" s="68">
        <v>0.25</v>
      </c>
      <c r="F197" s="68" t="s">
        <v>309</v>
      </c>
      <c r="G197" s="68">
        <v>1063</v>
      </c>
      <c r="H197" s="68">
        <v>0</v>
      </c>
      <c r="I197" s="68">
        <v>3154</v>
      </c>
      <c r="J197" s="68">
        <v>-122.78083884368</v>
      </c>
      <c r="K197" s="68">
        <v>45.505491735201801</v>
      </c>
    </row>
    <row r="198" spans="1:11" x14ac:dyDescent="0.25">
      <c r="A198" s="68">
        <v>3156</v>
      </c>
      <c r="B198" s="68">
        <v>51</v>
      </c>
      <c r="C198" s="68">
        <v>10</v>
      </c>
      <c r="D198" s="68" t="s">
        <v>289</v>
      </c>
      <c r="E198" s="68">
        <v>1.5</v>
      </c>
      <c r="F198" s="68" t="s">
        <v>310</v>
      </c>
      <c r="G198" s="68">
        <v>1080</v>
      </c>
      <c r="H198" s="68">
        <v>1079</v>
      </c>
      <c r="I198" s="68">
        <v>3155</v>
      </c>
      <c r="J198" s="68">
        <v>-122.792325277554</v>
      </c>
      <c r="K198" s="68">
        <v>45.490393287839098</v>
      </c>
    </row>
    <row r="199" spans="1:11" x14ac:dyDescent="0.25">
      <c r="A199" s="68">
        <v>1064</v>
      </c>
      <c r="B199" s="68">
        <v>9</v>
      </c>
      <c r="C199" s="68">
        <v>9</v>
      </c>
      <c r="D199" s="68" t="s">
        <v>289</v>
      </c>
      <c r="E199" s="68">
        <v>1.34</v>
      </c>
      <c r="F199" s="68" t="s">
        <v>311</v>
      </c>
      <c r="G199" s="68">
        <v>3155</v>
      </c>
      <c r="H199" s="68">
        <v>1063</v>
      </c>
      <c r="I199" s="68">
        <v>3156</v>
      </c>
      <c r="J199" s="68">
        <v>-122.79181301485001</v>
      </c>
      <c r="K199" s="68">
        <v>45.492561484472397</v>
      </c>
    </row>
    <row r="200" spans="1:11" x14ac:dyDescent="0.25">
      <c r="A200" s="68">
        <v>3155</v>
      </c>
      <c r="B200" s="68">
        <v>52</v>
      </c>
      <c r="C200" s="68">
        <v>9</v>
      </c>
      <c r="D200" s="68" t="s">
        <v>289</v>
      </c>
      <c r="E200" s="68">
        <v>1.5</v>
      </c>
      <c r="F200" s="68" t="s">
        <v>312</v>
      </c>
      <c r="G200" s="68">
        <v>1065</v>
      </c>
      <c r="H200" s="68">
        <v>1064</v>
      </c>
      <c r="I200" s="68">
        <v>3156</v>
      </c>
      <c r="J200" s="68">
        <v>-122.792194343207</v>
      </c>
      <c r="K200" s="68">
        <v>45.490369146896199</v>
      </c>
    </row>
    <row r="201" spans="1:11" x14ac:dyDescent="0.25">
      <c r="A201" s="68">
        <v>1077</v>
      </c>
      <c r="B201" s="68">
        <v>16</v>
      </c>
      <c r="C201" s="68">
        <v>10</v>
      </c>
      <c r="D201" s="68" t="s">
        <v>289</v>
      </c>
      <c r="E201" s="68">
        <v>3.12</v>
      </c>
      <c r="F201" s="68" t="s">
        <v>313</v>
      </c>
      <c r="G201" s="68">
        <v>1078</v>
      </c>
      <c r="H201" s="68">
        <v>3177</v>
      </c>
      <c r="I201" s="68">
        <v>3157</v>
      </c>
      <c r="J201" s="68">
        <v>-122.786156846994</v>
      </c>
      <c r="K201" s="68">
        <v>45.468491026754599</v>
      </c>
    </row>
    <row r="202" spans="1:11" x14ac:dyDescent="0.25">
      <c r="A202" s="68">
        <v>3177</v>
      </c>
      <c r="B202" s="68">
        <v>54</v>
      </c>
      <c r="C202" s="68">
        <v>10</v>
      </c>
      <c r="D202" s="68" t="s">
        <v>289</v>
      </c>
      <c r="E202" s="68">
        <v>3.4</v>
      </c>
      <c r="F202" s="68" t="s">
        <v>314</v>
      </c>
      <c r="G202" s="68">
        <v>1077</v>
      </c>
      <c r="H202" s="68">
        <v>1076</v>
      </c>
      <c r="I202" s="68">
        <v>3157</v>
      </c>
      <c r="J202" s="68">
        <v>-122.786280913477</v>
      </c>
      <c r="K202" s="68">
        <v>45.464241288588298</v>
      </c>
    </row>
    <row r="203" spans="1:11" x14ac:dyDescent="0.25">
      <c r="A203" s="68">
        <v>1076</v>
      </c>
      <c r="B203" s="68">
        <v>17</v>
      </c>
      <c r="C203" s="68">
        <v>10</v>
      </c>
      <c r="D203" s="68" t="s">
        <v>289</v>
      </c>
      <c r="E203" s="68">
        <v>3.5</v>
      </c>
      <c r="F203" s="68" t="s">
        <v>315</v>
      </c>
      <c r="G203" s="68">
        <v>3177</v>
      </c>
      <c r="H203" s="68">
        <v>1075</v>
      </c>
      <c r="I203" s="68">
        <v>3157</v>
      </c>
      <c r="J203" s="68">
        <v>-122.786052395208</v>
      </c>
      <c r="K203" s="68">
        <v>45.4626175237523</v>
      </c>
    </row>
    <row r="204" spans="1:11" x14ac:dyDescent="0.25">
      <c r="A204" s="68">
        <v>3157</v>
      </c>
      <c r="B204" s="68">
        <v>53</v>
      </c>
      <c r="C204" s="68">
        <v>9</v>
      </c>
      <c r="D204" s="68" t="s">
        <v>289</v>
      </c>
      <c r="E204" s="68">
        <v>3.4</v>
      </c>
      <c r="F204" s="68" t="s">
        <v>316</v>
      </c>
      <c r="G204" s="68">
        <v>1067</v>
      </c>
      <c r="H204" s="68">
        <v>1066</v>
      </c>
      <c r="I204" s="68">
        <v>3177</v>
      </c>
      <c r="J204" s="68">
        <v>-122.786079299203</v>
      </c>
      <c r="K204" s="68">
        <v>45.463868180840898</v>
      </c>
    </row>
    <row r="205" spans="1:11" x14ac:dyDescent="0.25">
      <c r="A205" s="68">
        <v>3209</v>
      </c>
      <c r="B205" s="68">
        <v>116</v>
      </c>
      <c r="C205" s="68">
        <v>9</v>
      </c>
      <c r="D205" s="68" t="s">
        <v>289</v>
      </c>
      <c r="E205" s="68">
        <v>0.08</v>
      </c>
      <c r="F205" s="68" t="s">
        <v>317</v>
      </c>
    </row>
    <row r="206" spans="1:11" x14ac:dyDescent="0.25">
      <c r="A206" s="68">
        <v>1502</v>
      </c>
      <c r="B206" s="68" t="s">
        <v>318</v>
      </c>
      <c r="C206" s="68">
        <v>51</v>
      </c>
      <c r="D206" s="68" t="s">
        <v>319</v>
      </c>
      <c r="E206" s="68">
        <v>1.55</v>
      </c>
      <c r="F206" s="68" t="s">
        <v>320</v>
      </c>
      <c r="G206" s="68">
        <v>1600</v>
      </c>
      <c r="H206" s="68">
        <v>1630</v>
      </c>
      <c r="I206" s="68">
        <v>1501</v>
      </c>
      <c r="J206" s="68">
        <v>-122.641578</v>
      </c>
      <c r="K206" s="68">
        <v>45.618577999999999</v>
      </c>
    </row>
    <row r="207" spans="1:11" x14ac:dyDescent="0.25">
      <c r="A207" s="68">
        <v>1501</v>
      </c>
      <c r="B207" s="68" t="s">
        <v>321</v>
      </c>
      <c r="C207" s="68">
        <v>50</v>
      </c>
      <c r="D207" s="68" t="s">
        <v>319</v>
      </c>
      <c r="E207" s="68">
        <v>1.55</v>
      </c>
      <c r="F207" s="68" t="s">
        <v>320</v>
      </c>
      <c r="G207" s="68">
        <v>1629</v>
      </c>
      <c r="H207" s="68">
        <v>1599</v>
      </c>
      <c r="I207" s="68">
        <v>1502</v>
      </c>
      <c r="J207" s="68">
        <v>-122.64141499999999</v>
      </c>
      <c r="K207" s="68">
        <v>45.618516999999997</v>
      </c>
    </row>
    <row r="208" spans="1:11" x14ac:dyDescent="0.25">
      <c r="A208" s="68">
        <v>1527</v>
      </c>
      <c r="B208" s="68" t="s">
        <v>322</v>
      </c>
      <c r="C208" s="68">
        <v>50</v>
      </c>
      <c r="D208" s="68" t="s">
        <v>319</v>
      </c>
      <c r="E208" s="68">
        <v>4.32</v>
      </c>
      <c r="F208" s="68" t="s">
        <v>323</v>
      </c>
      <c r="G208" s="68">
        <v>1601</v>
      </c>
      <c r="H208" s="68">
        <v>1529</v>
      </c>
      <c r="I208" s="68">
        <v>1526</v>
      </c>
      <c r="J208" s="68">
        <v>-122.586247</v>
      </c>
      <c r="K208" s="68">
        <v>45.611206000000003</v>
      </c>
    </row>
    <row r="209" spans="1:11" x14ac:dyDescent="0.25">
      <c r="A209" s="68">
        <v>1526</v>
      </c>
      <c r="B209" s="68" t="s">
        <v>324</v>
      </c>
      <c r="C209" s="68">
        <v>51</v>
      </c>
      <c r="D209" s="68" t="s">
        <v>319</v>
      </c>
      <c r="E209" s="68">
        <v>4.32</v>
      </c>
      <c r="F209" s="68" t="s">
        <v>323</v>
      </c>
      <c r="G209" s="68">
        <v>1528</v>
      </c>
      <c r="H209" s="68">
        <v>1602</v>
      </c>
      <c r="I209" s="68">
        <v>1527</v>
      </c>
      <c r="J209" s="68">
        <v>-122.586248</v>
      </c>
      <c r="K209" s="68">
        <v>45.611336999999999</v>
      </c>
    </row>
    <row r="210" spans="1:11" x14ac:dyDescent="0.25">
      <c r="A210" s="68">
        <v>1529</v>
      </c>
      <c r="B210" s="68" t="s">
        <v>325</v>
      </c>
      <c r="C210" s="68">
        <v>50</v>
      </c>
      <c r="D210" s="68" t="s">
        <v>319</v>
      </c>
      <c r="E210" s="68">
        <v>5.59</v>
      </c>
      <c r="F210" s="68" t="s">
        <v>326</v>
      </c>
      <c r="G210" s="68">
        <v>1527</v>
      </c>
      <c r="H210" s="68">
        <v>1631</v>
      </c>
      <c r="I210" s="68">
        <v>1528</v>
      </c>
      <c r="J210" s="68">
        <v>-122.561003</v>
      </c>
      <c r="K210" s="68">
        <v>45.605911999999996</v>
      </c>
    </row>
    <row r="211" spans="1:11" x14ac:dyDescent="0.25">
      <c r="A211" s="68">
        <v>1528</v>
      </c>
      <c r="B211" s="68" t="s">
        <v>327</v>
      </c>
      <c r="C211" s="68">
        <v>51</v>
      </c>
      <c r="D211" s="68" t="s">
        <v>319</v>
      </c>
      <c r="E211" s="68">
        <v>5.59</v>
      </c>
      <c r="F211" s="68" t="s">
        <v>326</v>
      </c>
      <c r="G211" s="68">
        <v>1632</v>
      </c>
      <c r="H211" s="68">
        <v>1526</v>
      </c>
      <c r="I211" s="68">
        <v>1529</v>
      </c>
      <c r="J211" s="68">
        <v>-122.56099</v>
      </c>
      <c r="K211" s="68">
        <v>45.606023</v>
      </c>
    </row>
    <row r="212" spans="1:11" x14ac:dyDescent="0.25">
      <c r="A212" s="68">
        <v>1600</v>
      </c>
      <c r="B212" s="68" t="s">
        <v>328</v>
      </c>
      <c r="C212" s="68">
        <v>51</v>
      </c>
      <c r="D212" s="68" t="s">
        <v>319</v>
      </c>
      <c r="E212" s="68">
        <v>2.4</v>
      </c>
      <c r="F212" s="68" t="s">
        <v>329</v>
      </c>
      <c r="G212" s="68">
        <v>1602</v>
      </c>
      <c r="H212" s="68">
        <v>1502</v>
      </c>
      <c r="I212" s="68">
        <v>1599</v>
      </c>
      <c r="J212" s="68">
        <v>-122.623757</v>
      </c>
      <c r="K212" s="68">
        <v>45.618268999999998</v>
      </c>
    </row>
    <row r="213" spans="1:11" x14ac:dyDescent="0.25">
      <c r="A213" s="68">
        <v>1599</v>
      </c>
      <c r="B213" s="68" t="s">
        <v>330</v>
      </c>
      <c r="C213" s="68">
        <v>50</v>
      </c>
      <c r="D213" s="68" t="s">
        <v>319</v>
      </c>
      <c r="E213" s="68">
        <v>2.4</v>
      </c>
      <c r="F213" s="68" t="s">
        <v>329</v>
      </c>
      <c r="G213" s="68">
        <v>1501</v>
      </c>
      <c r="H213" s="68">
        <v>1601</v>
      </c>
      <c r="I213" s="68">
        <v>1600</v>
      </c>
      <c r="J213" s="68">
        <v>-122.62390499999999</v>
      </c>
      <c r="K213" s="68">
        <v>45.618169999999999</v>
      </c>
    </row>
    <row r="214" spans="1:11" x14ac:dyDescent="0.25">
      <c r="A214" s="68">
        <v>1602</v>
      </c>
      <c r="B214" s="68" t="s">
        <v>331</v>
      </c>
      <c r="C214" s="68">
        <v>51</v>
      </c>
      <c r="D214" s="68" t="s">
        <v>319</v>
      </c>
      <c r="E214" s="68">
        <v>3.05</v>
      </c>
      <c r="F214" s="68" t="s">
        <v>332</v>
      </c>
      <c r="G214" s="68">
        <v>1526</v>
      </c>
      <c r="H214" s="68">
        <v>1600</v>
      </c>
      <c r="I214" s="68">
        <v>1601</v>
      </c>
      <c r="J214" s="68">
        <v>-122.611332</v>
      </c>
      <c r="K214" s="68">
        <v>45.615243</v>
      </c>
    </row>
    <row r="215" spans="1:11" x14ac:dyDescent="0.25">
      <c r="A215" s="68">
        <v>1601</v>
      </c>
      <c r="B215" s="68" t="s">
        <v>333</v>
      </c>
      <c r="C215" s="68">
        <v>50</v>
      </c>
      <c r="D215" s="68" t="s">
        <v>319</v>
      </c>
      <c r="E215" s="68">
        <v>3.05</v>
      </c>
      <c r="F215" s="68" t="s">
        <v>332</v>
      </c>
      <c r="G215" s="68">
        <v>1599</v>
      </c>
      <c r="H215" s="68">
        <v>1527</v>
      </c>
      <c r="I215" s="68">
        <v>1602</v>
      </c>
      <c r="J215" s="68">
        <v>-122.61161300000001</v>
      </c>
      <c r="K215" s="68">
        <v>45.615147999999998</v>
      </c>
    </row>
    <row r="216" spans="1:11" x14ac:dyDescent="0.25">
      <c r="A216" s="68">
        <v>1604</v>
      </c>
      <c r="B216" s="68" t="s">
        <v>334</v>
      </c>
      <c r="C216" s="68">
        <v>51</v>
      </c>
      <c r="D216" s="68" t="s">
        <v>319</v>
      </c>
      <c r="E216" s="68">
        <v>7.72</v>
      </c>
      <c r="F216" s="68" t="s">
        <v>335</v>
      </c>
      <c r="G216" s="68">
        <v>1606</v>
      </c>
      <c r="H216" s="68">
        <v>1632</v>
      </c>
      <c r="I216" s="68">
        <v>1603</v>
      </c>
      <c r="J216" s="68">
        <v>-122.51975</v>
      </c>
      <c r="K216" s="68">
        <v>45.596117</v>
      </c>
    </row>
    <row r="217" spans="1:11" x14ac:dyDescent="0.25">
      <c r="A217" s="68">
        <v>1603</v>
      </c>
      <c r="B217" s="68" t="s">
        <v>336</v>
      </c>
      <c r="C217" s="68">
        <v>50</v>
      </c>
      <c r="D217" s="68" t="s">
        <v>319</v>
      </c>
      <c r="E217" s="68">
        <v>7.72</v>
      </c>
      <c r="F217" s="68" t="s">
        <v>335</v>
      </c>
      <c r="G217" s="68">
        <v>1631</v>
      </c>
      <c r="H217" s="68">
        <v>1605</v>
      </c>
      <c r="I217" s="68">
        <v>1604</v>
      </c>
      <c r="J217" s="68">
        <v>-122.519657</v>
      </c>
      <c r="K217" s="68">
        <v>45.595970999999999</v>
      </c>
    </row>
    <row r="218" spans="1:11" x14ac:dyDescent="0.25">
      <c r="A218" s="68">
        <v>1606</v>
      </c>
      <c r="B218" s="68" t="s">
        <v>337</v>
      </c>
      <c r="C218" s="68">
        <v>51</v>
      </c>
      <c r="D218" s="68" t="s">
        <v>319</v>
      </c>
      <c r="E218" s="68">
        <v>8.52</v>
      </c>
      <c r="F218" s="68" t="s">
        <v>338</v>
      </c>
      <c r="G218" s="68">
        <v>1634</v>
      </c>
      <c r="H218" s="68">
        <v>1604</v>
      </c>
      <c r="I218" s="68">
        <v>1605</v>
      </c>
      <c r="J218" s="68">
        <v>-122.50424</v>
      </c>
      <c r="K218" s="68">
        <v>45.591903000000002</v>
      </c>
    </row>
    <row r="219" spans="1:11" x14ac:dyDescent="0.25">
      <c r="A219" s="68">
        <v>1605</v>
      </c>
      <c r="B219" s="68" t="s">
        <v>339</v>
      </c>
      <c r="C219" s="68">
        <v>50</v>
      </c>
      <c r="D219" s="68" t="s">
        <v>319</v>
      </c>
      <c r="E219" s="68">
        <v>8.52</v>
      </c>
      <c r="F219" s="68" t="s">
        <v>338</v>
      </c>
      <c r="G219" s="68">
        <v>1603</v>
      </c>
      <c r="H219" s="68">
        <v>1633</v>
      </c>
      <c r="I219" s="68">
        <v>1606</v>
      </c>
      <c r="J219" s="68">
        <v>-122.50424</v>
      </c>
      <c r="K219" s="68">
        <v>45.591742000000004</v>
      </c>
    </row>
    <row r="220" spans="1:11" x14ac:dyDescent="0.25">
      <c r="A220" s="68">
        <v>1630</v>
      </c>
      <c r="B220" s="68" t="s">
        <v>340</v>
      </c>
      <c r="C220" s="68">
        <v>51</v>
      </c>
      <c r="D220" s="68" t="s">
        <v>319</v>
      </c>
      <c r="E220" s="68">
        <v>0.57999999999999996</v>
      </c>
      <c r="F220" s="68" t="s">
        <v>341</v>
      </c>
      <c r="G220" s="68">
        <v>1502</v>
      </c>
      <c r="I220" s="68">
        <v>1629</v>
      </c>
      <c r="J220" s="68">
        <v>-122.661477</v>
      </c>
      <c r="K220" s="68">
        <v>45.619236000000001</v>
      </c>
    </row>
    <row r="221" spans="1:11" x14ac:dyDescent="0.25">
      <c r="A221" s="68">
        <v>1629</v>
      </c>
      <c r="B221" s="68" t="s">
        <v>342</v>
      </c>
      <c r="C221" s="68">
        <v>50</v>
      </c>
      <c r="D221" s="68" t="s">
        <v>319</v>
      </c>
      <c r="E221" s="68">
        <v>0.57999999999999996</v>
      </c>
      <c r="F221" s="68" t="s">
        <v>341</v>
      </c>
      <c r="H221" s="68">
        <v>1501</v>
      </c>
      <c r="I221" s="68">
        <v>1630</v>
      </c>
      <c r="J221" s="68">
        <v>-122.661546</v>
      </c>
      <c r="K221" s="68">
        <v>45.619123999999999</v>
      </c>
    </row>
    <row r="222" spans="1:11" x14ac:dyDescent="0.25">
      <c r="A222" s="68">
        <v>1632</v>
      </c>
      <c r="B222" s="68" t="s">
        <v>343</v>
      </c>
      <c r="C222" s="68">
        <v>51</v>
      </c>
      <c r="D222" s="68" t="s">
        <v>319</v>
      </c>
      <c r="E222" s="68">
        <v>6.3</v>
      </c>
      <c r="F222" s="68" t="s">
        <v>344</v>
      </c>
      <c r="G222" s="68">
        <v>1604</v>
      </c>
      <c r="H222" s="68">
        <v>1528</v>
      </c>
      <c r="I222" s="68">
        <v>1631</v>
      </c>
      <c r="J222" s="68">
        <v>-122.547206</v>
      </c>
      <c r="K222" s="68">
        <v>45.602823999999998</v>
      </c>
    </row>
    <row r="223" spans="1:11" x14ac:dyDescent="0.25">
      <c r="A223" s="68">
        <v>1631</v>
      </c>
      <c r="B223" s="68" t="s">
        <v>345</v>
      </c>
      <c r="C223" s="68">
        <v>50</v>
      </c>
      <c r="D223" s="68" t="s">
        <v>319</v>
      </c>
      <c r="E223" s="68">
        <v>6.3</v>
      </c>
      <c r="F223" s="68" t="s">
        <v>344</v>
      </c>
      <c r="G223" s="68">
        <v>1529</v>
      </c>
      <c r="H223" s="68">
        <v>1603</v>
      </c>
      <c r="I223" s="68">
        <v>1632</v>
      </c>
      <c r="J223" s="68">
        <v>-122.54709200000001</v>
      </c>
      <c r="K223" s="68">
        <v>45.602676000000002</v>
      </c>
    </row>
    <row r="224" spans="1:11" x14ac:dyDescent="0.25">
      <c r="A224" s="68">
        <v>1634</v>
      </c>
      <c r="B224" s="68" t="s">
        <v>346</v>
      </c>
      <c r="C224" s="68">
        <v>51</v>
      </c>
      <c r="D224" s="68" t="s">
        <v>319</v>
      </c>
      <c r="E224" s="68">
        <v>12.39</v>
      </c>
      <c r="F224" s="68" t="s">
        <v>347</v>
      </c>
      <c r="G224" s="68">
        <v>1636</v>
      </c>
      <c r="H224" s="68">
        <v>1606</v>
      </c>
      <c r="I224" s="68">
        <v>1633</v>
      </c>
      <c r="J224" s="68">
        <v>-122.42829500000001</v>
      </c>
      <c r="K224" s="68">
        <v>45.580649999999999</v>
      </c>
    </row>
    <row r="225" spans="1:11" x14ac:dyDescent="0.25">
      <c r="A225" s="68">
        <v>1633</v>
      </c>
      <c r="B225" s="68" t="s">
        <v>348</v>
      </c>
      <c r="C225" s="68">
        <v>50</v>
      </c>
      <c r="D225" s="68" t="s">
        <v>319</v>
      </c>
      <c r="E225" s="68">
        <v>12.39</v>
      </c>
      <c r="F225" s="68" t="s">
        <v>347</v>
      </c>
      <c r="G225" s="68">
        <v>1605</v>
      </c>
      <c r="H225" s="68">
        <v>1635</v>
      </c>
      <c r="I225" s="68">
        <v>1634</v>
      </c>
      <c r="J225" s="68">
        <v>-122.428448</v>
      </c>
      <c r="K225" s="68">
        <v>45.580570999999999</v>
      </c>
    </row>
    <row r="226" spans="1:11" x14ac:dyDescent="0.25">
      <c r="A226" s="68">
        <v>1636</v>
      </c>
      <c r="B226" s="68" t="s">
        <v>349</v>
      </c>
      <c r="C226" s="68">
        <v>51</v>
      </c>
      <c r="D226" s="68" t="s">
        <v>319</v>
      </c>
      <c r="E226" s="68">
        <v>13.14</v>
      </c>
      <c r="F226" s="68" t="s">
        <v>350</v>
      </c>
      <c r="G226" s="68">
        <v>1638</v>
      </c>
      <c r="H226" s="68">
        <v>1634</v>
      </c>
      <c r="I226" s="68">
        <v>1635</v>
      </c>
      <c r="J226" s="68">
        <v>-122.415798</v>
      </c>
      <c r="K226" s="68">
        <v>45.575180000000003</v>
      </c>
    </row>
    <row r="227" spans="1:11" x14ac:dyDescent="0.25">
      <c r="A227" s="68">
        <v>1635</v>
      </c>
      <c r="B227" s="68" t="s">
        <v>351</v>
      </c>
      <c r="C227" s="68">
        <v>50</v>
      </c>
      <c r="D227" s="68" t="s">
        <v>319</v>
      </c>
      <c r="E227" s="68">
        <v>13.14</v>
      </c>
      <c r="F227" s="68" t="s">
        <v>350</v>
      </c>
      <c r="G227" s="68">
        <v>1633</v>
      </c>
      <c r="H227" s="68">
        <v>1637</v>
      </c>
      <c r="I227" s="68">
        <v>1636</v>
      </c>
      <c r="J227" s="68">
        <v>-122.415798</v>
      </c>
      <c r="K227" s="68">
        <v>45.575180000000003</v>
      </c>
    </row>
    <row r="228" spans="1:11" x14ac:dyDescent="0.25">
      <c r="A228" s="68">
        <v>1638</v>
      </c>
      <c r="B228" s="68" t="s">
        <v>352</v>
      </c>
      <c r="C228" s="68">
        <v>51</v>
      </c>
      <c r="D228" s="68" t="s">
        <v>319</v>
      </c>
      <c r="E228" s="68">
        <v>14.65</v>
      </c>
      <c r="F228" s="68" t="s">
        <v>353</v>
      </c>
      <c r="H228" s="68">
        <v>1636</v>
      </c>
      <c r="I228" s="68">
        <v>1637</v>
      </c>
      <c r="J228" s="68">
        <v>-122.385283</v>
      </c>
      <c r="K228" s="68">
        <v>45.580171</v>
      </c>
    </row>
    <row r="229" spans="1:11" x14ac:dyDescent="0.25">
      <c r="A229" s="68">
        <v>1637</v>
      </c>
      <c r="B229" s="68" t="s">
        <v>354</v>
      </c>
      <c r="C229" s="68">
        <v>50</v>
      </c>
      <c r="D229" s="68" t="s">
        <v>319</v>
      </c>
      <c r="E229" s="68">
        <v>14.65</v>
      </c>
      <c r="F229" s="68" t="s">
        <v>353</v>
      </c>
      <c r="G229" s="68">
        <v>1635</v>
      </c>
      <c r="I229" s="68">
        <v>1638</v>
      </c>
      <c r="J229" s="68">
        <v>-122.385283</v>
      </c>
      <c r="K229" s="68">
        <v>45.580171</v>
      </c>
    </row>
    <row r="230" spans="1:11" x14ac:dyDescent="0.25">
      <c r="A230" s="68">
        <v>1618</v>
      </c>
      <c r="B230" s="68" t="s">
        <v>355</v>
      </c>
      <c r="C230" s="68">
        <v>53</v>
      </c>
      <c r="D230" s="68" t="s">
        <v>356</v>
      </c>
      <c r="E230" s="68">
        <v>3.97</v>
      </c>
      <c r="F230" s="68" t="s">
        <v>357</v>
      </c>
      <c r="H230" s="68">
        <v>1646</v>
      </c>
      <c r="I230" s="68">
        <v>1617</v>
      </c>
      <c r="J230" s="68">
        <v>-122.58634499999999</v>
      </c>
      <c r="K230" s="68">
        <v>45.654871999999997</v>
      </c>
    </row>
    <row r="231" spans="1:11" x14ac:dyDescent="0.25">
      <c r="A231" s="68">
        <v>1617</v>
      </c>
      <c r="B231" s="68" t="s">
        <v>358</v>
      </c>
      <c r="C231" s="68">
        <v>52</v>
      </c>
      <c r="D231" s="68" t="s">
        <v>356</v>
      </c>
      <c r="E231" s="68">
        <v>3.97</v>
      </c>
      <c r="F231" s="68" t="s">
        <v>357</v>
      </c>
      <c r="G231" s="68">
        <v>1645</v>
      </c>
      <c r="I231" s="68">
        <v>1618</v>
      </c>
      <c r="J231" s="68">
        <v>-122.586275</v>
      </c>
      <c r="K231" s="68">
        <v>45.654713999999998</v>
      </c>
    </row>
    <row r="232" spans="1:11" x14ac:dyDescent="0.25">
      <c r="A232" s="68">
        <v>1644</v>
      </c>
      <c r="B232" s="68" t="s">
        <v>359</v>
      </c>
      <c r="C232" s="68">
        <v>53</v>
      </c>
      <c r="D232" s="68" t="s">
        <v>356</v>
      </c>
      <c r="E232" s="68">
        <v>0.66</v>
      </c>
      <c r="F232" s="68" t="s">
        <v>360</v>
      </c>
      <c r="G232" s="68">
        <v>1646</v>
      </c>
      <c r="I232" s="68">
        <v>1643</v>
      </c>
      <c r="J232" s="68">
        <v>-122.650732</v>
      </c>
      <c r="K232" s="68">
        <v>45.650697999999998</v>
      </c>
    </row>
    <row r="233" spans="1:11" x14ac:dyDescent="0.25">
      <c r="A233" s="68">
        <v>1643</v>
      </c>
      <c r="B233" s="68" t="s">
        <v>361</v>
      </c>
      <c r="C233" s="68">
        <v>52</v>
      </c>
      <c r="D233" s="68" t="s">
        <v>356</v>
      </c>
      <c r="E233" s="68">
        <v>0.66</v>
      </c>
      <c r="F233" s="68" t="s">
        <v>360</v>
      </c>
      <c r="H233" s="68">
        <v>1645</v>
      </c>
      <c r="I233" s="68">
        <v>1644</v>
      </c>
      <c r="J233" s="68">
        <v>-122.650164</v>
      </c>
      <c r="K233" s="68">
        <v>45.650503999999998</v>
      </c>
    </row>
    <row r="234" spans="1:11" x14ac:dyDescent="0.25">
      <c r="A234" s="68">
        <v>1646</v>
      </c>
      <c r="B234" s="68" t="s">
        <v>362</v>
      </c>
      <c r="C234" s="68">
        <v>53</v>
      </c>
      <c r="D234" s="68" t="s">
        <v>356</v>
      </c>
      <c r="E234" s="68">
        <v>1.46</v>
      </c>
      <c r="F234" s="68" t="s">
        <v>363</v>
      </c>
      <c r="G234" s="68">
        <v>1618</v>
      </c>
      <c r="H234" s="68">
        <v>1644</v>
      </c>
      <c r="I234" s="68">
        <v>1645</v>
      </c>
      <c r="J234" s="68">
        <v>-122.635412</v>
      </c>
      <c r="K234" s="68">
        <v>45.646219000000002</v>
      </c>
    </row>
    <row r="235" spans="1:11" x14ac:dyDescent="0.25">
      <c r="A235" s="68">
        <v>1645</v>
      </c>
      <c r="B235" s="68" t="s">
        <v>364</v>
      </c>
      <c r="C235" s="68">
        <v>52</v>
      </c>
      <c r="D235" s="68" t="s">
        <v>356</v>
      </c>
      <c r="E235" s="68">
        <v>1.46</v>
      </c>
      <c r="F235" s="68" t="s">
        <v>363</v>
      </c>
      <c r="G235" s="68">
        <v>1643</v>
      </c>
      <c r="H235" s="68">
        <v>1617</v>
      </c>
      <c r="I235" s="68">
        <v>1646</v>
      </c>
      <c r="J235" s="68">
        <v>-122.635437</v>
      </c>
      <c r="K235" s="68">
        <v>45.646095000000003</v>
      </c>
    </row>
    <row r="236" spans="1:11" x14ac:dyDescent="0.25">
      <c r="A236" s="68">
        <v>3159</v>
      </c>
      <c r="B236" s="68">
        <v>3159</v>
      </c>
      <c r="C236" s="68">
        <v>12</v>
      </c>
      <c r="D236" s="68" t="s">
        <v>365</v>
      </c>
      <c r="E236" s="68">
        <v>62.48</v>
      </c>
      <c r="F236" s="68" t="s">
        <v>366</v>
      </c>
      <c r="G236" s="68">
        <v>1129</v>
      </c>
      <c r="H236" s="68">
        <v>3158</v>
      </c>
      <c r="I236" s="68">
        <v>1082</v>
      </c>
      <c r="J236" s="68">
        <v>-122.899933005571</v>
      </c>
      <c r="K236" s="68">
        <v>45.554235075786302</v>
      </c>
    </row>
    <row r="237" spans="1:11" s="71" customFormat="1" x14ac:dyDescent="0.25">
      <c r="A237" s="68">
        <v>1129</v>
      </c>
      <c r="B237" s="68">
        <v>1129</v>
      </c>
      <c r="C237" s="68">
        <v>12</v>
      </c>
      <c r="D237" s="68" t="s">
        <v>365</v>
      </c>
      <c r="E237" s="68">
        <v>64.239999999999995</v>
      </c>
      <c r="F237" s="68" t="s">
        <v>367</v>
      </c>
      <c r="G237" s="68">
        <v>1136</v>
      </c>
      <c r="H237" s="68">
        <v>3159</v>
      </c>
      <c r="I237" s="68">
        <v>1084</v>
      </c>
      <c r="J237" s="68">
        <v>-122.868036442419</v>
      </c>
      <c r="K237" s="68">
        <v>45.542205434602003</v>
      </c>
    </row>
    <row r="238" spans="1:11" x14ac:dyDescent="0.25">
      <c r="A238" s="68">
        <v>1136</v>
      </c>
      <c r="B238" s="68">
        <v>1136</v>
      </c>
      <c r="C238" s="68">
        <v>12</v>
      </c>
      <c r="D238" s="68" t="s">
        <v>365</v>
      </c>
      <c r="E238" s="68">
        <v>65.650000000000006</v>
      </c>
      <c r="F238" s="68" t="s">
        <v>368</v>
      </c>
      <c r="G238" s="68">
        <v>1095</v>
      </c>
      <c r="H238" s="68">
        <v>1129</v>
      </c>
      <c r="I238" s="68">
        <v>1085</v>
      </c>
      <c r="J238" s="68">
        <v>-122.84255117135</v>
      </c>
      <c r="K238" s="68">
        <v>45.532589831757498</v>
      </c>
    </row>
    <row r="239" spans="1:11" s="71" customFormat="1" x14ac:dyDescent="0.25">
      <c r="A239" s="68">
        <v>1095</v>
      </c>
      <c r="B239" s="68">
        <v>1095</v>
      </c>
      <c r="C239" s="68">
        <v>12</v>
      </c>
      <c r="D239" s="68" t="s">
        <v>365</v>
      </c>
      <c r="E239" s="68">
        <v>67</v>
      </c>
      <c r="F239" s="68" t="s">
        <v>369</v>
      </c>
      <c r="G239" s="68">
        <v>1094</v>
      </c>
      <c r="H239" s="68">
        <v>1136</v>
      </c>
      <c r="I239" s="68">
        <v>1086</v>
      </c>
      <c r="J239" s="68">
        <v>-122.818048453035</v>
      </c>
      <c r="K239" s="68">
        <v>45.5232877108498</v>
      </c>
    </row>
    <row r="240" spans="1:11" x14ac:dyDescent="0.25">
      <c r="A240" s="68">
        <v>1094</v>
      </c>
      <c r="B240" s="68">
        <v>1094</v>
      </c>
      <c r="C240" s="68">
        <v>12</v>
      </c>
      <c r="D240" s="68" t="s">
        <v>365</v>
      </c>
      <c r="E240" s="68">
        <v>68.2</v>
      </c>
      <c r="F240" s="68" t="s">
        <v>370</v>
      </c>
      <c r="G240" s="68">
        <v>1146</v>
      </c>
      <c r="H240" s="68">
        <v>1095</v>
      </c>
      <c r="I240" s="68">
        <v>1087</v>
      </c>
      <c r="J240" s="68">
        <v>-122.796354476448</v>
      </c>
      <c r="K240" s="68">
        <v>45.515058836461797</v>
      </c>
    </row>
    <row r="241" spans="1:11" x14ac:dyDescent="0.25">
      <c r="A241" s="68">
        <v>1092</v>
      </c>
      <c r="B241" s="68">
        <v>145</v>
      </c>
      <c r="C241" s="68">
        <v>12</v>
      </c>
      <c r="D241" s="68" t="s">
        <v>365</v>
      </c>
      <c r="E241" s="68">
        <v>71.069999999999993</v>
      </c>
      <c r="F241" s="68" t="s">
        <v>371</v>
      </c>
      <c r="G241" s="68">
        <v>3162</v>
      </c>
      <c r="H241" s="68">
        <v>3160</v>
      </c>
      <c r="I241" s="68">
        <v>1090</v>
      </c>
      <c r="J241" s="68">
        <v>-122.740901147076</v>
      </c>
      <c r="K241" s="68">
        <v>45.508637503018399</v>
      </c>
    </row>
    <row r="242" spans="1:11" x14ac:dyDescent="0.25">
      <c r="A242" s="68">
        <v>1139</v>
      </c>
      <c r="B242" s="68">
        <v>150</v>
      </c>
      <c r="C242" s="68">
        <v>12</v>
      </c>
      <c r="D242" s="68" t="s">
        <v>365</v>
      </c>
      <c r="E242" s="68">
        <v>71.069999999999993</v>
      </c>
      <c r="F242" s="68" t="s">
        <v>372</v>
      </c>
      <c r="G242" s="68">
        <v>0</v>
      </c>
      <c r="H242" s="68">
        <v>0</v>
      </c>
      <c r="I242" s="68">
        <v>1090</v>
      </c>
      <c r="J242" s="68">
        <v>-122.740901147076</v>
      </c>
      <c r="K242" s="68">
        <v>45.508637503018399</v>
      </c>
    </row>
    <row r="243" spans="1:11" x14ac:dyDescent="0.25">
      <c r="A243" s="68">
        <v>1091</v>
      </c>
      <c r="B243" s="68">
        <v>141</v>
      </c>
      <c r="C243" s="68">
        <v>11</v>
      </c>
      <c r="D243" s="68" t="s">
        <v>365</v>
      </c>
      <c r="E243" s="68">
        <v>71.37</v>
      </c>
      <c r="F243" s="68" t="s">
        <v>373</v>
      </c>
      <c r="G243" s="68">
        <v>1090</v>
      </c>
      <c r="H243" s="68">
        <v>3161</v>
      </c>
      <c r="I243" s="68">
        <v>1092</v>
      </c>
      <c r="J243" s="68">
        <v>-122.73474719792701</v>
      </c>
      <c r="K243" s="68">
        <v>45.508664014430899</v>
      </c>
    </row>
    <row r="244" spans="1:11" x14ac:dyDescent="0.25">
      <c r="A244" s="68">
        <v>1087</v>
      </c>
      <c r="B244" s="68">
        <v>1087</v>
      </c>
      <c r="C244" s="68">
        <v>11</v>
      </c>
      <c r="D244" s="68" t="s">
        <v>365</v>
      </c>
      <c r="E244" s="68">
        <v>68.55</v>
      </c>
      <c r="F244" s="68" t="s">
        <v>374</v>
      </c>
      <c r="G244" s="68">
        <v>1086</v>
      </c>
      <c r="H244" s="68">
        <v>1088</v>
      </c>
      <c r="I244" s="68">
        <v>1094</v>
      </c>
      <c r="J244" s="68">
        <v>-122.79058404421301</v>
      </c>
      <c r="K244" s="68">
        <v>45.512691200109302</v>
      </c>
    </row>
    <row r="245" spans="1:11" x14ac:dyDescent="0.25">
      <c r="A245" s="68">
        <v>1086</v>
      </c>
      <c r="B245" s="68">
        <v>1086</v>
      </c>
      <c r="C245" s="68">
        <v>11</v>
      </c>
      <c r="D245" s="68" t="s">
        <v>365</v>
      </c>
      <c r="E245" s="68">
        <v>67.400000000000006</v>
      </c>
      <c r="F245" s="68" t="s">
        <v>375</v>
      </c>
      <c r="G245" s="68">
        <v>1085</v>
      </c>
      <c r="H245" s="68">
        <v>1087</v>
      </c>
      <c r="I245" s="68">
        <v>1095</v>
      </c>
      <c r="J245" s="68">
        <v>-122.81121510785</v>
      </c>
      <c r="K245" s="68">
        <v>45.520482665267302</v>
      </c>
    </row>
    <row r="246" spans="1:11" x14ac:dyDescent="0.25">
      <c r="A246" s="68">
        <v>1123</v>
      </c>
      <c r="B246" s="68">
        <v>149</v>
      </c>
      <c r="C246" s="68">
        <v>11</v>
      </c>
      <c r="D246" s="68" t="s">
        <v>365</v>
      </c>
      <c r="E246" s="68">
        <v>73.709999999999994</v>
      </c>
      <c r="F246" s="68" t="s">
        <v>376</v>
      </c>
      <c r="G246" s="68">
        <v>3163</v>
      </c>
      <c r="H246" s="68">
        <v>0</v>
      </c>
      <c r="I246" s="68">
        <v>1122</v>
      </c>
      <c r="J246" s="68">
        <v>-122.69378837846899</v>
      </c>
      <c r="K246" s="68">
        <v>45.515323218651801</v>
      </c>
    </row>
    <row r="247" spans="1:11" x14ac:dyDescent="0.25">
      <c r="A247" s="68">
        <v>1122</v>
      </c>
      <c r="B247" s="68">
        <v>144</v>
      </c>
      <c r="C247" s="68">
        <v>12</v>
      </c>
      <c r="D247" s="68" t="s">
        <v>365</v>
      </c>
      <c r="E247" s="68">
        <v>73.709999999999994</v>
      </c>
      <c r="F247" s="68" t="s">
        <v>377</v>
      </c>
      <c r="G247" s="68">
        <v>0</v>
      </c>
      <c r="H247" s="68">
        <v>1112</v>
      </c>
      <c r="I247" s="68">
        <v>1123</v>
      </c>
      <c r="J247" s="68">
        <v>-122.693319209962</v>
      </c>
      <c r="K247" s="68">
        <v>45.515506133243598</v>
      </c>
    </row>
    <row r="248" spans="1:11" x14ac:dyDescent="0.25">
      <c r="A248" s="68">
        <v>1084</v>
      </c>
      <c r="B248" s="68">
        <v>1084</v>
      </c>
      <c r="C248" s="68">
        <v>11</v>
      </c>
      <c r="D248" s="68" t="s">
        <v>365</v>
      </c>
      <c r="E248" s="68">
        <v>64.290000000000006</v>
      </c>
      <c r="F248" s="68" t="s">
        <v>378</v>
      </c>
      <c r="G248" s="68">
        <v>1128</v>
      </c>
      <c r="H248" s="68">
        <v>1083</v>
      </c>
      <c r="I248" s="68">
        <v>1129</v>
      </c>
      <c r="J248" s="68">
        <v>-122.86723448650601</v>
      </c>
      <c r="K248" s="68">
        <v>45.541643171360001</v>
      </c>
    </row>
    <row r="249" spans="1:11" x14ac:dyDescent="0.25">
      <c r="A249" s="68">
        <v>1083</v>
      </c>
      <c r="B249" s="68">
        <v>1083</v>
      </c>
      <c r="C249" s="68">
        <v>11</v>
      </c>
      <c r="D249" s="68" t="s">
        <v>365</v>
      </c>
      <c r="E249" s="68">
        <v>64.34</v>
      </c>
      <c r="F249" s="68" t="s">
        <v>379</v>
      </c>
      <c r="G249" s="68">
        <v>1084</v>
      </c>
      <c r="H249" s="68">
        <v>1085</v>
      </c>
      <c r="I249" s="68">
        <v>1129</v>
      </c>
      <c r="J249" s="68">
        <v>-122.86632631993299</v>
      </c>
      <c r="K249" s="68">
        <v>45.541311499740601</v>
      </c>
    </row>
    <row r="250" spans="1:11" x14ac:dyDescent="0.25">
      <c r="A250" s="68">
        <v>1085</v>
      </c>
      <c r="B250" s="68">
        <v>1085</v>
      </c>
      <c r="C250" s="68">
        <v>11</v>
      </c>
      <c r="D250" s="68" t="s">
        <v>365</v>
      </c>
      <c r="E250" s="68">
        <v>65.900000000000006</v>
      </c>
      <c r="F250" s="68" t="s">
        <v>380</v>
      </c>
      <c r="G250" s="68">
        <v>1083</v>
      </c>
      <c r="H250" s="68">
        <v>1086</v>
      </c>
      <c r="I250" s="68">
        <v>1136</v>
      </c>
      <c r="J250" s="68">
        <v>-122.838341786277</v>
      </c>
      <c r="K250" s="68">
        <v>45.530735838646699</v>
      </c>
    </row>
    <row r="251" spans="1:11" x14ac:dyDescent="0.25">
      <c r="A251" s="68">
        <v>1090</v>
      </c>
      <c r="B251" s="68">
        <v>140</v>
      </c>
      <c r="C251" s="68">
        <v>11</v>
      </c>
      <c r="D251" s="68" t="s">
        <v>365</v>
      </c>
      <c r="E251" s="68">
        <v>70.900000000000006</v>
      </c>
      <c r="F251" s="68" t="s">
        <v>381</v>
      </c>
      <c r="G251" s="68">
        <v>3180</v>
      </c>
      <c r="H251" s="68">
        <v>1091</v>
      </c>
      <c r="I251" s="68">
        <v>1139</v>
      </c>
      <c r="J251" s="68">
        <v>-122.74428435633099</v>
      </c>
      <c r="K251" s="68">
        <v>45.507637580920303</v>
      </c>
    </row>
    <row r="252" spans="1:11" x14ac:dyDescent="0.25">
      <c r="A252" s="68">
        <v>1088</v>
      </c>
      <c r="B252" s="68">
        <v>139</v>
      </c>
      <c r="C252" s="68">
        <v>11</v>
      </c>
      <c r="D252" s="68" t="s">
        <v>365</v>
      </c>
      <c r="E252" s="68">
        <v>69.31</v>
      </c>
      <c r="F252" s="68" t="s">
        <v>382</v>
      </c>
      <c r="G252" s="68">
        <v>1087</v>
      </c>
      <c r="H252" s="68">
        <v>1089</v>
      </c>
      <c r="I252" s="68">
        <v>1146</v>
      </c>
      <c r="J252" s="68">
        <v>-122.776511576766</v>
      </c>
      <c r="K252" s="68">
        <v>45.507769122072602</v>
      </c>
    </row>
    <row r="253" spans="1:11" x14ac:dyDescent="0.25">
      <c r="A253" s="68">
        <v>3180</v>
      </c>
      <c r="B253" s="68">
        <v>133</v>
      </c>
      <c r="C253" s="68">
        <v>11</v>
      </c>
      <c r="D253" s="68" t="s">
        <v>365</v>
      </c>
      <c r="E253" s="68">
        <v>69.31</v>
      </c>
      <c r="F253" s="68" t="s">
        <v>383</v>
      </c>
      <c r="G253" s="68">
        <v>1089</v>
      </c>
      <c r="H253" s="68">
        <v>1090</v>
      </c>
      <c r="I253" s="68">
        <v>1146</v>
      </c>
      <c r="J253" s="68">
        <v>-122.776511576766</v>
      </c>
      <c r="K253" s="68">
        <v>45.507769122072602</v>
      </c>
    </row>
    <row r="254" spans="1:11" x14ac:dyDescent="0.25">
      <c r="A254" s="71">
        <v>3178</v>
      </c>
      <c r="B254" s="71">
        <v>3178</v>
      </c>
      <c r="C254" s="71">
        <v>11</v>
      </c>
      <c r="D254" s="71" t="s">
        <v>365</v>
      </c>
      <c r="E254" s="71">
        <v>61.05</v>
      </c>
      <c r="F254" s="71" t="s">
        <v>384</v>
      </c>
      <c r="G254" s="71">
        <v>1138</v>
      </c>
      <c r="H254" s="71">
        <v>1081</v>
      </c>
      <c r="I254" s="71">
        <v>3158</v>
      </c>
      <c r="J254" s="71">
        <v>-122.926341620283</v>
      </c>
      <c r="K254" s="71">
        <v>45.563965334421901</v>
      </c>
    </row>
    <row r="255" spans="1:11" x14ac:dyDescent="0.25">
      <c r="A255" s="71">
        <v>1081</v>
      </c>
      <c r="B255" s="71">
        <v>1081</v>
      </c>
      <c r="C255" s="71">
        <v>11</v>
      </c>
      <c r="D255" s="71" t="s">
        <v>365</v>
      </c>
      <c r="E255" s="71">
        <v>61.25</v>
      </c>
      <c r="F255" s="71" t="s">
        <v>385</v>
      </c>
      <c r="G255" s="71">
        <v>3178</v>
      </c>
      <c r="H255" s="71">
        <v>1082</v>
      </c>
      <c r="I255" s="71">
        <v>3158</v>
      </c>
      <c r="J255" s="71">
        <v>-122.92270874400801</v>
      </c>
      <c r="K255" s="71">
        <v>45.562560818694799</v>
      </c>
    </row>
    <row r="256" spans="1:11" x14ac:dyDescent="0.25">
      <c r="A256" s="68">
        <v>1082</v>
      </c>
      <c r="B256" s="68">
        <v>1082</v>
      </c>
      <c r="C256" s="68">
        <v>11</v>
      </c>
      <c r="D256" s="68" t="s">
        <v>365</v>
      </c>
      <c r="E256" s="68">
        <v>62.47</v>
      </c>
      <c r="F256" s="68" t="s">
        <v>386</v>
      </c>
      <c r="G256" s="68">
        <v>1081</v>
      </c>
      <c r="H256" s="68">
        <v>1128</v>
      </c>
      <c r="I256" s="68">
        <v>3159</v>
      </c>
      <c r="J256" s="68">
        <v>-122.90045406192</v>
      </c>
      <c r="K256" s="68">
        <v>45.554171883019798</v>
      </c>
    </row>
    <row r="257" spans="1:11" x14ac:dyDescent="0.25">
      <c r="A257" s="68">
        <v>1128</v>
      </c>
      <c r="B257" s="68">
        <v>1128</v>
      </c>
      <c r="C257" s="68">
        <v>11</v>
      </c>
      <c r="D257" s="68" t="s">
        <v>365</v>
      </c>
      <c r="E257" s="68">
        <v>62.8</v>
      </c>
      <c r="F257" s="68" t="s">
        <v>387</v>
      </c>
      <c r="G257" s="68">
        <v>1082</v>
      </c>
      <c r="H257" s="68">
        <v>1084</v>
      </c>
      <c r="I257" s="68">
        <v>3159</v>
      </c>
      <c r="J257" s="68">
        <v>-122.894450403843</v>
      </c>
      <c r="K257" s="68">
        <v>45.551909826796802</v>
      </c>
    </row>
    <row r="258" spans="1:11" x14ac:dyDescent="0.25">
      <c r="A258" s="68">
        <v>3162</v>
      </c>
      <c r="B258" s="68">
        <v>137</v>
      </c>
      <c r="C258" s="68">
        <v>12</v>
      </c>
      <c r="D258" s="68" t="s">
        <v>365</v>
      </c>
      <c r="E258" s="68">
        <v>72.17</v>
      </c>
      <c r="F258" s="68" t="s">
        <v>388</v>
      </c>
      <c r="G258" s="68">
        <v>3181</v>
      </c>
      <c r="H258" s="68">
        <v>1092</v>
      </c>
      <c r="I258" s="68">
        <v>3161</v>
      </c>
      <c r="J258" s="68">
        <v>-122.71898985915701</v>
      </c>
      <c r="K258" s="68">
        <v>45.507259484031202</v>
      </c>
    </row>
    <row r="259" spans="1:11" x14ac:dyDescent="0.25">
      <c r="A259" s="68">
        <v>3161</v>
      </c>
      <c r="B259" s="68">
        <v>129</v>
      </c>
      <c r="C259" s="68">
        <v>11</v>
      </c>
      <c r="D259" s="68" t="s">
        <v>365</v>
      </c>
      <c r="E259" s="68">
        <v>72.17</v>
      </c>
      <c r="F259" s="68" t="s">
        <v>389</v>
      </c>
      <c r="G259" s="68">
        <v>1091</v>
      </c>
      <c r="H259" s="68">
        <v>1148</v>
      </c>
      <c r="I259" s="68">
        <v>3162</v>
      </c>
      <c r="J259" s="68">
        <v>-122.718624330384</v>
      </c>
      <c r="K259" s="68">
        <v>45.507031416306901</v>
      </c>
    </row>
    <row r="260" spans="1:11" x14ac:dyDescent="0.25">
      <c r="A260" s="68">
        <v>1148</v>
      </c>
      <c r="B260" s="68">
        <v>142</v>
      </c>
      <c r="C260" s="68">
        <v>11</v>
      </c>
      <c r="D260" s="68" t="s">
        <v>365</v>
      </c>
      <c r="E260" s="68">
        <v>72.209999999999994</v>
      </c>
      <c r="F260" s="68" t="s">
        <v>390</v>
      </c>
      <c r="G260" s="68">
        <v>3161</v>
      </c>
      <c r="H260" s="68">
        <v>3163</v>
      </c>
      <c r="I260" s="68">
        <v>3162</v>
      </c>
      <c r="J260" s="68">
        <v>-122.717841789324</v>
      </c>
      <c r="K260" s="68">
        <v>45.506844229666399</v>
      </c>
    </row>
    <row r="261" spans="1:11" x14ac:dyDescent="0.25">
      <c r="A261" s="68">
        <v>3181</v>
      </c>
      <c r="B261" s="68">
        <v>136</v>
      </c>
      <c r="C261" s="68">
        <v>12</v>
      </c>
      <c r="D261" s="68" t="s">
        <v>365</v>
      </c>
      <c r="E261" s="68">
        <v>73.17</v>
      </c>
      <c r="F261" s="68" t="s">
        <v>391</v>
      </c>
      <c r="G261" s="68">
        <v>1112</v>
      </c>
      <c r="H261" s="68">
        <v>3162</v>
      </c>
      <c r="I261" s="68">
        <v>3163</v>
      </c>
      <c r="J261" s="68">
        <v>-122.702301062516</v>
      </c>
      <c r="K261" s="68">
        <v>45.513173222150598</v>
      </c>
    </row>
    <row r="262" spans="1:11" x14ac:dyDescent="0.25">
      <c r="A262" s="68">
        <v>1112</v>
      </c>
      <c r="B262" s="68">
        <v>143</v>
      </c>
      <c r="C262" s="68">
        <v>12</v>
      </c>
      <c r="D262" s="68" t="s">
        <v>365</v>
      </c>
      <c r="E262" s="68">
        <v>73.33</v>
      </c>
      <c r="F262" s="68" t="s">
        <v>392</v>
      </c>
      <c r="G262" s="68">
        <v>1122</v>
      </c>
      <c r="H262" s="68">
        <v>3181</v>
      </c>
      <c r="I262" s="68">
        <v>3163</v>
      </c>
      <c r="J262" s="68">
        <v>-122.700423893804</v>
      </c>
      <c r="K262" s="68">
        <v>45.515088857168202</v>
      </c>
    </row>
    <row r="263" spans="1:11" x14ac:dyDescent="0.25">
      <c r="A263" s="68">
        <v>3158</v>
      </c>
      <c r="B263" s="68">
        <v>3158</v>
      </c>
      <c r="C263" s="68">
        <v>12</v>
      </c>
      <c r="D263" s="68" t="s">
        <v>365</v>
      </c>
      <c r="E263" s="68">
        <v>61.05</v>
      </c>
      <c r="F263" s="68" t="s">
        <v>393</v>
      </c>
      <c r="G263" s="68">
        <v>3159</v>
      </c>
      <c r="H263" s="68">
        <v>0</v>
      </c>
      <c r="I263" s="68">
        <v>3178</v>
      </c>
      <c r="J263" s="68">
        <v>-122.926250931032</v>
      </c>
      <c r="K263" s="68">
        <v>45.564183105562201</v>
      </c>
    </row>
    <row r="264" spans="1:11" x14ac:dyDescent="0.25">
      <c r="A264" s="68">
        <v>1146</v>
      </c>
      <c r="B264" s="68">
        <v>151</v>
      </c>
      <c r="C264" s="68">
        <v>12</v>
      </c>
      <c r="D264" s="68" t="s">
        <v>365</v>
      </c>
      <c r="E264" s="68">
        <v>69.31</v>
      </c>
      <c r="F264" s="68" t="s">
        <v>394</v>
      </c>
      <c r="G264" s="68">
        <v>3160</v>
      </c>
      <c r="H264" s="68">
        <v>1094</v>
      </c>
      <c r="I264" s="68">
        <v>3180</v>
      </c>
      <c r="J264" s="68">
        <v>-122.775541457344</v>
      </c>
      <c r="K264" s="68">
        <v>45.507637956936897</v>
      </c>
    </row>
    <row r="265" spans="1:11" x14ac:dyDescent="0.25">
      <c r="A265" s="68">
        <v>3160</v>
      </c>
      <c r="B265" s="68">
        <v>135</v>
      </c>
      <c r="C265" s="68">
        <v>12</v>
      </c>
      <c r="D265" s="68" t="s">
        <v>365</v>
      </c>
      <c r="E265" s="68">
        <v>69.31</v>
      </c>
      <c r="F265" s="68" t="s">
        <v>395</v>
      </c>
      <c r="G265" s="68">
        <v>1092</v>
      </c>
      <c r="H265" s="68">
        <v>1146</v>
      </c>
      <c r="I265" s="68">
        <v>3180</v>
      </c>
      <c r="J265" s="68">
        <v>-122.775541457344</v>
      </c>
      <c r="K265" s="68">
        <v>45.507637956936897</v>
      </c>
    </row>
    <row r="266" spans="1:11" x14ac:dyDescent="0.25">
      <c r="A266" s="68">
        <v>3163</v>
      </c>
      <c r="B266" s="68">
        <v>130</v>
      </c>
      <c r="C266" s="68">
        <v>11</v>
      </c>
      <c r="D266" s="68" t="s">
        <v>365</v>
      </c>
      <c r="E266" s="68">
        <v>73.17</v>
      </c>
      <c r="F266" s="68" t="s">
        <v>396</v>
      </c>
      <c r="G266" s="68">
        <v>1148</v>
      </c>
      <c r="H266" s="68">
        <v>1123</v>
      </c>
      <c r="I266" s="68">
        <v>3181</v>
      </c>
      <c r="J266" s="68">
        <v>-122.702674565104</v>
      </c>
      <c r="K266" s="68">
        <v>45.512742762494099</v>
      </c>
    </row>
    <row r="267" spans="1:11" x14ac:dyDescent="0.25">
      <c r="A267" s="68">
        <v>1138</v>
      </c>
      <c r="B267" s="68">
        <v>1138</v>
      </c>
      <c r="C267" s="68">
        <v>11</v>
      </c>
      <c r="D267" s="68" t="s">
        <v>365</v>
      </c>
      <c r="E267" s="68">
        <v>58.8</v>
      </c>
      <c r="F267" s="68" t="s">
        <v>397</v>
      </c>
      <c r="G267" s="68">
        <v>0</v>
      </c>
      <c r="H267" s="68">
        <v>3178</v>
      </c>
      <c r="J267" s="68">
        <v>-122.967159516558</v>
      </c>
      <c r="K267" s="68">
        <v>45.579258506100899</v>
      </c>
    </row>
    <row r="268" spans="1:11" x14ac:dyDescent="0.25">
      <c r="A268" s="68">
        <v>3210</v>
      </c>
      <c r="B268" s="68">
        <v>118</v>
      </c>
      <c r="C268" s="68">
        <v>12</v>
      </c>
      <c r="D268" s="68" t="s">
        <v>365</v>
      </c>
      <c r="E268" s="68">
        <v>69.099999999999994</v>
      </c>
      <c r="F268" s="68" t="s">
        <v>398</v>
      </c>
    </row>
    <row r="269" spans="1:11" x14ac:dyDescent="0.25">
      <c r="A269" s="68">
        <v>3211</v>
      </c>
      <c r="B269" s="68">
        <v>119</v>
      </c>
      <c r="C269" s="68">
        <v>11</v>
      </c>
      <c r="D269" s="68" t="s">
        <v>365</v>
      </c>
      <c r="E269" s="68">
        <v>69.16</v>
      </c>
      <c r="F269" s="68" t="s">
        <v>399</v>
      </c>
    </row>
    <row r="270" spans="1:11" x14ac:dyDescent="0.25">
      <c r="A270" s="68">
        <v>1089</v>
      </c>
      <c r="B270" s="68">
        <v>138</v>
      </c>
      <c r="C270" s="68">
        <v>11</v>
      </c>
      <c r="D270" s="68" t="s">
        <v>365</v>
      </c>
      <c r="E270" s="68">
        <v>69.31</v>
      </c>
      <c r="F270" s="68" t="s">
        <v>400</v>
      </c>
      <c r="G270" s="68">
        <v>1088</v>
      </c>
      <c r="H270" s="68">
        <v>3180</v>
      </c>
    </row>
    <row r="271" spans="1:11" x14ac:dyDescent="0.25">
      <c r="A271" s="68">
        <v>1610</v>
      </c>
      <c r="B271" s="68" t="s">
        <v>401</v>
      </c>
      <c r="C271" s="68">
        <v>54</v>
      </c>
      <c r="D271" s="68" t="s">
        <v>402</v>
      </c>
      <c r="E271" s="68">
        <v>27.8</v>
      </c>
      <c r="F271" s="68" t="s">
        <v>403</v>
      </c>
      <c r="G271" s="68">
        <v>1608</v>
      </c>
      <c r="H271" s="68">
        <v>1611</v>
      </c>
      <c r="I271" s="68">
        <v>1533</v>
      </c>
      <c r="J271" s="68">
        <v>-122.553961</v>
      </c>
      <c r="K271" s="68">
        <v>45.614198999999999</v>
      </c>
    </row>
    <row r="272" spans="1:11" x14ac:dyDescent="0.25">
      <c r="A272" s="68">
        <v>1536</v>
      </c>
      <c r="B272" s="68" t="s">
        <v>404</v>
      </c>
      <c r="C272" s="68">
        <v>55</v>
      </c>
      <c r="D272" s="68" t="s">
        <v>402</v>
      </c>
      <c r="E272" s="68">
        <v>34.81</v>
      </c>
      <c r="F272" s="68" t="s">
        <v>405</v>
      </c>
      <c r="G272" s="68">
        <v>1537</v>
      </c>
      <c r="H272" s="68">
        <v>1642</v>
      </c>
      <c r="I272" s="68">
        <v>1535</v>
      </c>
      <c r="J272" s="68">
        <v>-122.620282</v>
      </c>
      <c r="K272" s="68">
        <v>45.699157</v>
      </c>
    </row>
    <row r="273" spans="1:11" x14ac:dyDescent="0.25">
      <c r="A273" s="68">
        <v>1535</v>
      </c>
      <c r="B273" s="68" t="s">
        <v>406</v>
      </c>
      <c r="C273" s="68">
        <v>54</v>
      </c>
      <c r="D273" s="68" t="s">
        <v>402</v>
      </c>
      <c r="E273" s="68">
        <v>34.81</v>
      </c>
      <c r="F273" s="68" t="s">
        <v>405</v>
      </c>
      <c r="G273" s="68">
        <v>1641</v>
      </c>
      <c r="H273" s="68">
        <v>1614</v>
      </c>
      <c r="I273" s="68">
        <v>1536</v>
      </c>
      <c r="J273" s="68">
        <v>-122.620273</v>
      </c>
      <c r="K273" s="68">
        <v>45.699444</v>
      </c>
    </row>
    <row r="274" spans="1:11" x14ac:dyDescent="0.25">
      <c r="A274" s="68">
        <v>1614</v>
      </c>
      <c r="B274" s="68" t="s">
        <v>407</v>
      </c>
      <c r="C274" s="68">
        <v>54</v>
      </c>
      <c r="D274" s="68" t="s">
        <v>402</v>
      </c>
      <c r="E274" s="68">
        <v>35.619999999999997</v>
      </c>
      <c r="F274" s="68" t="s">
        <v>408</v>
      </c>
      <c r="G274" s="68">
        <v>1535</v>
      </c>
      <c r="I274" s="68">
        <v>1537</v>
      </c>
      <c r="J274" s="68">
        <v>-122.63154</v>
      </c>
      <c r="K274" s="68">
        <v>45.707236999999999</v>
      </c>
    </row>
    <row r="275" spans="1:11" x14ac:dyDescent="0.25">
      <c r="A275" s="68">
        <v>1611</v>
      </c>
      <c r="B275" s="68" t="s">
        <v>409</v>
      </c>
      <c r="C275" s="68">
        <v>54</v>
      </c>
      <c r="D275" s="68" t="s">
        <v>402</v>
      </c>
      <c r="E275" s="68">
        <v>29.36</v>
      </c>
      <c r="F275" s="68" t="s">
        <v>410</v>
      </c>
      <c r="G275" s="68">
        <v>1610</v>
      </c>
      <c r="H275" s="68">
        <v>1639</v>
      </c>
      <c r="I275" s="68">
        <v>1543</v>
      </c>
      <c r="J275" s="68">
        <v>-122.560744</v>
      </c>
      <c r="K275" s="68">
        <v>45.635824999999997</v>
      </c>
    </row>
    <row r="276" spans="1:11" x14ac:dyDescent="0.25">
      <c r="A276" s="68">
        <v>1561</v>
      </c>
      <c r="B276" s="68" t="s">
        <v>411</v>
      </c>
      <c r="C276" s="68">
        <v>55</v>
      </c>
      <c r="D276" s="68" t="s">
        <v>402</v>
      </c>
      <c r="E276" s="68">
        <v>32.9</v>
      </c>
      <c r="F276" s="68" t="s">
        <v>412</v>
      </c>
      <c r="G276" s="68">
        <v>1642</v>
      </c>
      <c r="H276" s="68">
        <v>1547</v>
      </c>
      <c r="I276" s="68">
        <v>1545</v>
      </c>
      <c r="J276" s="68">
        <v>-122.591443</v>
      </c>
      <c r="K276" s="68">
        <v>45.681744000000002</v>
      </c>
    </row>
    <row r="277" spans="1:11" x14ac:dyDescent="0.25">
      <c r="A277" s="68">
        <v>1613</v>
      </c>
      <c r="B277" s="68" t="s">
        <v>413</v>
      </c>
      <c r="C277" s="68">
        <v>54</v>
      </c>
      <c r="D277" s="68" t="s">
        <v>402</v>
      </c>
      <c r="E277" s="68">
        <v>32.22</v>
      </c>
      <c r="F277" s="68" t="s">
        <v>414</v>
      </c>
      <c r="G277" s="68">
        <v>1639</v>
      </c>
      <c r="H277" s="68">
        <v>1545</v>
      </c>
      <c r="I277" s="68">
        <v>1547</v>
      </c>
      <c r="J277" s="68">
        <v>-122.583144</v>
      </c>
      <c r="K277" s="68">
        <v>45.673763999999998</v>
      </c>
    </row>
    <row r="278" spans="1:11" x14ac:dyDescent="0.25">
      <c r="A278" s="68">
        <v>1545</v>
      </c>
      <c r="B278" s="68" t="s">
        <v>415</v>
      </c>
      <c r="C278" s="68">
        <v>54</v>
      </c>
      <c r="D278" s="68" t="s">
        <v>402</v>
      </c>
      <c r="E278" s="68">
        <v>32.9</v>
      </c>
      <c r="F278" s="68" t="s">
        <v>412</v>
      </c>
      <c r="G278" s="68">
        <v>1613</v>
      </c>
      <c r="H278" s="68">
        <v>1641</v>
      </c>
      <c r="I278" s="68">
        <v>1561</v>
      </c>
      <c r="J278" s="68">
        <v>-122.59075300000001</v>
      </c>
      <c r="K278" s="68">
        <v>45.681863</v>
      </c>
    </row>
    <row r="279" spans="1:11" x14ac:dyDescent="0.25">
      <c r="A279" s="68">
        <v>1609</v>
      </c>
      <c r="B279" s="68" t="s">
        <v>416</v>
      </c>
      <c r="C279" s="68">
        <v>55</v>
      </c>
      <c r="D279" s="68" t="s">
        <v>402</v>
      </c>
      <c r="E279" s="68">
        <v>27.26</v>
      </c>
      <c r="F279" s="68" t="s">
        <v>417</v>
      </c>
      <c r="G279" s="68">
        <v>1533</v>
      </c>
      <c r="I279" s="68">
        <v>1608</v>
      </c>
      <c r="J279" s="68">
        <v>-122.55206699999999</v>
      </c>
      <c r="K279" s="68">
        <v>45.606462999999998</v>
      </c>
    </row>
    <row r="280" spans="1:11" x14ac:dyDescent="0.25">
      <c r="A280" s="68">
        <v>1608</v>
      </c>
      <c r="B280" s="68" t="s">
        <v>418</v>
      </c>
      <c r="C280" s="68">
        <v>54</v>
      </c>
      <c r="D280" s="68" t="s">
        <v>402</v>
      </c>
      <c r="E280" s="68">
        <v>27.26</v>
      </c>
      <c r="F280" s="68" t="s">
        <v>417</v>
      </c>
      <c r="H280" s="68">
        <v>1610</v>
      </c>
      <c r="I280" s="68">
        <v>1609</v>
      </c>
      <c r="J280" s="68">
        <v>-122.55179200000001</v>
      </c>
      <c r="K280" s="68">
        <v>45.606450000000002</v>
      </c>
    </row>
    <row r="281" spans="1:11" x14ac:dyDescent="0.25">
      <c r="A281" s="68">
        <v>1533</v>
      </c>
      <c r="B281" s="68" t="s">
        <v>419</v>
      </c>
      <c r="C281" s="68">
        <v>55</v>
      </c>
      <c r="D281" s="68" t="s">
        <v>402</v>
      </c>
      <c r="E281" s="68">
        <v>27.8</v>
      </c>
      <c r="F281" s="68" t="s">
        <v>403</v>
      </c>
      <c r="G281" s="68">
        <v>1543</v>
      </c>
      <c r="H281" s="68">
        <v>1609</v>
      </c>
      <c r="I281" s="68">
        <v>1610</v>
      </c>
      <c r="J281" s="68">
        <v>-122.554348</v>
      </c>
      <c r="K281" s="68">
        <v>45.614173000000001</v>
      </c>
    </row>
    <row r="282" spans="1:11" x14ac:dyDescent="0.25">
      <c r="A282" s="68">
        <v>1543</v>
      </c>
      <c r="B282" s="68" t="s">
        <v>420</v>
      </c>
      <c r="C282" s="68">
        <v>55</v>
      </c>
      <c r="D282" s="68" t="s">
        <v>402</v>
      </c>
      <c r="E282" s="68">
        <v>29.36</v>
      </c>
      <c r="F282" s="68" t="s">
        <v>410</v>
      </c>
      <c r="G282" s="68">
        <v>1640</v>
      </c>
      <c r="H282" s="68">
        <v>1533</v>
      </c>
      <c r="I282" s="68">
        <v>1611</v>
      </c>
      <c r="J282" s="68">
        <v>-122.561199</v>
      </c>
      <c r="K282" s="68">
        <v>45.635820000000002</v>
      </c>
    </row>
    <row r="283" spans="1:11" x14ac:dyDescent="0.25">
      <c r="A283" s="68">
        <v>1547</v>
      </c>
      <c r="B283" s="68" t="s">
        <v>421</v>
      </c>
      <c r="C283" s="68">
        <v>55</v>
      </c>
      <c r="D283" s="68" t="s">
        <v>402</v>
      </c>
      <c r="E283" s="68">
        <v>32.229999999999997</v>
      </c>
      <c r="F283" s="68" t="s">
        <v>422</v>
      </c>
      <c r="G283" s="68">
        <v>1561</v>
      </c>
      <c r="H283" s="68">
        <v>1640</v>
      </c>
      <c r="I283" s="68">
        <v>1613</v>
      </c>
      <c r="J283" s="68">
        <v>-122.583629</v>
      </c>
      <c r="K283" s="68">
        <v>45.673827000000003</v>
      </c>
    </row>
    <row r="284" spans="1:11" x14ac:dyDescent="0.25">
      <c r="A284" s="68">
        <v>1537</v>
      </c>
      <c r="B284" s="68" t="s">
        <v>423</v>
      </c>
      <c r="C284" s="68">
        <v>55</v>
      </c>
      <c r="D284" s="68" t="s">
        <v>402</v>
      </c>
      <c r="E284" s="68">
        <v>35.619999999999997</v>
      </c>
      <c r="F284" s="68" t="s">
        <v>408</v>
      </c>
      <c r="H284" s="68">
        <v>1536</v>
      </c>
      <c r="I284" s="68">
        <v>1614</v>
      </c>
      <c r="J284" s="68">
        <v>-122.632088</v>
      </c>
      <c r="K284" s="68">
        <v>45.707163999999999</v>
      </c>
    </row>
    <row r="285" spans="1:11" x14ac:dyDescent="0.25">
      <c r="A285" s="68">
        <v>1640</v>
      </c>
      <c r="B285" s="68" t="s">
        <v>424</v>
      </c>
      <c r="C285" s="68">
        <v>55</v>
      </c>
      <c r="D285" s="68" t="s">
        <v>402</v>
      </c>
      <c r="E285" s="68">
        <v>31.53</v>
      </c>
      <c r="F285" s="68" t="s">
        <v>425</v>
      </c>
      <c r="G285" s="68">
        <v>1547</v>
      </c>
      <c r="H285" s="68">
        <v>1543</v>
      </c>
      <c r="I285" s="68">
        <v>1639</v>
      </c>
      <c r="J285" s="68">
        <v>-122.577949</v>
      </c>
      <c r="K285" s="68">
        <v>45.664580999999998</v>
      </c>
    </row>
    <row r="286" spans="1:11" x14ac:dyDescent="0.25">
      <c r="A286" s="68">
        <v>1639</v>
      </c>
      <c r="B286" s="68" t="s">
        <v>426</v>
      </c>
      <c r="C286" s="68">
        <v>54</v>
      </c>
      <c r="D286" s="68" t="s">
        <v>402</v>
      </c>
      <c r="E286" s="68">
        <v>31.53</v>
      </c>
      <c r="F286" s="68" t="s">
        <v>425</v>
      </c>
      <c r="G286" s="68">
        <v>1611</v>
      </c>
      <c r="H286" s="68">
        <v>1613</v>
      </c>
      <c r="I286" s="68">
        <v>1640</v>
      </c>
      <c r="J286" s="68">
        <v>-122.577586</v>
      </c>
      <c r="K286" s="68">
        <v>45.664769</v>
      </c>
    </row>
    <row r="287" spans="1:11" x14ac:dyDescent="0.25">
      <c r="A287" s="68">
        <v>1642</v>
      </c>
      <c r="B287" s="68" t="s">
        <v>427</v>
      </c>
      <c r="C287" s="68">
        <v>55</v>
      </c>
      <c r="D287" s="68" t="s">
        <v>402</v>
      </c>
      <c r="E287" s="68">
        <v>33.450000000000003</v>
      </c>
      <c r="F287" s="68" t="s">
        <v>428</v>
      </c>
      <c r="G287" s="68">
        <v>1536</v>
      </c>
      <c r="H287" s="68">
        <v>1561</v>
      </c>
      <c r="I287" s="68">
        <v>1641</v>
      </c>
      <c r="J287" s="68">
        <v>-122.600071</v>
      </c>
      <c r="K287" s="68">
        <v>45.686371999999999</v>
      </c>
    </row>
    <row r="288" spans="1:11" x14ac:dyDescent="0.25">
      <c r="A288" s="68">
        <v>1641</v>
      </c>
      <c r="B288" s="68" t="s">
        <v>429</v>
      </c>
      <c r="C288" s="68">
        <v>54</v>
      </c>
      <c r="D288" s="68" t="s">
        <v>402</v>
      </c>
      <c r="E288" s="68">
        <v>33.450000000000003</v>
      </c>
      <c r="F288" s="68" t="s">
        <v>428</v>
      </c>
      <c r="G288" s="68">
        <v>1545</v>
      </c>
      <c r="H288" s="68">
        <v>1535</v>
      </c>
      <c r="I288" s="68">
        <v>1642</v>
      </c>
      <c r="J288" s="68">
        <v>-122.599763</v>
      </c>
      <c r="K288" s="68">
        <v>45.686597999999996</v>
      </c>
    </row>
    <row r="289" spans="1:11" x14ac:dyDescent="0.25">
      <c r="A289" s="68">
        <v>1504</v>
      </c>
      <c r="B289" s="68" t="s">
        <v>430</v>
      </c>
      <c r="C289" s="68">
        <v>501</v>
      </c>
      <c r="D289" s="68" t="s">
        <v>431</v>
      </c>
      <c r="E289" s="68">
        <v>0.88</v>
      </c>
      <c r="F289" s="68" t="s">
        <v>432</v>
      </c>
      <c r="H289" s="68">
        <v>1580</v>
      </c>
      <c r="I289" s="68">
        <v>1503</v>
      </c>
      <c r="J289" s="68">
        <v>-122.66633899999999</v>
      </c>
      <c r="K289" s="68">
        <v>45.629063000000002</v>
      </c>
    </row>
    <row r="290" spans="1:11" x14ac:dyDescent="0.25">
      <c r="A290" s="68">
        <v>1503</v>
      </c>
      <c r="B290" s="68" t="s">
        <v>433</v>
      </c>
      <c r="C290" s="68">
        <v>502</v>
      </c>
      <c r="D290" s="68" t="s">
        <v>431</v>
      </c>
      <c r="E290" s="68">
        <v>0.88</v>
      </c>
      <c r="F290" s="68" t="s">
        <v>432</v>
      </c>
      <c r="G290" s="68">
        <v>1581</v>
      </c>
      <c r="I290" s="68">
        <v>1504</v>
      </c>
      <c r="J290" s="68">
        <v>-122.666588</v>
      </c>
      <c r="K290" s="68">
        <v>45.629091000000003</v>
      </c>
    </row>
    <row r="291" spans="1:11" x14ac:dyDescent="0.25">
      <c r="A291" s="68">
        <v>1508</v>
      </c>
      <c r="B291" s="68" t="s">
        <v>434</v>
      </c>
      <c r="C291" s="68">
        <v>501</v>
      </c>
      <c r="D291" s="68" t="s">
        <v>431</v>
      </c>
      <c r="E291" s="68">
        <v>2.5499999999999998</v>
      </c>
      <c r="F291" s="68" t="s">
        <v>435</v>
      </c>
      <c r="G291" s="68">
        <v>1627</v>
      </c>
      <c r="H291" s="68">
        <v>1510</v>
      </c>
      <c r="I291" s="68">
        <v>1507</v>
      </c>
      <c r="J291" s="68">
        <v>-122.66260699999999</v>
      </c>
      <c r="K291" s="68">
        <v>45.652644000000002</v>
      </c>
    </row>
    <row r="292" spans="1:11" x14ac:dyDescent="0.25">
      <c r="A292" s="68">
        <v>1507</v>
      </c>
      <c r="B292" s="68" t="s">
        <v>436</v>
      </c>
      <c r="C292" s="68">
        <v>502</v>
      </c>
      <c r="D292" s="68" t="s">
        <v>431</v>
      </c>
      <c r="E292" s="68">
        <v>2.5499999999999998</v>
      </c>
      <c r="F292" s="68" t="s">
        <v>435</v>
      </c>
      <c r="G292" s="68">
        <v>1509</v>
      </c>
      <c r="H292" s="68">
        <v>1628</v>
      </c>
      <c r="I292" s="68">
        <v>1508</v>
      </c>
      <c r="J292" s="68">
        <v>-122.662796</v>
      </c>
      <c r="K292" s="68">
        <v>45.652577000000001</v>
      </c>
    </row>
    <row r="293" spans="1:11" x14ac:dyDescent="0.25">
      <c r="A293" s="68">
        <v>1510</v>
      </c>
      <c r="B293" s="68" t="s">
        <v>437</v>
      </c>
      <c r="C293" s="68">
        <v>501</v>
      </c>
      <c r="D293" s="68" t="s">
        <v>431</v>
      </c>
      <c r="E293" s="68">
        <v>3.1</v>
      </c>
      <c r="F293" s="68" t="s">
        <v>438</v>
      </c>
      <c r="G293" s="68">
        <v>1508</v>
      </c>
      <c r="H293" s="68">
        <v>1552</v>
      </c>
      <c r="I293" s="68">
        <v>1509</v>
      </c>
      <c r="J293" s="68">
        <v>-122.66577700000001</v>
      </c>
      <c r="K293" s="68">
        <v>45.660443000000001</v>
      </c>
    </row>
    <row r="294" spans="1:11" x14ac:dyDescent="0.25">
      <c r="A294" s="68">
        <v>1509</v>
      </c>
      <c r="B294" s="68" t="s">
        <v>439</v>
      </c>
      <c r="C294" s="68">
        <v>502</v>
      </c>
      <c r="D294" s="68" t="s">
        <v>431</v>
      </c>
      <c r="E294" s="68">
        <v>3.1</v>
      </c>
      <c r="F294" s="68" t="s">
        <v>438</v>
      </c>
      <c r="G294" s="68">
        <v>1553</v>
      </c>
      <c r="H294" s="68">
        <v>1507</v>
      </c>
      <c r="I294" s="68">
        <v>1510</v>
      </c>
      <c r="J294" s="68">
        <v>-122.66585600000001</v>
      </c>
      <c r="K294" s="68">
        <v>45.660128</v>
      </c>
    </row>
    <row r="295" spans="1:11" s="71" customFormat="1" x14ac:dyDescent="0.25">
      <c r="A295" s="68">
        <v>1512</v>
      </c>
      <c r="B295" s="68" t="s">
        <v>440</v>
      </c>
      <c r="C295" s="68">
        <v>501</v>
      </c>
      <c r="D295" s="68" t="s">
        <v>431</v>
      </c>
      <c r="E295" s="68">
        <v>5.29</v>
      </c>
      <c r="F295" s="68" t="s">
        <v>441</v>
      </c>
      <c r="G295" s="68">
        <v>1556</v>
      </c>
      <c r="H295" s="68">
        <v>1514</v>
      </c>
      <c r="I295" s="68">
        <v>1511</v>
      </c>
      <c r="J295" s="68">
        <v>-122.662149</v>
      </c>
      <c r="K295" s="68">
        <v>45.691173999999997</v>
      </c>
    </row>
    <row r="296" spans="1:11" x14ac:dyDescent="0.25">
      <c r="A296" s="68">
        <v>1511</v>
      </c>
      <c r="B296" s="68" t="s">
        <v>442</v>
      </c>
      <c r="C296" s="68">
        <v>502</v>
      </c>
      <c r="D296" s="68" t="s">
        <v>431</v>
      </c>
      <c r="E296" s="68">
        <v>5.29</v>
      </c>
      <c r="F296" s="68" t="s">
        <v>441</v>
      </c>
      <c r="G296" s="68">
        <v>1513</v>
      </c>
      <c r="H296" s="68">
        <v>1557</v>
      </c>
      <c r="I296" s="68">
        <v>1512</v>
      </c>
      <c r="J296" s="68">
        <v>-122.662359</v>
      </c>
      <c r="K296" s="68">
        <v>45.691186999999999</v>
      </c>
    </row>
    <row r="297" spans="1:11" x14ac:dyDescent="0.25">
      <c r="A297" s="68">
        <v>1514</v>
      </c>
      <c r="B297" s="68" t="s">
        <v>443</v>
      </c>
      <c r="C297" s="68">
        <v>501</v>
      </c>
      <c r="D297" s="68" t="s">
        <v>431</v>
      </c>
      <c r="E297" s="68">
        <v>6.31</v>
      </c>
      <c r="F297" s="68" t="s">
        <v>444</v>
      </c>
      <c r="G297" s="68">
        <v>1512</v>
      </c>
      <c r="H297" s="68">
        <v>1623</v>
      </c>
      <c r="I297" s="68">
        <v>1513</v>
      </c>
      <c r="J297" s="68">
        <v>-122.654888</v>
      </c>
      <c r="K297" s="68">
        <v>45.705069999999999</v>
      </c>
    </row>
    <row r="298" spans="1:11" x14ac:dyDescent="0.25">
      <c r="A298" s="68">
        <v>1513</v>
      </c>
      <c r="B298" s="68" t="s">
        <v>445</v>
      </c>
      <c r="C298" s="68">
        <v>502</v>
      </c>
      <c r="D298" s="68" t="s">
        <v>431</v>
      </c>
      <c r="E298" s="68">
        <v>6.31</v>
      </c>
      <c r="F298" s="68" t="s">
        <v>444</v>
      </c>
      <c r="G298" s="68">
        <v>1624</v>
      </c>
      <c r="H298" s="68">
        <v>1511</v>
      </c>
      <c r="I298" s="68">
        <v>1514</v>
      </c>
      <c r="J298" s="68">
        <v>-122.655078</v>
      </c>
      <c r="K298" s="68">
        <v>45.705050999999997</v>
      </c>
    </row>
    <row r="299" spans="1:11" x14ac:dyDescent="0.25">
      <c r="A299" s="68">
        <v>1553</v>
      </c>
      <c r="B299" s="68" t="s">
        <v>446</v>
      </c>
      <c r="C299" s="68">
        <v>502</v>
      </c>
      <c r="D299" s="68" t="s">
        <v>431</v>
      </c>
      <c r="E299" s="68">
        <v>3.78</v>
      </c>
      <c r="F299" s="68" t="s">
        <v>447</v>
      </c>
      <c r="G299" s="68">
        <v>1555</v>
      </c>
      <c r="H299" s="68">
        <v>1509</v>
      </c>
      <c r="I299" s="68">
        <v>1552</v>
      </c>
      <c r="J299" s="68">
        <v>-122.665522</v>
      </c>
      <c r="K299" s="68">
        <v>45.669817999999999</v>
      </c>
    </row>
    <row r="300" spans="1:11" x14ac:dyDescent="0.25">
      <c r="A300" s="68">
        <v>1552</v>
      </c>
      <c r="B300" s="68" t="s">
        <v>448</v>
      </c>
      <c r="C300" s="68">
        <v>501</v>
      </c>
      <c r="D300" s="68" t="s">
        <v>431</v>
      </c>
      <c r="E300" s="68">
        <v>3.78</v>
      </c>
      <c r="F300" s="68" t="s">
        <v>447</v>
      </c>
      <c r="G300" s="68">
        <v>1510</v>
      </c>
      <c r="H300" s="68">
        <v>1554</v>
      </c>
      <c r="I300" s="68">
        <v>1553</v>
      </c>
      <c r="J300" s="68">
        <v>-122.66533</v>
      </c>
      <c r="K300" s="68">
        <v>45.669773999999997</v>
      </c>
    </row>
    <row r="301" spans="1:11" x14ac:dyDescent="0.25">
      <c r="A301" s="68">
        <v>1555</v>
      </c>
      <c r="B301" s="68" t="s">
        <v>449</v>
      </c>
      <c r="C301" s="68">
        <v>502</v>
      </c>
      <c r="D301" s="68" t="s">
        <v>431</v>
      </c>
      <c r="E301" s="68">
        <v>4.25</v>
      </c>
      <c r="F301" s="68" t="s">
        <v>450</v>
      </c>
      <c r="G301" s="68">
        <v>1557</v>
      </c>
      <c r="H301" s="68">
        <v>1553</v>
      </c>
      <c r="I301" s="68">
        <v>1554</v>
      </c>
      <c r="J301" s="68">
        <v>-122.66464499999999</v>
      </c>
      <c r="K301" s="68">
        <v>45.676442000000002</v>
      </c>
    </row>
    <row r="302" spans="1:11" x14ac:dyDescent="0.25">
      <c r="A302" s="68">
        <v>1554</v>
      </c>
      <c r="B302" s="68" t="s">
        <v>451</v>
      </c>
      <c r="C302" s="68">
        <v>501</v>
      </c>
      <c r="D302" s="68" t="s">
        <v>431</v>
      </c>
      <c r="E302" s="68">
        <v>4.25</v>
      </c>
      <c r="F302" s="68" t="s">
        <v>450</v>
      </c>
      <c r="G302" s="68">
        <v>1552</v>
      </c>
      <c r="H302" s="68">
        <v>1556</v>
      </c>
      <c r="I302" s="68">
        <v>1555</v>
      </c>
      <c r="J302" s="68">
        <v>-122.664438</v>
      </c>
      <c r="K302" s="68">
        <v>45.676431000000001</v>
      </c>
    </row>
    <row r="303" spans="1:11" x14ac:dyDescent="0.25">
      <c r="A303" s="68">
        <v>1557</v>
      </c>
      <c r="B303" s="68" t="s">
        <v>452</v>
      </c>
      <c r="C303" s="68">
        <v>502</v>
      </c>
      <c r="D303" s="68" t="s">
        <v>431</v>
      </c>
      <c r="E303" s="68">
        <v>4.9400000000000004</v>
      </c>
      <c r="F303" s="68" t="s">
        <v>453</v>
      </c>
      <c r="G303" s="68">
        <v>1511</v>
      </c>
      <c r="H303" s="68">
        <v>1555</v>
      </c>
      <c r="I303" s="68">
        <v>1556</v>
      </c>
      <c r="J303" s="68">
        <v>-122.664433</v>
      </c>
      <c r="K303" s="68">
        <v>45.686352999999997</v>
      </c>
    </row>
    <row r="304" spans="1:11" x14ac:dyDescent="0.25">
      <c r="A304" s="68">
        <v>1556</v>
      </c>
      <c r="B304" s="68" t="s">
        <v>454</v>
      </c>
      <c r="C304" s="68">
        <v>501</v>
      </c>
      <c r="D304" s="68" t="s">
        <v>431</v>
      </c>
      <c r="E304" s="68">
        <v>4.9400000000000004</v>
      </c>
      <c r="F304" s="68" t="s">
        <v>453</v>
      </c>
      <c r="G304" s="68">
        <v>1554</v>
      </c>
      <c r="H304" s="68">
        <v>1512</v>
      </c>
      <c r="I304" s="68">
        <v>1557</v>
      </c>
      <c r="J304" s="68">
        <v>-122.66424499999999</v>
      </c>
      <c r="K304" s="68">
        <v>45.686329000000001</v>
      </c>
    </row>
    <row r="305" spans="1:11" x14ac:dyDescent="0.25">
      <c r="A305" s="68">
        <v>1588</v>
      </c>
      <c r="B305" s="68" t="s">
        <v>455</v>
      </c>
      <c r="C305" s="68">
        <v>502</v>
      </c>
      <c r="D305" s="68" t="s">
        <v>431</v>
      </c>
      <c r="E305" s="68">
        <v>11.75</v>
      </c>
      <c r="F305" s="68" t="s">
        <v>456</v>
      </c>
      <c r="G305" s="68">
        <v>1626</v>
      </c>
      <c r="H305" s="68">
        <v>1624</v>
      </c>
      <c r="I305" s="68">
        <v>1570</v>
      </c>
      <c r="J305" s="68">
        <v>-122.673905</v>
      </c>
      <c r="K305" s="68">
        <v>45.781785999999997</v>
      </c>
    </row>
    <row r="306" spans="1:11" x14ac:dyDescent="0.25">
      <c r="A306" s="68">
        <v>1581</v>
      </c>
      <c r="B306" s="68" t="s">
        <v>457</v>
      </c>
      <c r="C306" s="68">
        <v>502</v>
      </c>
      <c r="D306" s="68" t="s">
        <v>431</v>
      </c>
      <c r="E306" s="68">
        <v>1.41</v>
      </c>
      <c r="F306" s="68" t="s">
        <v>458</v>
      </c>
      <c r="G306" s="68">
        <v>1628</v>
      </c>
      <c r="H306" s="68">
        <v>1503</v>
      </c>
      <c r="I306" s="68">
        <v>1580</v>
      </c>
      <c r="J306" s="68">
        <v>-122.662374</v>
      </c>
      <c r="K306" s="68">
        <v>45.636287000000003</v>
      </c>
    </row>
    <row r="307" spans="1:11" x14ac:dyDescent="0.25">
      <c r="A307" s="68">
        <v>1580</v>
      </c>
      <c r="B307" s="68" t="s">
        <v>459</v>
      </c>
      <c r="C307" s="68">
        <v>501</v>
      </c>
      <c r="D307" s="68" t="s">
        <v>431</v>
      </c>
      <c r="E307" s="68">
        <v>1.41</v>
      </c>
      <c r="F307" s="68" t="s">
        <v>458</v>
      </c>
      <c r="G307" s="68">
        <v>1504</v>
      </c>
      <c r="H307" s="68">
        <v>1627</v>
      </c>
      <c r="I307" s="68">
        <v>1581</v>
      </c>
      <c r="J307" s="68">
        <v>-122.662114</v>
      </c>
      <c r="K307" s="68">
        <v>45.636339999999997</v>
      </c>
    </row>
    <row r="308" spans="1:11" x14ac:dyDescent="0.25">
      <c r="A308" s="68">
        <v>1570</v>
      </c>
      <c r="B308" s="68" t="s">
        <v>460</v>
      </c>
      <c r="C308" s="68">
        <v>501</v>
      </c>
      <c r="D308" s="68" t="s">
        <v>431</v>
      </c>
      <c r="E308" s="68">
        <v>11.67</v>
      </c>
      <c r="F308" s="68" t="s">
        <v>461</v>
      </c>
      <c r="G308" s="68">
        <v>1623</v>
      </c>
      <c r="H308" s="68">
        <v>1625</v>
      </c>
      <c r="I308" s="68">
        <v>1588</v>
      </c>
      <c r="J308" s="68">
        <v>-122.672017</v>
      </c>
      <c r="K308" s="68">
        <v>45.781266000000002</v>
      </c>
    </row>
    <row r="309" spans="1:11" x14ac:dyDescent="0.25">
      <c r="A309" s="68">
        <v>1594</v>
      </c>
      <c r="B309" s="68" t="s">
        <v>462</v>
      </c>
      <c r="C309" s="68">
        <v>502</v>
      </c>
      <c r="D309" s="68" t="s">
        <v>431</v>
      </c>
      <c r="E309" s="68">
        <v>73.260000000000005</v>
      </c>
      <c r="F309" s="68" t="s">
        <v>463</v>
      </c>
      <c r="G309" s="68">
        <v>1596</v>
      </c>
      <c r="H309" s="68">
        <v>1626</v>
      </c>
      <c r="I309" s="68">
        <v>1593</v>
      </c>
      <c r="J309" s="68">
        <v>-122.912542</v>
      </c>
      <c r="K309" s="68">
        <v>46.610689999999998</v>
      </c>
    </row>
    <row r="310" spans="1:11" x14ac:dyDescent="0.25">
      <c r="A310" s="68">
        <v>1593</v>
      </c>
      <c r="B310" s="68" t="s">
        <v>464</v>
      </c>
      <c r="C310" s="68">
        <v>501</v>
      </c>
      <c r="D310" s="68" t="s">
        <v>431</v>
      </c>
      <c r="E310" s="68">
        <v>73.260000000000005</v>
      </c>
      <c r="F310" s="68" t="s">
        <v>463</v>
      </c>
      <c r="G310" s="68">
        <v>1625</v>
      </c>
      <c r="H310" s="68">
        <v>1595</v>
      </c>
      <c r="I310" s="68">
        <v>1594</v>
      </c>
      <c r="J310" s="68">
        <v>-122.91237599999999</v>
      </c>
      <c r="K310" s="68">
        <v>46.610835000000002</v>
      </c>
    </row>
    <row r="311" spans="1:11" x14ac:dyDescent="0.25">
      <c r="A311" s="68">
        <v>1596</v>
      </c>
      <c r="B311" s="68" t="s">
        <v>465</v>
      </c>
      <c r="C311" s="68">
        <v>502</v>
      </c>
      <c r="D311" s="68" t="s">
        <v>431</v>
      </c>
      <c r="E311" s="68">
        <v>74.75</v>
      </c>
      <c r="F311" s="68" t="s">
        <v>466</v>
      </c>
      <c r="G311" s="68">
        <v>1990</v>
      </c>
      <c r="H311" s="68">
        <v>1594</v>
      </c>
      <c r="I311" s="68">
        <v>1595</v>
      </c>
      <c r="J311" s="68">
        <v>-122.933697</v>
      </c>
      <c r="K311" s="68">
        <v>46.626829999999998</v>
      </c>
    </row>
    <row r="312" spans="1:11" x14ac:dyDescent="0.25">
      <c r="A312" s="68">
        <v>1595</v>
      </c>
      <c r="B312" s="68" t="s">
        <v>467</v>
      </c>
      <c r="C312" s="68">
        <v>501</v>
      </c>
      <c r="D312" s="68" t="s">
        <v>431</v>
      </c>
      <c r="E312" s="68">
        <v>74.75</v>
      </c>
      <c r="F312" s="68" t="s">
        <v>466</v>
      </c>
      <c r="G312" s="68">
        <v>1593</v>
      </c>
      <c r="H312" s="68">
        <v>1989</v>
      </c>
      <c r="I312" s="68">
        <v>1596</v>
      </c>
      <c r="J312" s="68">
        <v>-122.93349600000001</v>
      </c>
      <c r="K312" s="68">
        <v>46.626945999999997</v>
      </c>
    </row>
    <row r="313" spans="1:11" x14ac:dyDescent="0.25">
      <c r="A313" s="68">
        <v>1624</v>
      </c>
      <c r="B313" s="68" t="s">
        <v>468</v>
      </c>
      <c r="C313" s="68">
        <v>502</v>
      </c>
      <c r="D313" s="68" t="s">
        <v>431</v>
      </c>
      <c r="E313" s="68">
        <v>10.81</v>
      </c>
      <c r="F313" s="68" t="s">
        <v>469</v>
      </c>
      <c r="G313" s="68">
        <v>1588</v>
      </c>
      <c r="H313" s="68">
        <v>1513</v>
      </c>
      <c r="I313" s="68">
        <v>1623</v>
      </c>
      <c r="J313" s="68">
        <v>-122.6686</v>
      </c>
      <c r="K313" s="68">
        <v>45.768977</v>
      </c>
    </row>
    <row r="314" spans="1:11" x14ac:dyDescent="0.25">
      <c r="A314" s="68">
        <v>1623</v>
      </c>
      <c r="B314" s="68" t="s">
        <v>470</v>
      </c>
      <c r="C314" s="68">
        <v>501</v>
      </c>
      <c r="D314" s="68" t="s">
        <v>431</v>
      </c>
      <c r="E314" s="68">
        <v>10.8</v>
      </c>
      <c r="F314" s="68" t="s">
        <v>469</v>
      </c>
      <c r="G314" s="68">
        <v>1514</v>
      </c>
      <c r="H314" s="68">
        <v>1570</v>
      </c>
      <c r="I314" s="68">
        <v>1624</v>
      </c>
      <c r="J314" s="68">
        <v>-122.66821299999999</v>
      </c>
      <c r="K314" s="68">
        <v>45.768967000000004</v>
      </c>
    </row>
    <row r="315" spans="1:11" x14ac:dyDescent="0.25">
      <c r="A315" s="68">
        <v>1626</v>
      </c>
      <c r="B315" s="68" t="s">
        <v>471</v>
      </c>
      <c r="C315" s="68">
        <v>502</v>
      </c>
      <c r="D315" s="68" t="s">
        <v>431</v>
      </c>
      <c r="E315" s="68">
        <v>12.49</v>
      </c>
      <c r="F315" s="68" t="s">
        <v>472</v>
      </c>
      <c r="G315" s="68">
        <v>1594</v>
      </c>
      <c r="H315" s="68">
        <v>1588</v>
      </c>
      <c r="I315" s="68">
        <v>1625</v>
      </c>
      <c r="J315" s="68">
        <v>-122.676058</v>
      </c>
      <c r="K315" s="68">
        <v>45.792631</v>
      </c>
    </row>
    <row r="316" spans="1:11" x14ac:dyDescent="0.25">
      <c r="A316" s="68">
        <v>1625</v>
      </c>
      <c r="B316" s="68" t="s">
        <v>473</v>
      </c>
      <c r="C316" s="68">
        <v>501</v>
      </c>
      <c r="D316" s="68" t="s">
        <v>431</v>
      </c>
      <c r="E316" s="68">
        <v>12.48</v>
      </c>
      <c r="F316" s="68" t="s">
        <v>472</v>
      </c>
      <c r="G316" s="68">
        <v>1570</v>
      </c>
      <c r="I316" s="68">
        <v>1626</v>
      </c>
      <c r="J316" s="68">
        <v>-122.675557</v>
      </c>
      <c r="K316" s="68">
        <v>45.792698999999999</v>
      </c>
    </row>
    <row r="317" spans="1:11" x14ac:dyDescent="0.25">
      <c r="A317" s="68">
        <v>1628</v>
      </c>
      <c r="B317" s="68" t="s">
        <v>474</v>
      </c>
      <c r="C317" s="68">
        <v>502</v>
      </c>
      <c r="D317" s="68" t="s">
        <v>431</v>
      </c>
      <c r="E317" s="68">
        <v>2.1</v>
      </c>
      <c r="F317" s="68" t="s">
        <v>475</v>
      </c>
      <c r="G317" s="68">
        <v>1507</v>
      </c>
      <c r="H317" s="68">
        <v>1581</v>
      </c>
      <c r="I317" s="68">
        <v>1627</v>
      </c>
      <c r="J317" s="68">
        <v>-122.66189</v>
      </c>
      <c r="K317" s="68">
        <v>45.646011999999999</v>
      </c>
    </row>
    <row r="318" spans="1:11" x14ac:dyDescent="0.25">
      <c r="A318" s="68">
        <v>1627</v>
      </c>
      <c r="B318" s="68" t="s">
        <v>476</v>
      </c>
      <c r="C318" s="68">
        <v>501</v>
      </c>
      <c r="D318" s="68" t="s">
        <v>431</v>
      </c>
      <c r="E318" s="68">
        <v>2.1</v>
      </c>
      <c r="F318" s="68" t="s">
        <v>475</v>
      </c>
      <c r="G318" s="68">
        <v>1580</v>
      </c>
      <c r="H318" s="68">
        <v>1508</v>
      </c>
      <c r="I318" s="68">
        <v>1628</v>
      </c>
      <c r="J318" s="68">
        <v>-122.661664</v>
      </c>
      <c r="K318" s="68">
        <v>45.646095000000003</v>
      </c>
    </row>
    <row r="319" spans="1:11" x14ac:dyDescent="0.25">
      <c r="A319" s="68">
        <v>1990</v>
      </c>
      <c r="B319" s="68" t="s">
        <v>477</v>
      </c>
      <c r="C319" s="68">
        <v>502</v>
      </c>
      <c r="D319" s="68" t="s">
        <v>431</v>
      </c>
      <c r="E319" s="68">
        <v>76.540000000000006</v>
      </c>
      <c r="F319" s="68" t="s">
        <v>478</v>
      </c>
      <c r="H319" s="68">
        <v>1596</v>
      </c>
      <c r="I319" s="68">
        <v>1989</v>
      </c>
      <c r="J319" s="68">
        <v>-122.958938</v>
      </c>
      <c r="K319" s="68">
        <v>46.645828000000002</v>
      </c>
    </row>
    <row r="320" spans="1:11" x14ac:dyDescent="0.25">
      <c r="A320" s="68">
        <v>1989</v>
      </c>
      <c r="B320" s="68" t="s">
        <v>479</v>
      </c>
      <c r="C320" s="68">
        <v>501</v>
      </c>
      <c r="D320" s="68" t="s">
        <v>431</v>
      </c>
      <c r="E320" s="68">
        <v>76.540000000000006</v>
      </c>
      <c r="F320" s="68" t="s">
        <v>478</v>
      </c>
      <c r="G320" s="68">
        <v>1595</v>
      </c>
      <c r="I320" s="68">
        <v>1990</v>
      </c>
      <c r="J320" s="68">
        <v>-122.958851</v>
      </c>
      <c r="K320" s="68">
        <v>46.645910999999998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tabSelected="1" zoomScale="90" zoomScaleNormal="90" workbookViewId="0">
      <selection activeCell="G27" sqref="G27"/>
    </sheetView>
  </sheetViews>
  <sheetFormatPr defaultRowHeight="12.75" x14ac:dyDescent="0.2"/>
  <cols>
    <col min="1" max="1" width="10.7109375" customWidth="1"/>
    <col min="2" max="2" width="14.85546875" customWidth="1"/>
    <col min="3" max="3" width="12.42578125" customWidth="1"/>
    <col min="4" max="4" width="18.42578125" customWidth="1"/>
    <col min="5" max="5" width="34.42578125" customWidth="1"/>
    <col min="6" max="6" width="19.42578125" customWidth="1"/>
    <col min="7" max="7" width="70.7109375" style="82" customWidth="1"/>
    <col min="8" max="8" width="9.5703125" customWidth="1"/>
    <col min="9" max="9" width="9.7109375" customWidth="1"/>
  </cols>
  <sheetData>
    <row r="1" spans="1:7" ht="37.15" customHeight="1" x14ac:dyDescent="0.2">
      <c r="A1" s="74" t="s">
        <v>26</v>
      </c>
      <c r="B1" s="74"/>
      <c r="C1" s="74"/>
      <c r="D1" s="74"/>
      <c r="E1" s="29">
        <v>42062</v>
      </c>
    </row>
    <row r="2" spans="1:7" ht="18.600000000000001" customHeight="1" x14ac:dyDescent="0.2"/>
    <row r="3" spans="1:7" ht="42.6" customHeight="1" x14ac:dyDescent="0.2">
      <c r="A3" s="3" t="s">
        <v>25</v>
      </c>
      <c r="B3" s="4" t="s">
        <v>0</v>
      </c>
      <c r="C3" s="4" t="s">
        <v>2</v>
      </c>
      <c r="D3" s="44" t="s">
        <v>1</v>
      </c>
      <c r="E3" s="4" t="s">
        <v>6</v>
      </c>
      <c r="F3" s="43" t="s">
        <v>60</v>
      </c>
      <c r="G3" s="83">
        <v>42171</v>
      </c>
    </row>
    <row r="4" spans="1:7" ht="160.15" customHeight="1" x14ac:dyDescent="0.2">
      <c r="A4" s="3">
        <v>1</v>
      </c>
      <c r="B4" s="3" t="s">
        <v>3</v>
      </c>
      <c r="C4" s="3" t="s">
        <v>4</v>
      </c>
      <c r="D4" s="3" t="s">
        <v>5</v>
      </c>
      <c r="E4" s="1" t="s">
        <v>62</v>
      </c>
      <c r="F4" s="3"/>
      <c r="G4" s="84" t="s">
        <v>484</v>
      </c>
    </row>
    <row r="5" spans="1:7" ht="40.15" customHeight="1" x14ac:dyDescent="0.2">
      <c r="A5" s="3">
        <f>A4+1</f>
        <v>2</v>
      </c>
      <c r="B5" s="3" t="s">
        <v>7</v>
      </c>
      <c r="C5" s="3" t="s">
        <v>70</v>
      </c>
      <c r="D5" s="3" t="s">
        <v>8</v>
      </c>
      <c r="E5" s="1" t="s">
        <v>9</v>
      </c>
      <c r="F5" s="3"/>
      <c r="G5" s="84" t="s">
        <v>485</v>
      </c>
    </row>
    <row r="6" spans="1:7" ht="76.5" x14ac:dyDescent="0.2">
      <c r="A6" s="3">
        <f t="shared" ref="A6:A22" si="0">A5+1</f>
        <v>3</v>
      </c>
      <c r="B6" s="3" t="s">
        <v>7</v>
      </c>
      <c r="C6" s="3" t="s">
        <v>4</v>
      </c>
      <c r="D6" s="3" t="s">
        <v>481</v>
      </c>
      <c r="E6" s="1" t="s">
        <v>482</v>
      </c>
      <c r="F6" s="3"/>
      <c r="G6" s="84" t="s">
        <v>486</v>
      </c>
    </row>
    <row r="7" spans="1:7" ht="104.45" customHeight="1" x14ac:dyDescent="0.2">
      <c r="A7" s="3">
        <f t="shared" si="0"/>
        <v>4</v>
      </c>
      <c r="B7" s="42" t="s">
        <v>7</v>
      </c>
      <c r="C7" s="42" t="s">
        <v>4</v>
      </c>
      <c r="D7" s="42" t="s">
        <v>24</v>
      </c>
      <c r="E7" s="1" t="s">
        <v>50</v>
      </c>
      <c r="F7" s="3"/>
      <c r="G7" s="85" t="s">
        <v>487</v>
      </c>
    </row>
    <row r="8" spans="1:7" ht="151.15" customHeight="1" x14ac:dyDescent="0.2">
      <c r="A8" s="3">
        <f t="shared" si="0"/>
        <v>5</v>
      </c>
      <c r="B8" s="30" t="s">
        <v>27</v>
      </c>
      <c r="C8" s="28" t="s">
        <v>28</v>
      </c>
      <c r="D8" s="28" t="s">
        <v>29</v>
      </c>
      <c r="E8" s="45" t="s">
        <v>51</v>
      </c>
      <c r="F8" s="3"/>
      <c r="G8" s="84" t="s">
        <v>485</v>
      </c>
    </row>
    <row r="9" spans="1:7" ht="43.9" customHeight="1" x14ac:dyDescent="0.2">
      <c r="A9" s="3">
        <f t="shared" si="0"/>
        <v>6</v>
      </c>
      <c r="B9" s="28" t="s">
        <v>7</v>
      </c>
      <c r="C9" s="28" t="s">
        <v>4</v>
      </c>
      <c r="D9" s="28" t="s">
        <v>44</v>
      </c>
      <c r="E9" s="30" t="s">
        <v>45</v>
      </c>
      <c r="F9" s="3"/>
      <c r="G9" s="86" t="s">
        <v>488</v>
      </c>
    </row>
    <row r="10" spans="1:7" ht="120" customHeight="1" x14ac:dyDescent="0.2">
      <c r="A10" s="3">
        <f t="shared" si="0"/>
        <v>7</v>
      </c>
      <c r="B10" s="28" t="s">
        <v>3</v>
      </c>
      <c r="C10" s="28" t="s">
        <v>4</v>
      </c>
      <c r="D10" s="28" t="s">
        <v>46</v>
      </c>
      <c r="E10" s="45" t="s">
        <v>63</v>
      </c>
      <c r="F10" s="3"/>
      <c r="G10" s="86" t="s">
        <v>489</v>
      </c>
    </row>
    <row r="11" spans="1:7" ht="42" customHeight="1" x14ac:dyDescent="0.2">
      <c r="A11" s="3">
        <f t="shared" si="0"/>
        <v>8</v>
      </c>
      <c r="B11" s="28" t="s">
        <v>3</v>
      </c>
      <c r="C11" s="28" t="s">
        <v>4</v>
      </c>
      <c r="D11" s="28" t="s">
        <v>47</v>
      </c>
      <c r="E11" s="1" t="s">
        <v>64</v>
      </c>
      <c r="F11" s="30" t="s">
        <v>65</v>
      </c>
      <c r="G11" s="86" t="s">
        <v>488</v>
      </c>
    </row>
    <row r="12" spans="1:7" ht="108" customHeight="1" x14ac:dyDescent="0.2">
      <c r="A12" s="3">
        <f t="shared" si="0"/>
        <v>9</v>
      </c>
      <c r="B12" s="28" t="s">
        <v>48</v>
      </c>
      <c r="C12" s="28" t="s">
        <v>32</v>
      </c>
      <c r="D12" s="28" t="s">
        <v>49</v>
      </c>
      <c r="E12" s="45" t="s">
        <v>52</v>
      </c>
      <c r="F12" s="3"/>
      <c r="G12" s="86" t="s">
        <v>490</v>
      </c>
    </row>
    <row r="13" spans="1:7" ht="46.15" customHeight="1" x14ac:dyDescent="0.2">
      <c r="A13" s="3">
        <f t="shared" si="0"/>
        <v>10</v>
      </c>
      <c r="B13" s="28" t="s">
        <v>3</v>
      </c>
      <c r="C13" s="28" t="s">
        <v>53</v>
      </c>
      <c r="D13" s="28" t="s">
        <v>54</v>
      </c>
      <c r="E13" s="30" t="s">
        <v>57</v>
      </c>
      <c r="F13" s="3" t="s">
        <v>61</v>
      </c>
      <c r="G13" s="86" t="s">
        <v>488</v>
      </c>
    </row>
    <row r="14" spans="1:7" ht="31.9" customHeight="1" x14ac:dyDescent="0.2">
      <c r="A14" s="3">
        <f t="shared" si="0"/>
        <v>11</v>
      </c>
      <c r="B14" s="28" t="s">
        <v>3</v>
      </c>
      <c r="C14" s="28" t="s">
        <v>4</v>
      </c>
      <c r="D14" s="30" t="s">
        <v>55</v>
      </c>
      <c r="E14" s="30" t="s">
        <v>56</v>
      </c>
      <c r="F14" s="3"/>
      <c r="G14" s="86" t="s">
        <v>488</v>
      </c>
    </row>
    <row r="15" spans="1:7" ht="89.45" customHeight="1" x14ac:dyDescent="0.2">
      <c r="A15" s="3">
        <f t="shared" si="0"/>
        <v>12</v>
      </c>
      <c r="B15" s="32" t="s">
        <v>7</v>
      </c>
      <c r="C15" s="32" t="s">
        <v>53</v>
      </c>
      <c r="D15" s="47" t="s">
        <v>58</v>
      </c>
      <c r="E15" s="47" t="s">
        <v>59</v>
      </c>
      <c r="F15" s="3"/>
      <c r="G15" s="86" t="s">
        <v>488</v>
      </c>
    </row>
    <row r="16" spans="1:7" ht="31.9" customHeight="1" x14ac:dyDescent="0.2">
      <c r="A16" s="3">
        <f t="shared" si="0"/>
        <v>13</v>
      </c>
      <c r="B16" s="32" t="s">
        <v>3</v>
      </c>
      <c r="C16" s="32" t="s">
        <v>53</v>
      </c>
      <c r="D16" s="32" t="s">
        <v>66</v>
      </c>
      <c r="E16" s="32" t="s">
        <v>67</v>
      </c>
      <c r="F16" s="3"/>
      <c r="G16" s="86" t="s">
        <v>488</v>
      </c>
    </row>
    <row r="17" spans="1:9" ht="63.75" customHeight="1" x14ac:dyDescent="0.2">
      <c r="A17" s="3">
        <f t="shared" si="0"/>
        <v>14</v>
      </c>
      <c r="B17" s="32" t="s">
        <v>7</v>
      </c>
      <c r="C17" s="32" t="s">
        <v>70</v>
      </c>
      <c r="D17" s="32" t="s">
        <v>71</v>
      </c>
      <c r="E17" s="47" t="s">
        <v>79</v>
      </c>
      <c r="F17" s="3"/>
      <c r="G17" s="84" t="s">
        <v>485</v>
      </c>
    </row>
    <row r="18" spans="1:9" ht="132.6" customHeight="1" x14ac:dyDescent="0.2">
      <c r="A18" s="3">
        <f t="shared" si="0"/>
        <v>15</v>
      </c>
      <c r="B18" s="32" t="s">
        <v>7</v>
      </c>
      <c r="C18" s="32" t="s">
        <v>70</v>
      </c>
      <c r="D18" s="73" t="s">
        <v>483</v>
      </c>
      <c r="E18" s="47" t="s">
        <v>491</v>
      </c>
      <c r="F18" s="3"/>
      <c r="G18" s="86" t="s">
        <v>488</v>
      </c>
    </row>
    <row r="19" spans="1:9" ht="51" x14ac:dyDescent="0.2">
      <c r="A19" s="3">
        <f t="shared" si="0"/>
        <v>16</v>
      </c>
      <c r="B19" s="32" t="s">
        <v>493</v>
      </c>
      <c r="C19" s="32"/>
      <c r="D19" s="32"/>
      <c r="E19" s="47" t="s">
        <v>494</v>
      </c>
      <c r="F19" s="3"/>
      <c r="G19" s="86" t="s">
        <v>495</v>
      </c>
    </row>
    <row r="20" spans="1:9" ht="31.9" customHeight="1" x14ac:dyDescent="0.2">
      <c r="A20" s="3">
        <f t="shared" si="0"/>
        <v>17</v>
      </c>
      <c r="B20" s="32"/>
      <c r="C20" s="32"/>
      <c r="D20" s="32"/>
      <c r="E20" s="32"/>
      <c r="F20" s="3"/>
    </row>
    <row r="21" spans="1:9" ht="31.9" customHeight="1" x14ac:dyDescent="0.2">
      <c r="A21" s="3">
        <f t="shared" si="0"/>
        <v>18</v>
      </c>
      <c r="B21" s="32"/>
      <c r="C21" s="32"/>
      <c r="D21" s="32"/>
      <c r="E21" s="32"/>
      <c r="F21" s="3"/>
    </row>
    <row r="22" spans="1:9" ht="31.9" customHeight="1" x14ac:dyDescent="0.2">
      <c r="A22" s="3">
        <f t="shared" si="0"/>
        <v>19</v>
      </c>
      <c r="B22" s="32"/>
      <c r="C22" s="32"/>
      <c r="D22" s="32"/>
      <c r="E22" s="32"/>
      <c r="F22" s="3"/>
    </row>
    <row r="23" spans="1:9" ht="31.9" customHeight="1" x14ac:dyDescent="0.2">
      <c r="A23" s="41"/>
      <c r="B23" s="32"/>
      <c r="C23" s="32"/>
      <c r="D23" s="32"/>
      <c r="E23" s="32"/>
      <c r="F23" s="3"/>
    </row>
    <row r="24" spans="1:9" ht="46.15" customHeight="1" x14ac:dyDescent="0.2">
      <c r="A24" s="77" t="s">
        <v>492</v>
      </c>
      <c r="B24" s="78"/>
      <c r="C24" s="78"/>
      <c r="D24" s="78"/>
      <c r="E24" s="78"/>
      <c r="F24" s="78"/>
      <c r="G24" s="79"/>
      <c r="H24" s="75" t="s">
        <v>42</v>
      </c>
      <c r="I24" s="76"/>
    </row>
    <row r="25" spans="1:9" ht="49.9" customHeight="1" x14ac:dyDescent="0.2">
      <c r="A25" s="40" t="s">
        <v>43</v>
      </c>
      <c r="B25" s="39" t="s">
        <v>0</v>
      </c>
      <c r="C25" s="39" t="s">
        <v>2</v>
      </c>
      <c r="D25" s="4" t="s">
        <v>1</v>
      </c>
      <c r="E25" s="36" t="s">
        <v>6</v>
      </c>
      <c r="F25" s="37" t="s">
        <v>35</v>
      </c>
      <c r="G25" s="87" t="s">
        <v>36</v>
      </c>
      <c r="H25" s="38" t="s">
        <v>37</v>
      </c>
      <c r="I25" s="38" t="s">
        <v>38</v>
      </c>
    </row>
    <row r="26" spans="1:9" ht="121.15" customHeight="1" x14ac:dyDescent="0.2">
      <c r="A26" s="33">
        <v>1</v>
      </c>
      <c r="B26" s="34" t="s">
        <v>30</v>
      </c>
      <c r="C26" s="34" t="s">
        <v>31</v>
      </c>
      <c r="D26" s="35" t="s">
        <v>34</v>
      </c>
      <c r="E26" s="35" t="s">
        <v>33</v>
      </c>
      <c r="F26" s="30" t="s">
        <v>39</v>
      </c>
      <c r="G26" s="30" t="s">
        <v>40</v>
      </c>
      <c r="H26" s="28"/>
      <c r="I26" s="28" t="s">
        <v>41</v>
      </c>
    </row>
    <row r="27" spans="1:9" ht="120" customHeight="1" x14ac:dyDescent="0.2">
      <c r="A27" s="3">
        <v>2</v>
      </c>
      <c r="B27" s="28" t="s">
        <v>30</v>
      </c>
      <c r="C27" s="28" t="s">
        <v>32</v>
      </c>
      <c r="D27" s="30" t="s">
        <v>496</v>
      </c>
      <c r="E27" s="30" t="s">
        <v>33</v>
      </c>
      <c r="F27" s="30" t="s">
        <v>39</v>
      </c>
      <c r="G27" s="30" t="s">
        <v>40</v>
      </c>
      <c r="H27" s="28"/>
      <c r="I27" s="28" t="s">
        <v>41</v>
      </c>
    </row>
    <row r="28" spans="1:9" ht="44.45" customHeight="1" x14ac:dyDescent="0.2">
      <c r="A28" s="3">
        <v>3</v>
      </c>
      <c r="B28" s="28" t="s">
        <v>7</v>
      </c>
      <c r="C28" s="28" t="s">
        <v>4</v>
      </c>
      <c r="D28" s="28" t="s">
        <v>44</v>
      </c>
      <c r="E28" s="46" t="s">
        <v>45</v>
      </c>
      <c r="F28" s="28"/>
      <c r="G28" s="30"/>
      <c r="H28" s="28"/>
      <c r="I28" s="28"/>
    </row>
    <row r="29" spans="1:9" ht="31.9" customHeight="1" x14ac:dyDescent="0.2">
      <c r="A29" s="3"/>
      <c r="B29" s="28"/>
      <c r="C29" s="28"/>
      <c r="D29" s="28"/>
      <c r="E29" s="28"/>
      <c r="F29" s="28"/>
      <c r="G29" s="30"/>
      <c r="H29" s="28"/>
      <c r="I29" s="28"/>
    </row>
    <row r="30" spans="1:9" ht="31.9" customHeight="1" x14ac:dyDescent="0.2">
      <c r="A30" s="3"/>
      <c r="B30" s="28"/>
      <c r="C30" s="28"/>
      <c r="D30" s="28"/>
      <c r="E30" s="28"/>
      <c r="F30" s="28"/>
      <c r="G30" s="30"/>
      <c r="H30" s="28"/>
      <c r="I30" s="28"/>
    </row>
    <row r="31" spans="1:9" ht="31.9" customHeight="1" x14ac:dyDescent="0.2">
      <c r="A31" s="3"/>
      <c r="B31" s="3"/>
      <c r="C31" s="3"/>
      <c r="D31" s="3"/>
      <c r="E31" s="28"/>
      <c r="F31" s="28"/>
      <c r="G31" s="30"/>
      <c r="H31" s="28"/>
      <c r="I31" s="28"/>
    </row>
    <row r="32" spans="1:9" ht="31.9" customHeight="1" x14ac:dyDescent="0.2">
      <c r="A32" s="3"/>
      <c r="B32" s="3"/>
      <c r="C32" s="3"/>
      <c r="D32" s="3"/>
      <c r="E32" s="28"/>
      <c r="F32" s="28"/>
      <c r="G32" s="30"/>
      <c r="H32" s="28"/>
      <c r="I32" s="28"/>
    </row>
    <row r="33" spans="1:9" ht="31.9" customHeight="1" x14ac:dyDescent="0.2">
      <c r="A33" s="3"/>
      <c r="B33" s="3"/>
      <c r="C33" s="3"/>
      <c r="D33" s="3"/>
      <c r="E33" s="28"/>
      <c r="F33" s="28"/>
      <c r="G33" s="30"/>
      <c r="H33" s="28"/>
      <c r="I33" s="28"/>
    </row>
    <row r="34" spans="1:9" ht="31.9" customHeight="1" x14ac:dyDescent="0.2">
      <c r="A34" s="3"/>
      <c r="B34" s="3"/>
      <c r="C34" s="3"/>
      <c r="D34" s="3"/>
      <c r="E34" s="28"/>
      <c r="F34" s="28"/>
      <c r="G34" s="30"/>
      <c r="H34" s="28"/>
      <c r="I34" s="28"/>
    </row>
    <row r="35" spans="1:9" ht="24" customHeight="1" x14ac:dyDescent="0.2">
      <c r="F35" s="31"/>
      <c r="G35" s="88"/>
      <c r="H35" s="31"/>
      <c r="I35" s="31"/>
    </row>
    <row r="36" spans="1:9" x14ac:dyDescent="0.2">
      <c r="F36" s="31"/>
      <c r="G36" s="88"/>
      <c r="H36" s="31"/>
      <c r="I36" s="31"/>
    </row>
    <row r="37" spans="1:9" x14ac:dyDescent="0.2">
      <c r="F37" s="31"/>
      <c r="G37" s="88"/>
      <c r="H37" s="31"/>
      <c r="I37" s="31"/>
    </row>
    <row r="38" spans="1:9" x14ac:dyDescent="0.2">
      <c r="F38" s="31"/>
      <c r="G38" s="88"/>
      <c r="H38" s="31"/>
      <c r="I38" s="31"/>
    </row>
    <row r="39" spans="1:9" x14ac:dyDescent="0.2">
      <c r="F39" s="31"/>
      <c r="G39" s="88"/>
      <c r="H39" s="31"/>
      <c r="I39" s="31"/>
    </row>
  </sheetData>
  <mergeCells count="3">
    <mergeCell ref="A1:D1"/>
    <mergeCell ref="H24:I24"/>
    <mergeCell ref="A24:G24"/>
  </mergeCells>
  <pageMargins left="0.7" right="0.7" top="0.75" bottom="0.75" header="0.3" footer="0.3"/>
  <pageSetup paperSize="17"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9"/>
  <sheetViews>
    <sheetView zoomScale="75" zoomScaleNormal="75" workbookViewId="0">
      <selection activeCell="A29" sqref="A29:I29"/>
    </sheetView>
  </sheetViews>
  <sheetFormatPr defaultRowHeight="12.75" x14ac:dyDescent="0.2"/>
  <cols>
    <col min="1" max="1" width="17.42578125" customWidth="1"/>
    <col min="2" max="2" width="10.7109375" hidden="1" customWidth="1"/>
    <col min="3" max="4" width="10.7109375" customWidth="1"/>
    <col min="5" max="5" width="10.7109375" hidden="1" customWidth="1"/>
    <col min="6" max="7" width="10.7109375" customWidth="1"/>
    <col min="8" max="8" width="10.7109375" hidden="1" customWidth="1"/>
    <col min="9" max="10" width="10.7109375" customWidth="1"/>
    <col min="11" max="11" width="13.7109375" customWidth="1"/>
    <col min="12" max="12" width="8.42578125" style="5" customWidth="1"/>
    <col min="13" max="13" width="13.7109375" customWidth="1"/>
    <col min="14" max="19" width="10.7109375" customWidth="1"/>
    <col min="20" max="20" width="14.28515625" customWidth="1"/>
  </cols>
  <sheetData>
    <row r="1" spans="1:20" ht="24" customHeight="1" x14ac:dyDescent="0.2">
      <c r="A1" s="26" t="s">
        <v>22</v>
      </c>
      <c r="B1" s="13"/>
      <c r="C1" s="13"/>
      <c r="D1" s="13"/>
      <c r="E1" s="13"/>
      <c r="F1" s="13"/>
      <c r="G1" s="13"/>
      <c r="H1" s="13"/>
      <c r="I1" s="13"/>
      <c r="J1" s="25"/>
      <c r="K1" s="13"/>
      <c r="M1" s="13"/>
    </row>
    <row r="2" spans="1:20" ht="40.9" customHeight="1" x14ac:dyDescent="0.2">
      <c r="A2" s="11" t="s">
        <v>18</v>
      </c>
      <c r="B2" s="2" t="s">
        <v>21</v>
      </c>
      <c r="C2" s="2" t="s">
        <v>17</v>
      </c>
      <c r="D2" s="2" t="s">
        <v>16</v>
      </c>
      <c r="E2" s="2" t="s">
        <v>20</v>
      </c>
      <c r="F2" s="2" t="s">
        <v>15</v>
      </c>
      <c r="G2" s="2" t="s">
        <v>14</v>
      </c>
      <c r="H2" s="2" t="s">
        <v>19</v>
      </c>
      <c r="I2" s="2" t="s">
        <v>13</v>
      </c>
      <c r="J2" s="24" t="s">
        <v>12</v>
      </c>
      <c r="K2" s="21" t="s">
        <v>11</v>
      </c>
      <c r="L2" s="23"/>
      <c r="M2" s="11" t="s">
        <v>18</v>
      </c>
      <c r="N2" s="22" t="s">
        <v>17</v>
      </c>
      <c r="O2" s="2" t="s">
        <v>16</v>
      </c>
      <c r="P2" s="2" t="s">
        <v>15</v>
      </c>
      <c r="Q2" s="2" t="s">
        <v>14</v>
      </c>
      <c r="R2" s="2" t="s">
        <v>13</v>
      </c>
      <c r="S2" s="2" t="s">
        <v>12</v>
      </c>
      <c r="T2" s="21" t="s">
        <v>11</v>
      </c>
    </row>
    <row r="3" spans="1:20" ht="16.899999999999999" customHeight="1" x14ac:dyDescent="0.2">
      <c r="A3" s="15">
        <v>41892</v>
      </c>
      <c r="B3" s="7">
        <v>0.17</v>
      </c>
      <c r="C3" s="7">
        <v>68.83</v>
      </c>
      <c r="D3" s="7">
        <v>81</v>
      </c>
      <c r="E3" s="7">
        <v>1.1499999999999999</v>
      </c>
      <c r="F3" s="7">
        <v>68.87</v>
      </c>
      <c r="G3" s="7">
        <v>230</v>
      </c>
      <c r="H3" s="7">
        <v>1.89</v>
      </c>
      <c r="I3" s="7">
        <v>65.53</v>
      </c>
      <c r="J3" s="12">
        <v>200</v>
      </c>
      <c r="K3" s="7">
        <f t="shared" ref="K3:K27" si="0">SUM(D3,G3,J3)</f>
        <v>511</v>
      </c>
      <c r="L3" s="6"/>
      <c r="M3" s="15">
        <v>41829</v>
      </c>
      <c r="N3" s="14">
        <v>67.41</v>
      </c>
      <c r="O3" s="8">
        <v>101</v>
      </c>
      <c r="P3" s="8">
        <v>68.8</v>
      </c>
      <c r="Q3" s="8">
        <v>244</v>
      </c>
      <c r="R3" s="8">
        <v>63.79</v>
      </c>
      <c r="S3" s="8">
        <v>232</v>
      </c>
      <c r="T3" s="7">
        <f t="shared" ref="T3:T27" si="1">SUM(O3,Q3,S3)</f>
        <v>577</v>
      </c>
    </row>
    <row r="4" spans="1:20" ht="16.899999999999999" customHeight="1" x14ac:dyDescent="0.2">
      <c r="A4" s="15">
        <v>41892.041666666664</v>
      </c>
      <c r="B4" s="7">
        <v>0.04</v>
      </c>
      <c r="C4" s="7">
        <v>69.069999999999993</v>
      </c>
      <c r="D4" s="7">
        <v>42</v>
      </c>
      <c r="E4" s="7">
        <v>0.56999999999999995</v>
      </c>
      <c r="F4" s="7">
        <v>67.61</v>
      </c>
      <c r="G4" s="7">
        <v>114</v>
      </c>
      <c r="H4" s="7">
        <v>2.23</v>
      </c>
      <c r="I4" s="7">
        <v>61.99</v>
      </c>
      <c r="J4" s="12">
        <v>184</v>
      </c>
      <c r="K4" s="7">
        <f t="shared" si="0"/>
        <v>340</v>
      </c>
      <c r="L4" s="6"/>
      <c r="M4" s="15">
        <v>41829.041666666664</v>
      </c>
      <c r="N4" s="14">
        <v>67.760000000000005</v>
      </c>
      <c r="O4" s="8">
        <v>63</v>
      </c>
      <c r="P4" s="8">
        <v>69.180000000000007</v>
      </c>
      <c r="Q4" s="8">
        <v>134</v>
      </c>
      <c r="R4" s="8">
        <v>63.52</v>
      </c>
      <c r="S4" s="8">
        <v>150</v>
      </c>
      <c r="T4" s="7">
        <f t="shared" si="1"/>
        <v>347</v>
      </c>
    </row>
    <row r="5" spans="1:20" ht="16.899999999999999" customHeight="1" x14ac:dyDescent="0.2">
      <c r="A5" s="15">
        <v>41892.083333333336</v>
      </c>
      <c r="B5" s="7">
        <v>0.05</v>
      </c>
      <c r="C5" s="7">
        <v>66.2</v>
      </c>
      <c r="D5" s="7">
        <v>25</v>
      </c>
      <c r="E5" s="7">
        <v>0.44</v>
      </c>
      <c r="F5" s="7">
        <v>68.45</v>
      </c>
      <c r="G5" s="7">
        <v>103</v>
      </c>
      <c r="H5" s="7">
        <v>2.2000000000000002</v>
      </c>
      <c r="I5" s="7">
        <v>62.98</v>
      </c>
      <c r="J5" s="12">
        <v>166</v>
      </c>
      <c r="K5" s="7">
        <f t="shared" si="0"/>
        <v>294</v>
      </c>
      <c r="L5" s="6"/>
      <c r="M5" s="15">
        <v>41829.083333333336</v>
      </c>
      <c r="N5" s="14">
        <v>69.23</v>
      </c>
      <c r="O5" s="8">
        <v>35</v>
      </c>
      <c r="P5" s="8">
        <v>68.11</v>
      </c>
      <c r="Q5" s="8">
        <v>133</v>
      </c>
      <c r="R5" s="8">
        <v>61.91</v>
      </c>
      <c r="S5" s="8">
        <v>156</v>
      </c>
      <c r="T5" s="7">
        <f t="shared" si="1"/>
        <v>324</v>
      </c>
    </row>
    <row r="6" spans="1:20" ht="16.899999999999999" customHeight="1" x14ac:dyDescent="0.2">
      <c r="A6" s="15">
        <v>41892.125</v>
      </c>
      <c r="B6" s="7">
        <v>7.0000000000000007E-2</v>
      </c>
      <c r="C6" s="7">
        <v>66.03</v>
      </c>
      <c r="D6" s="7">
        <v>36</v>
      </c>
      <c r="E6" s="7">
        <v>0.57999999999999996</v>
      </c>
      <c r="F6" s="7">
        <v>66.27</v>
      </c>
      <c r="G6" s="7">
        <v>109</v>
      </c>
      <c r="H6" s="7">
        <v>2.75</v>
      </c>
      <c r="I6" s="7">
        <v>62.9</v>
      </c>
      <c r="J6" s="12">
        <v>181</v>
      </c>
      <c r="K6" s="7">
        <f t="shared" si="0"/>
        <v>326</v>
      </c>
      <c r="L6" s="6"/>
      <c r="M6" s="15">
        <v>41829.125</v>
      </c>
      <c r="N6" s="14">
        <v>66.95</v>
      </c>
      <c r="O6" s="8">
        <v>39</v>
      </c>
      <c r="P6" s="8">
        <v>68.22</v>
      </c>
      <c r="Q6" s="8">
        <v>153</v>
      </c>
      <c r="R6" s="8">
        <v>59.76</v>
      </c>
      <c r="S6" s="8">
        <v>218</v>
      </c>
      <c r="T6" s="7">
        <f t="shared" si="1"/>
        <v>410</v>
      </c>
    </row>
    <row r="7" spans="1:20" ht="16.899999999999999" customHeight="1" x14ac:dyDescent="0.2">
      <c r="A7" s="15">
        <v>41892.166666666664</v>
      </c>
      <c r="B7" s="7">
        <v>0.11</v>
      </c>
      <c r="C7" s="7">
        <v>68.86</v>
      </c>
      <c r="D7" s="7">
        <v>72</v>
      </c>
      <c r="E7" s="7">
        <v>1.36</v>
      </c>
      <c r="F7" s="7">
        <v>67.41</v>
      </c>
      <c r="G7" s="7">
        <v>228</v>
      </c>
      <c r="H7" s="7">
        <v>3.68</v>
      </c>
      <c r="I7" s="7">
        <v>60.33</v>
      </c>
      <c r="J7" s="12">
        <v>277</v>
      </c>
      <c r="K7" s="7">
        <f t="shared" si="0"/>
        <v>577</v>
      </c>
      <c r="L7" s="6"/>
      <c r="M7" s="15">
        <v>41829.166666666664</v>
      </c>
      <c r="N7" s="14">
        <v>68.38</v>
      </c>
      <c r="O7" s="8">
        <v>78</v>
      </c>
      <c r="P7" s="8">
        <v>68.2</v>
      </c>
      <c r="Q7" s="8">
        <v>208</v>
      </c>
      <c r="R7" s="8">
        <v>62.47</v>
      </c>
      <c r="S7" s="8">
        <v>284</v>
      </c>
      <c r="T7" s="7">
        <f t="shared" si="1"/>
        <v>570</v>
      </c>
    </row>
    <row r="8" spans="1:20" ht="16.899999999999999" customHeight="1" x14ac:dyDescent="0.2">
      <c r="A8" s="15">
        <v>41892.208333333336</v>
      </c>
      <c r="B8" s="7">
        <v>0.97</v>
      </c>
      <c r="C8" s="7">
        <v>69.33</v>
      </c>
      <c r="D8" s="7">
        <v>298</v>
      </c>
      <c r="E8" s="7">
        <v>3.1</v>
      </c>
      <c r="F8" s="7">
        <v>69.09</v>
      </c>
      <c r="G8" s="7">
        <v>497</v>
      </c>
      <c r="H8" s="7">
        <v>4.57</v>
      </c>
      <c r="I8" s="7">
        <v>62.52</v>
      </c>
      <c r="J8" s="12">
        <v>412</v>
      </c>
      <c r="K8" s="7">
        <f t="shared" si="0"/>
        <v>1207</v>
      </c>
      <c r="L8" s="6"/>
      <c r="M8" s="15">
        <v>41829.208333333336</v>
      </c>
      <c r="N8" s="14">
        <v>69.540000000000006</v>
      </c>
      <c r="O8" s="8">
        <v>284</v>
      </c>
      <c r="P8" s="8">
        <v>69.05</v>
      </c>
      <c r="Q8" s="8">
        <v>491</v>
      </c>
      <c r="R8" s="8">
        <v>63.36</v>
      </c>
      <c r="S8" s="8">
        <v>432</v>
      </c>
      <c r="T8" s="7">
        <f t="shared" si="1"/>
        <v>1207</v>
      </c>
    </row>
    <row r="9" spans="1:20" ht="16.899999999999999" customHeight="1" x14ac:dyDescent="0.2">
      <c r="A9" s="15">
        <v>41892.25</v>
      </c>
      <c r="B9" s="7">
        <v>3.79</v>
      </c>
      <c r="C9" s="7">
        <v>69.010000000000005</v>
      </c>
      <c r="D9" s="7">
        <v>889</v>
      </c>
      <c r="E9" s="7">
        <v>5.8</v>
      </c>
      <c r="F9" s="7">
        <v>68.790000000000006</v>
      </c>
      <c r="G9" s="7">
        <v>908</v>
      </c>
      <c r="H9" s="7">
        <v>6.74</v>
      </c>
      <c r="I9" s="7">
        <v>61.95</v>
      </c>
      <c r="J9" s="12">
        <v>784</v>
      </c>
      <c r="K9" s="7">
        <f t="shared" si="0"/>
        <v>2581</v>
      </c>
      <c r="L9" s="6"/>
      <c r="M9" s="15">
        <v>41829.25</v>
      </c>
      <c r="N9" s="14">
        <v>69.260000000000005</v>
      </c>
      <c r="O9" s="8">
        <v>873</v>
      </c>
      <c r="P9" s="8">
        <v>69.41</v>
      </c>
      <c r="Q9" s="8">
        <v>873</v>
      </c>
      <c r="R9" s="8">
        <v>64.08</v>
      </c>
      <c r="S9" s="8">
        <v>766</v>
      </c>
      <c r="T9" s="7">
        <f t="shared" si="1"/>
        <v>2512</v>
      </c>
    </row>
    <row r="10" spans="1:20" ht="16.899999999999999" customHeight="1" x14ac:dyDescent="0.2">
      <c r="A10" s="15">
        <v>41892.291666666664</v>
      </c>
      <c r="B10" s="7">
        <v>5.49</v>
      </c>
      <c r="C10" s="7">
        <v>68.73</v>
      </c>
      <c r="D10" s="7">
        <v>1234</v>
      </c>
      <c r="E10" s="7">
        <v>7.02</v>
      </c>
      <c r="F10" s="7">
        <v>68.48</v>
      </c>
      <c r="G10" s="7">
        <v>1114</v>
      </c>
      <c r="H10" s="7">
        <v>7.55</v>
      </c>
      <c r="I10" s="7">
        <v>62.98</v>
      </c>
      <c r="J10" s="12">
        <v>994</v>
      </c>
      <c r="K10" s="7">
        <f t="shared" si="0"/>
        <v>3342</v>
      </c>
      <c r="L10" s="6"/>
      <c r="M10" s="15">
        <v>41829.291666666664</v>
      </c>
      <c r="N10" s="14">
        <v>68.69</v>
      </c>
      <c r="O10" s="8">
        <v>1201</v>
      </c>
      <c r="P10" s="8">
        <v>68.69</v>
      </c>
      <c r="Q10" s="8">
        <v>1092</v>
      </c>
      <c r="R10" s="8">
        <v>62.02</v>
      </c>
      <c r="S10" s="8">
        <v>896</v>
      </c>
      <c r="T10" s="7">
        <f t="shared" si="1"/>
        <v>3189</v>
      </c>
    </row>
    <row r="11" spans="1:20" ht="16.899999999999999" customHeight="1" x14ac:dyDescent="0.2">
      <c r="A11" s="15">
        <v>41892.333333333336</v>
      </c>
      <c r="B11" s="7">
        <v>4.3</v>
      </c>
      <c r="C11" s="7">
        <v>69.06</v>
      </c>
      <c r="D11" s="7">
        <v>1013</v>
      </c>
      <c r="E11" s="7">
        <v>6.4</v>
      </c>
      <c r="F11" s="7">
        <v>68.23</v>
      </c>
      <c r="G11" s="7">
        <v>972</v>
      </c>
      <c r="H11" s="7">
        <v>7.06</v>
      </c>
      <c r="I11" s="7">
        <v>62.5</v>
      </c>
      <c r="J11" s="12">
        <v>870</v>
      </c>
      <c r="K11" s="7">
        <f t="shared" si="0"/>
        <v>2855</v>
      </c>
      <c r="L11" s="6"/>
      <c r="M11" s="15">
        <v>41829.333333333336</v>
      </c>
      <c r="N11" s="14">
        <v>68.27</v>
      </c>
      <c r="O11" s="8">
        <v>1058</v>
      </c>
      <c r="P11" s="8">
        <v>68.28</v>
      </c>
      <c r="Q11" s="8">
        <v>1050</v>
      </c>
      <c r="R11" s="8">
        <v>61.93</v>
      </c>
      <c r="S11" s="8">
        <v>872</v>
      </c>
      <c r="T11" s="7">
        <f t="shared" si="1"/>
        <v>2980</v>
      </c>
    </row>
    <row r="12" spans="1:20" ht="16.899999999999999" customHeight="1" x14ac:dyDescent="0.2">
      <c r="A12" s="15">
        <v>41892.375</v>
      </c>
      <c r="B12" s="7">
        <v>4.5199999999999996</v>
      </c>
      <c r="C12" s="7">
        <v>67.930000000000007</v>
      </c>
      <c r="D12" s="7">
        <v>996</v>
      </c>
      <c r="E12" s="7">
        <v>7.7</v>
      </c>
      <c r="F12" s="7">
        <v>67.39</v>
      </c>
      <c r="G12" s="7">
        <v>1024</v>
      </c>
      <c r="H12" s="7">
        <v>8.09</v>
      </c>
      <c r="I12" s="7">
        <v>61.77</v>
      </c>
      <c r="J12" s="12">
        <v>918</v>
      </c>
      <c r="K12" s="7">
        <f t="shared" si="0"/>
        <v>2938</v>
      </c>
      <c r="L12" s="6"/>
      <c r="M12" s="15">
        <v>41829.375</v>
      </c>
      <c r="N12" s="14">
        <v>66.77</v>
      </c>
      <c r="O12" s="8">
        <v>1184</v>
      </c>
      <c r="P12" s="8">
        <v>66.099999999999994</v>
      </c>
      <c r="Q12" s="8">
        <v>1059</v>
      </c>
      <c r="R12" s="8">
        <v>60.72</v>
      </c>
      <c r="S12" s="8">
        <v>872</v>
      </c>
      <c r="T12" s="7">
        <f t="shared" si="1"/>
        <v>3115</v>
      </c>
    </row>
    <row r="13" spans="1:20" ht="16.899999999999999" customHeight="1" x14ac:dyDescent="0.2">
      <c r="A13" s="15">
        <v>41892.416666666664</v>
      </c>
      <c r="B13" s="7">
        <v>5.0199999999999996</v>
      </c>
      <c r="C13" s="7">
        <v>67.95</v>
      </c>
      <c r="D13" s="7">
        <v>1086</v>
      </c>
      <c r="E13" s="7">
        <v>7.77</v>
      </c>
      <c r="F13" s="7">
        <v>67.08</v>
      </c>
      <c r="G13" s="7">
        <v>1111</v>
      </c>
      <c r="H13" s="7">
        <v>8.34</v>
      </c>
      <c r="I13" s="7">
        <v>61.51</v>
      </c>
      <c r="J13" s="12">
        <v>965</v>
      </c>
      <c r="K13" s="7">
        <f t="shared" si="0"/>
        <v>3162</v>
      </c>
      <c r="L13" s="6"/>
      <c r="M13" s="15">
        <v>41829.416666666664</v>
      </c>
      <c r="N13" s="14">
        <v>66.58</v>
      </c>
      <c r="O13" s="8">
        <v>1273</v>
      </c>
      <c r="P13" s="8">
        <v>65.91</v>
      </c>
      <c r="Q13" s="8">
        <v>1123</v>
      </c>
      <c r="R13" s="8">
        <v>60.64</v>
      </c>
      <c r="S13" s="8">
        <v>981</v>
      </c>
      <c r="T13" s="7">
        <f t="shared" si="1"/>
        <v>3377</v>
      </c>
    </row>
    <row r="14" spans="1:20" ht="16.899999999999999" customHeight="1" x14ac:dyDescent="0.2">
      <c r="A14" s="15">
        <v>41892.458333333336</v>
      </c>
      <c r="B14" s="7">
        <v>5.12</v>
      </c>
      <c r="C14" s="7">
        <v>67.459999999999994</v>
      </c>
      <c r="D14" s="7">
        <v>1113</v>
      </c>
      <c r="E14" s="7">
        <v>8.5399999999999991</v>
      </c>
      <c r="F14" s="7">
        <v>66.84</v>
      </c>
      <c r="G14" s="7">
        <v>1095</v>
      </c>
      <c r="H14" s="7">
        <v>9.5299999999999994</v>
      </c>
      <c r="I14" s="7">
        <v>61</v>
      </c>
      <c r="J14" s="12">
        <v>1148</v>
      </c>
      <c r="K14" s="7">
        <f t="shared" si="0"/>
        <v>3356</v>
      </c>
      <c r="L14" s="6"/>
      <c r="M14" s="15">
        <v>41829.458333333336</v>
      </c>
      <c r="N14" s="14">
        <v>66.36</v>
      </c>
      <c r="O14" s="8">
        <v>1298</v>
      </c>
      <c r="P14" s="8">
        <v>65.760000000000005</v>
      </c>
      <c r="Q14" s="8">
        <v>1158</v>
      </c>
      <c r="R14" s="8">
        <v>60.7</v>
      </c>
      <c r="S14" s="8">
        <v>1115</v>
      </c>
      <c r="T14" s="7">
        <f t="shared" si="1"/>
        <v>3571</v>
      </c>
    </row>
    <row r="15" spans="1:20" ht="16.899999999999999" customHeight="1" x14ac:dyDescent="0.2">
      <c r="A15" s="15">
        <v>41892.5</v>
      </c>
      <c r="B15" s="7">
        <v>4.92</v>
      </c>
      <c r="C15" s="7">
        <v>67.55</v>
      </c>
      <c r="D15" s="7">
        <v>1078</v>
      </c>
      <c r="E15" s="7">
        <v>8.25</v>
      </c>
      <c r="F15" s="7">
        <v>66.209999999999994</v>
      </c>
      <c r="G15" s="7">
        <v>1043</v>
      </c>
      <c r="H15" s="7">
        <v>9.6300000000000008</v>
      </c>
      <c r="I15" s="7">
        <v>60.48</v>
      </c>
      <c r="J15" s="12">
        <v>1162</v>
      </c>
      <c r="K15" s="7">
        <f t="shared" si="0"/>
        <v>3283</v>
      </c>
      <c r="L15" s="6"/>
      <c r="M15" s="15">
        <v>41829.5</v>
      </c>
      <c r="N15" s="14">
        <v>65.510000000000005</v>
      </c>
      <c r="O15" s="8">
        <v>1484</v>
      </c>
      <c r="P15" s="8">
        <v>64.72</v>
      </c>
      <c r="Q15" s="8">
        <v>1167</v>
      </c>
      <c r="R15" s="8">
        <v>59.63</v>
      </c>
      <c r="S15" s="8">
        <v>1131</v>
      </c>
      <c r="T15" s="7">
        <f t="shared" si="1"/>
        <v>3782</v>
      </c>
    </row>
    <row r="16" spans="1:20" ht="16.899999999999999" customHeight="1" x14ac:dyDescent="0.2">
      <c r="A16" s="15">
        <v>41892.541666666664</v>
      </c>
      <c r="B16" s="7">
        <v>5.53</v>
      </c>
      <c r="C16" s="7">
        <v>67.400000000000006</v>
      </c>
      <c r="D16" s="7">
        <v>1199</v>
      </c>
      <c r="E16" s="7">
        <v>8.16</v>
      </c>
      <c r="F16" s="7">
        <v>66.77</v>
      </c>
      <c r="G16" s="7">
        <v>1096</v>
      </c>
      <c r="H16" s="7">
        <v>9.2799999999999994</v>
      </c>
      <c r="I16" s="7">
        <v>60.66</v>
      </c>
      <c r="J16" s="12">
        <v>1206</v>
      </c>
      <c r="K16" s="7">
        <f t="shared" si="0"/>
        <v>3501</v>
      </c>
      <c r="L16" s="6"/>
      <c r="M16" s="15">
        <v>41829.541666666664</v>
      </c>
      <c r="N16" s="14">
        <v>64.069999999999993</v>
      </c>
      <c r="O16" s="8">
        <v>1536</v>
      </c>
      <c r="P16" s="8">
        <v>64.31</v>
      </c>
      <c r="Q16" s="8">
        <v>1145</v>
      </c>
      <c r="R16" s="8">
        <v>59.99</v>
      </c>
      <c r="S16" s="8">
        <v>1207</v>
      </c>
      <c r="T16" s="7">
        <f t="shared" si="1"/>
        <v>3888</v>
      </c>
    </row>
    <row r="17" spans="1:26" ht="16.899999999999999" customHeight="1" x14ac:dyDescent="0.2">
      <c r="A17" s="15">
        <v>41892.583333333336</v>
      </c>
      <c r="B17" s="7">
        <v>7.11</v>
      </c>
      <c r="C17" s="7">
        <v>66.89</v>
      </c>
      <c r="D17" s="7">
        <v>1511</v>
      </c>
      <c r="E17" s="7">
        <v>9.01</v>
      </c>
      <c r="F17" s="7">
        <v>66.569999999999993</v>
      </c>
      <c r="G17" s="7">
        <v>1223</v>
      </c>
      <c r="H17" s="7">
        <v>10.029999999999999</v>
      </c>
      <c r="I17" s="7">
        <v>60.49</v>
      </c>
      <c r="J17" s="12">
        <v>1372</v>
      </c>
      <c r="K17" s="7">
        <f t="shared" si="0"/>
        <v>4106</v>
      </c>
      <c r="L17" s="6"/>
      <c r="M17" s="15">
        <v>41829.583333333336</v>
      </c>
      <c r="N17" s="14">
        <v>63.29</v>
      </c>
      <c r="O17" s="8">
        <v>1719</v>
      </c>
      <c r="P17" s="8">
        <v>62.82</v>
      </c>
      <c r="Q17" s="8">
        <v>1268</v>
      </c>
      <c r="R17" s="8">
        <v>56.7</v>
      </c>
      <c r="S17" s="8">
        <v>1418</v>
      </c>
      <c r="T17" s="7">
        <f t="shared" si="1"/>
        <v>4405</v>
      </c>
    </row>
    <row r="18" spans="1:26" ht="16.899999999999999" customHeight="1" x14ac:dyDescent="0.2">
      <c r="A18" s="19">
        <v>41892.625</v>
      </c>
      <c r="B18" s="16">
        <v>9.56</v>
      </c>
      <c r="C18" s="16">
        <v>64.510000000000005</v>
      </c>
      <c r="D18" s="16">
        <v>1913</v>
      </c>
      <c r="E18" s="16">
        <v>10.47</v>
      </c>
      <c r="F18" s="16">
        <v>62.98</v>
      </c>
      <c r="G18" s="16">
        <v>1363</v>
      </c>
      <c r="H18" s="16">
        <v>12.2</v>
      </c>
      <c r="I18" s="16">
        <v>55.68</v>
      </c>
      <c r="J18" s="20">
        <v>1706</v>
      </c>
      <c r="K18" s="27">
        <f t="shared" si="0"/>
        <v>4982</v>
      </c>
      <c r="L18" s="6"/>
      <c r="M18" s="19">
        <v>41829.625</v>
      </c>
      <c r="N18" s="18">
        <v>64.27</v>
      </c>
      <c r="O18" s="17">
        <v>1946</v>
      </c>
      <c r="P18" s="17">
        <v>63.4</v>
      </c>
      <c r="Q18" s="17">
        <v>1376</v>
      </c>
      <c r="R18" s="17">
        <v>57.45</v>
      </c>
      <c r="S18" s="17">
        <v>1660</v>
      </c>
      <c r="T18" s="27">
        <f t="shared" si="1"/>
        <v>4982</v>
      </c>
    </row>
    <row r="19" spans="1:26" ht="16.899999999999999" customHeight="1" x14ac:dyDescent="0.2">
      <c r="A19" s="19">
        <v>41892.666666666664</v>
      </c>
      <c r="B19" s="16">
        <v>11.33</v>
      </c>
      <c r="C19" s="16">
        <v>56.75</v>
      </c>
      <c r="D19" s="16">
        <v>2013</v>
      </c>
      <c r="E19" s="16">
        <v>12.88</v>
      </c>
      <c r="F19" s="16">
        <v>54.24</v>
      </c>
      <c r="G19" s="16">
        <v>1433</v>
      </c>
      <c r="H19" s="16">
        <v>18.239999999999998</v>
      </c>
      <c r="I19" s="16">
        <v>43.9</v>
      </c>
      <c r="J19" s="20">
        <v>1741</v>
      </c>
      <c r="K19" s="27">
        <f t="shared" si="0"/>
        <v>5187</v>
      </c>
      <c r="L19" s="6"/>
      <c r="M19" s="19">
        <v>41829.666666666664</v>
      </c>
      <c r="N19" s="18">
        <v>59.99</v>
      </c>
      <c r="O19" s="17">
        <v>1976</v>
      </c>
      <c r="P19" s="17">
        <v>59.4</v>
      </c>
      <c r="Q19" s="17">
        <v>1448</v>
      </c>
      <c r="R19" s="17">
        <v>50.76</v>
      </c>
      <c r="S19" s="17">
        <v>1590</v>
      </c>
      <c r="T19" s="27">
        <f t="shared" si="1"/>
        <v>5014</v>
      </c>
    </row>
    <row r="20" spans="1:26" ht="16.899999999999999" customHeight="1" x14ac:dyDescent="0.2">
      <c r="A20" s="19">
        <v>41892.708333333336</v>
      </c>
      <c r="B20" s="16">
        <v>7.93</v>
      </c>
      <c r="C20" s="16">
        <v>66.17</v>
      </c>
      <c r="D20" s="16">
        <v>1659</v>
      </c>
      <c r="E20" s="16">
        <v>9.15</v>
      </c>
      <c r="F20" s="16">
        <v>65.27</v>
      </c>
      <c r="G20" s="16">
        <v>1332</v>
      </c>
      <c r="H20" s="16">
        <v>9.57</v>
      </c>
      <c r="I20" s="16">
        <v>58.05</v>
      </c>
      <c r="J20" s="20">
        <v>1488</v>
      </c>
      <c r="K20" s="27">
        <f t="shared" si="0"/>
        <v>4479</v>
      </c>
      <c r="L20" s="6"/>
      <c r="M20" s="19">
        <v>41829.708333333336</v>
      </c>
      <c r="N20" s="18">
        <v>41.08</v>
      </c>
      <c r="O20" s="17">
        <v>1782</v>
      </c>
      <c r="P20" s="17">
        <v>38.630000000000003</v>
      </c>
      <c r="Q20" s="17">
        <v>1465</v>
      </c>
      <c r="R20" s="17">
        <v>26.09</v>
      </c>
      <c r="S20" s="17">
        <v>1877</v>
      </c>
      <c r="T20" s="27">
        <f t="shared" si="1"/>
        <v>5124</v>
      </c>
    </row>
    <row r="21" spans="1:26" ht="16.899999999999999" customHeight="1" x14ac:dyDescent="0.2">
      <c r="A21" s="15">
        <v>41892.75</v>
      </c>
      <c r="B21" s="7">
        <v>5.37</v>
      </c>
      <c r="C21" s="7">
        <v>68.540000000000006</v>
      </c>
      <c r="D21" s="7">
        <v>1189</v>
      </c>
      <c r="E21" s="7">
        <v>6.69</v>
      </c>
      <c r="F21" s="7">
        <v>67.540000000000006</v>
      </c>
      <c r="G21" s="7">
        <v>1053</v>
      </c>
      <c r="H21" s="7">
        <v>7.97</v>
      </c>
      <c r="I21" s="7">
        <v>61.21</v>
      </c>
      <c r="J21" s="12">
        <v>1189</v>
      </c>
      <c r="K21" s="7">
        <f t="shared" si="0"/>
        <v>3431</v>
      </c>
      <c r="L21" s="6"/>
      <c r="M21" s="15">
        <v>41829.75</v>
      </c>
      <c r="N21" s="14">
        <v>52.66</v>
      </c>
      <c r="O21" s="8">
        <v>1629</v>
      </c>
      <c r="P21" s="8">
        <v>51.17</v>
      </c>
      <c r="Q21" s="8">
        <v>1248</v>
      </c>
      <c r="R21" s="8">
        <v>42.03</v>
      </c>
      <c r="S21" s="8">
        <v>1496</v>
      </c>
      <c r="T21" s="7">
        <f t="shared" si="1"/>
        <v>4373</v>
      </c>
    </row>
    <row r="22" spans="1:26" ht="16.899999999999999" customHeight="1" x14ac:dyDescent="0.2">
      <c r="A22" s="15">
        <v>41892.791666666664</v>
      </c>
      <c r="B22" s="7">
        <v>3.12</v>
      </c>
      <c r="C22" s="7">
        <v>69.47</v>
      </c>
      <c r="D22" s="7">
        <v>738</v>
      </c>
      <c r="E22" s="7">
        <v>5.07</v>
      </c>
      <c r="F22" s="7">
        <v>68.86</v>
      </c>
      <c r="G22" s="7">
        <v>849</v>
      </c>
      <c r="H22" s="7">
        <v>6.07</v>
      </c>
      <c r="I22" s="7">
        <v>62.35</v>
      </c>
      <c r="J22" s="12">
        <v>852</v>
      </c>
      <c r="K22" s="7">
        <f t="shared" si="0"/>
        <v>2439</v>
      </c>
      <c r="L22" s="6"/>
      <c r="M22" s="15">
        <v>41829.791666666664</v>
      </c>
      <c r="N22" s="14">
        <v>69.09</v>
      </c>
      <c r="O22" s="8">
        <v>874</v>
      </c>
      <c r="P22" s="8">
        <v>69.180000000000007</v>
      </c>
      <c r="Q22" s="8">
        <v>902</v>
      </c>
      <c r="R22" s="8">
        <v>62.52</v>
      </c>
      <c r="S22" s="8">
        <v>847</v>
      </c>
      <c r="T22" s="7">
        <f t="shared" si="1"/>
        <v>2623</v>
      </c>
    </row>
    <row r="23" spans="1:26" ht="16.899999999999999" customHeight="1" x14ac:dyDescent="0.2">
      <c r="A23" s="15">
        <v>41892.833333333336</v>
      </c>
      <c r="B23" s="7">
        <v>2.25</v>
      </c>
      <c r="C23" s="7">
        <v>68.03</v>
      </c>
      <c r="D23" s="7">
        <v>563</v>
      </c>
      <c r="E23" s="7">
        <v>4.3499999999999996</v>
      </c>
      <c r="F23" s="7">
        <v>67.11</v>
      </c>
      <c r="G23" s="7">
        <v>715</v>
      </c>
      <c r="H23" s="7">
        <v>5.03</v>
      </c>
      <c r="I23" s="7">
        <v>62.19</v>
      </c>
      <c r="J23" s="12">
        <v>680</v>
      </c>
      <c r="K23" s="7">
        <f t="shared" si="0"/>
        <v>1958</v>
      </c>
      <c r="L23" s="6"/>
      <c r="M23" s="15">
        <v>41829.833333333336</v>
      </c>
      <c r="N23" s="14">
        <v>69.099999999999994</v>
      </c>
      <c r="O23" s="8">
        <v>634</v>
      </c>
      <c r="P23" s="8">
        <v>69.290000000000006</v>
      </c>
      <c r="Q23" s="8">
        <v>771</v>
      </c>
      <c r="R23" s="8">
        <v>63.71</v>
      </c>
      <c r="S23" s="8">
        <v>722</v>
      </c>
      <c r="T23" s="7">
        <f t="shared" si="1"/>
        <v>2127</v>
      </c>
    </row>
    <row r="24" spans="1:26" ht="16.899999999999999" customHeight="1" x14ac:dyDescent="0.2">
      <c r="A24" s="15">
        <v>41892.875</v>
      </c>
      <c r="B24" s="7">
        <v>1.58</v>
      </c>
      <c r="C24" s="7">
        <v>68.260000000000005</v>
      </c>
      <c r="D24" s="7">
        <v>434</v>
      </c>
      <c r="E24" s="7">
        <v>3.22</v>
      </c>
      <c r="F24" s="7">
        <v>68.91</v>
      </c>
      <c r="G24" s="7">
        <v>580</v>
      </c>
      <c r="H24" s="7">
        <v>4.25</v>
      </c>
      <c r="I24" s="7">
        <v>61.6</v>
      </c>
      <c r="J24" s="12">
        <v>504</v>
      </c>
      <c r="K24" s="7">
        <f t="shared" si="0"/>
        <v>1518</v>
      </c>
      <c r="L24" s="6"/>
      <c r="M24" s="15">
        <v>41829.875</v>
      </c>
      <c r="N24" s="14">
        <v>68.13</v>
      </c>
      <c r="O24" s="8">
        <v>519</v>
      </c>
      <c r="P24" s="8">
        <v>68.33</v>
      </c>
      <c r="Q24" s="8">
        <v>662</v>
      </c>
      <c r="R24" s="8">
        <v>62.06</v>
      </c>
      <c r="S24" s="8">
        <v>653</v>
      </c>
      <c r="T24" s="7">
        <f t="shared" si="1"/>
        <v>1834</v>
      </c>
    </row>
    <row r="25" spans="1:26" ht="16.899999999999999" customHeight="1" x14ac:dyDescent="0.2">
      <c r="A25" s="15">
        <v>41892.916666666664</v>
      </c>
      <c r="B25" s="7">
        <v>0.71</v>
      </c>
      <c r="C25" s="7">
        <v>68.86</v>
      </c>
      <c r="D25" s="7">
        <v>238</v>
      </c>
      <c r="E25" s="7">
        <v>2.11</v>
      </c>
      <c r="F25" s="7">
        <v>69.63</v>
      </c>
      <c r="G25" s="7">
        <v>426</v>
      </c>
      <c r="H25" s="7">
        <v>3.59</v>
      </c>
      <c r="I25" s="7">
        <v>63.64</v>
      </c>
      <c r="J25" s="12">
        <v>387</v>
      </c>
      <c r="K25" s="7">
        <f t="shared" si="0"/>
        <v>1051</v>
      </c>
      <c r="L25" s="6"/>
      <c r="M25" s="15">
        <v>41829.916666666664</v>
      </c>
      <c r="N25" s="14">
        <v>67.11</v>
      </c>
      <c r="O25" s="8">
        <v>320</v>
      </c>
      <c r="P25" s="8">
        <v>67.03</v>
      </c>
      <c r="Q25" s="8">
        <v>617</v>
      </c>
      <c r="R25" s="8">
        <v>62.23</v>
      </c>
      <c r="S25" s="8">
        <v>481</v>
      </c>
      <c r="T25" s="7">
        <f t="shared" si="1"/>
        <v>1418</v>
      </c>
    </row>
    <row r="26" spans="1:26" ht="16.899999999999999" customHeight="1" x14ac:dyDescent="0.2">
      <c r="A26" s="15">
        <v>41892.958333333336</v>
      </c>
      <c r="B26" s="7">
        <v>0.36</v>
      </c>
      <c r="C26" s="7">
        <v>67.94</v>
      </c>
      <c r="D26" s="7">
        <v>139</v>
      </c>
      <c r="E26" s="7">
        <v>1.57</v>
      </c>
      <c r="F26" s="7">
        <v>67.95</v>
      </c>
      <c r="G26" s="7">
        <v>306</v>
      </c>
      <c r="H26" s="7">
        <v>2.71</v>
      </c>
      <c r="I26" s="7">
        <v>63.31</v>
      </c>
      <c r="J26" s="12">
        <v>272</v>
      </c>
      <c r="K26" s="7">
        <f t="shared" si="0"/>
        <v>717</v>
      </c>
      <c r="L26" s="6"/>
      <c r="M26" s="15">
        <v>41829.958333333336</v>
      </c>
      <c r="N26" s="14">
        <v>69.11</v>
      </c>
      <c r="O26" s="8">
        <v>169</v>
      </c>
      <c r="P26" s="8">
        <v>69.42</v>
      </c>
      <c r="Q26" s="8">
        <v>360</v>
      </c>
      <c r="R26" s="8">
        <v>63.87</v>
      </c>
      <c r="S26" s="8">
        <v>324</v>
      </c>
      <c r="T26" s="7">
        <f t="shared" si="1"/>
        <v>853</v>
      </c>
      <c r="U26" s="5"/>
      <c r="V26" s="5"/>
      <c r="W26" s="5"/>
      <c r="X26" s="5"/>
      <c r="Y26" s="5"/>
      <c r="Z26" s="5"/>
    </row>
    <row r="27" spans="1:26" ht="16.899999999999999" customHeight="1" x14ac:dyDescent="0.2">
      <c r="A27" s="11" t="s">
        <v>10</v>
      </c>
      <c r="B27" s="13"/>
      <c r="C27" s="13"/>
      <c r="D27" s="7">
        <f>SUM(D3:D26)</f>
        <v>19559</v>
      </c>
      <c r="E27" s="13"/>
      <c r="F27" s="13"/>
      <c r="G27" s="7">
        <f>SUM(G3:G26)</f>
        <v>18924</v>
      </c>
      <c r="H27" s="13"/>
      <c r="I27" s="13"/>
      <c r="J27" s="12">
        <f>SUM(J3:J26)</f>
        <v>19658</v>
      </c>
      <c r="K27" s="7">
        <f t="shared" si="0"/>
        <v>58141</v>
      </c>
      <c r="L27" s="6"/>
      <c r="M27" s="11" t="s">
        <v>10</v>
      </c>
      <c r="N27" s="10"/>
      <c r="O27" s="8">
        <f>SUM(O3:O26)</f>
        <v>22075</v>
      </c>
      <c r="P27" s="8"/>
      <c r="Q27" s="8">
        <f>SUM(Q3:Q26)</f>
        <v>20147</v>
      </c>
      <c r="R27" s="9"/>
      <c r="S27" s="8">
        <f>SUM(S3:S26)</f>
        <v>20380</v>
      </c>
      <c r="T27" s="7">
        <f t="shared" si="1"/>
        <v>62602</v>
      </c>
      <c r="U27" s="5"/>
      <c r="V27" s="6"/>
      <c r="W27" s="5"/>
      <c r="X27" s="5"/>
      <c r="Y27" s="5"/>
      <c r="Z27" s="5"/>
    </row>
    <row r="28" spans="1:26" ht="16.899999999999999" customHeight="1" x14ac:dyDescent="0.2">
      <c r="T28" s="5"/>
      <c r="U28" s="5"/>
      <c r="V28" s="5"/>
      <c r="W28" s="5"/>
      <c r="X28" s="5"/>
      <c r="Y28" s="5"/>
      <c r="Z28" s="5"/>
    </row>
    <row r="29" spans="1:26" ht="48" customHeight="1" x14ac:dyDescent="0.2">
      <c r="A29" s="80" t="s">
        <v>23</v>
      </c>
      <c r="B29" s="80"/>
      <c r="C29" s="80"/>
      <c r="D29" s="80"/>
      <c r="E29" s="80"/>
      <c r="F29" s="80"/>
      <c r="G29" s="80"/>
      <c r="H29" s="80"/>
      <c r="I29" s="80"/>
      <c r="T29" s="5"/>
      <c r="U29" s="5"/>
      <c r="V29" s="5"/>
      <c r="W29" s="5"/>
      <c r="X29" s="5"/>
      <c r="Y29" s="5"/>
      <c r="Z29" s="5"/>
    </row>
  </sheetData>
  <mergeCells count="1">
    <mergeCell ref="A29:I29"/>
  </mergeCells>
  <pageMargins left="0.7" right="0.45" top="0.75" bottom="0.75" header="0.3" footer="0.3"/>
  <pageSetup scale="71" orientation="landscape" r:id="rId1"/>
  <headerFooter>
    <oddFooter>&amp;C&amp;F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4"/>
  <sheetViews>
    <sheetView workbookViewId="0">
      <selection activeCell="B35" sqref="B35:B36"/>
    </sheetView>
  </sheetViews>
  <sheetFormatPr defaultRowHeight="12.75" x14ac:dyDescent="0.2"/>
  <cols>
    <col min="2" max="2" width="73.42578125" customWidth="1"/>
    <col min="5" max="5" width="9.140625" customWidth="1"/>
  </cols>
  <sheetData>
    <row r="3" spans="2:2" ht="37.5" customHeight="1" x14ac:dyDescent="0.2">
      <c r="B3" s="48" t="s">
        <v>69</v>
      </c>
    </row>
    <row r="4" spans="2:2" ht="51" x14ac:dyDescent="0.2">
      <c r="B4" s="1"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opLeftCell="A22" workbookViewId="0">
      <selection activeCell="N52" sqref="N52"/>
    </sheetView>
  </sheetViews>
  <sheetFormatPr defaultColWidth="9.140625" defaultRowHeight="15" x14ac:dyDescent="0.25"/>
  <cols>
    <col min="1" max="1" width="14.85546875" style="49" bestFit="1" customWidth="1"/>
    <col min="2" max="4" width="10.5703125" style="49" bestFit="1" customWidth="1"/>
    <col min="5" max="7" width="11" style="50" bestFit="1" customWidth="1"/>
    <col min="8" max="16384" width="9.140625" style="49"/>
  </cols>
  <sheetData>
    <row r="1" spans="1:8" x14ac:dyDescent="0.25">
      <c r="A1" s="49" t="s">
        <v>78</v>
      </c>
    </row>
    <row r="2" spans="1:8" x14ac:dyDescent="0.25">
      <c r="A2" s="49" t="s">
        <v>74</v>
      </c>
      <c r="B2" s="49" t="s">
        <v>16</v>
      </c>
      <c r="C2" s="49" t="s">
        <v>14</v>
      </c>
      <c r="D2" s="49" t="s">
        <v>12</v>
      </c>
      <c r="E2" s="50" t="s">
        <v>17</v>
      </c>
      <c r="F2" s="50" t="s">
        <v>15</v>
      </c>
      <c r="G2" s="50" t="s">
        <v>13</v>
      </c>
      <c r="H2" s="49" t="s">
        <v>77</v>
      </c>
    </row>
    <row r="3" spans="1:8" x14ac:dyDescent="0.25">
      <c r="A3" s="51">
        <v>42060</v>
      </c>
      <c r="B3" s="49">
        <v>171</v>
      </c>
      <c r="C3" s="49">
        <v>171</v>
      </c>
      <c r="D3" s="49">
        <v>45</v>
      </c>
      <c r="E3" s="50">
        <v>62.21</v>
      </c>
      <c r="F3" s="50">
        <v>63.19</v>
      </c>
      <c r="G3" s="50">
        <v>69.2</v>
      </c>
    </row>
    <row r="4" spans="1:8" x14ac:dyDescent="0.25">
      <c r="A4" s="51">
        <v>42060.041666666664</v>
      </c>
      <c r="B4" s="49">
        <v>130</v>
      </c>
      <c r="C4" s="49">
        <v>116</v>
      </c>
      <c r="D4" s="49">
        <v>28</v>
      </c>
      <c r="E4" s="50">
        <v>60.65</v>
      </c>
      <c r="F4" s="50">
        <v>60.72</v>
      </c>
      <c r="G4" s="50">
        <v>60.21</v>
      </c>
    </row>
    <row r="5" spans="1:8" x14ac:dyDescent="0.25">
      <c r="A5" s="51">
        <v>42060.083333333336</v>
      </c>
      <c r="B5" s="49">
        <v>108</v>
      </c>
      <c r="C5" s="49">
        <v>93</v>
      </c>
      <c r="D5" s="49">
        <v>24</v>
      </c>
      <c r="E5" s="50">
        <v>57.72</v>
      </c>
      <c r="F5" s="50">
        <v>60.28</v>
      </c>
      <c r="G5" s="50">
        <v>61.83</v>
      </c>
    </row>
    <row r="6" spans="1:8" x14ac:dyDescent="0.25">
      <c r="A6" s="51">
        <v>42060.125</v>
      </c>
      <c r="B6" s="49">
        <v>252</v>
      </c>
      <c r="C6" s="49">
        <v>113</v>
      </c>
      <c r="D6" s="49">
        <v>21</v>
      </c>
      <c r="E6" s="50">
        <v>61.71</v>
      </c>
      <c r="F6" s="50">
        <v>60.46</v>
      </c>
      <c r="G6" s="50">
        <v>69.430000000000007</v>
      </c>
    </row>
    <row r="7" spans="1:8" x14ac:dyDescent="0.25">
      <c r="A7" s="51">
        <v>42060.166666666664</v>
      </c>
      <c r="B7" s="49">
        <v>685</v>
      </c>
      <c r="C7" s="49">
        <v>248</v>
      </c>
      <c r="D7" s="49">
        <v>61</v>
      </c>
      <c r="E7" s="50">
        <v>61.83</v>
      </c>
      <c r="F7" s="50">
        <v>63.92</v>
      </c>
      <c r="G7" s="50">
        <v>68.260000000000005</v>
      </c>
    </row>
    <row r="8" spans="1:8" x14ac:dyDescent="0.25">
      <c r="A8" s="51">
        <v>42060.208333333336</v>
      </c>
      <c r="B8" s="49">
        <v>995</v>
      </c>
      <c r="C8" s="49">
        <v>589</v>
      </c>
      <c r="D8" s="49">
        <v>304</v>
      </c>
      <c r="E8" s="50">
        <v>61.79</v>
      </c>
      <c r="F8" s="50">
        <v>62.93</v>
      </c>
      <c r="G8" s="50">
        <v>68.2</v>
      </c>
    </row>
    <row r="9" spans="1:8" x14ac:dyDescent="0.25">
      <c r="A9" s="51">
        <v>42060.25</v>
      </c>
      <c r="B9" s="49">
        <v>988</v>
      </c>
      <c r="C9" s="49">
        <v>898</v>
      </c>
      <c r="D9" s="49">
        <v>954</v>
      </c>
      <c r="E9" s="50">
        <v>60.71</v>
      </c>
      <c r="F9" s="50">
        <v>63.02</v>
      </c>
      <c r="G9" s="50">
        <v>67.62</v>
      </c>
    </row>
    <row r="10" spans="1:8" x14ac:dyDescent="0.25">
      <c r="A10" s="51">
        <v>42060.291666666664</v>
      </c>
      <c r="B10" s="49">
        <v>1326</v>
      </c>
      <c r="C10" s="49">
        <v>1062</v>
      </c>
      <c r="D10" s="49">
        <v>1387</v>
      </c>
      <c r="E10" s="52">
        <v>58.62</v>
      </c>
      <c r="F10" s="52">
        <v>60.66</v>
      </c>
      <c r="G10" s="52">
        <v>65.95</v>
      </c>
      <c r="H10" s="49">
        <v>0</v>
      </c>
    </row>
    <row r="11" spans="1:8" x14ac:dyDescent="0.25">
      <c r="A11" s="51">
        <v>42060.333333333336</v>
      </c>
      <c r="B11" s="49">
        <v>1285</v>
      </c>
      <c r="C11" s="49">
        <v>1089</v>
      </c>
      <c r="D11" s="49">
        <v>1112</v>
      </c>
      <c r="E11" s="52">
        <v>59.35</v>
      </c>
      <c r="F11" s="52">
        <v>62.4</v>
      </c>
      <c r="G11" s="52">
        <v>67.239999999999995</v>
      </c>
    </row>
    <row r="12" spans="1:8" x14ac:dyDescent="0.25">
      <c r="A12" s="51">
        <v>42060.375</v>
      </c>
      <c r="B12" s="49">
        <v>1123</v>
      </c>
      <c r="C12" s="49">
        <v>966</v>
      </c>
      <c r="D12" s="49">
        <v>642</v>
      </c>
      <c r="E12" s="50">
        <v>58.55</v>
      </c>
      <c r="F12" s="50">
        <v>59.42</v>
      </c>
      <c r="G12" s="50">
        <v>66.09</v>
      </c>
    </row>
    <row r="13" spans="1:8" x14ac:dyDescent="0.25">
      <c r="A13" s="51">
        <v>42060.416666666664</v>
      </c>
      <c r="B13" s="49">
        <v>1174</v>
      </c>
      <c r="C13" s="49">
        <v>1018</v>
      </c>
      <c r="D13" s="49">
        <v>525</v>
      </c>
      <c r="E13" s="50">
        <v>58.43</v>
      </c>
      <c r="F13" s="50">
        <v>60.32</v>
      </c>
      <c r="G13" s="50">
        <v>64.959999999999994</v>
      </c>
    </row>
    <row r="14" spans="1:8" x14ac:dyDescent="0.25">
      <c r="A14" s="51">
        <v>42060.458333333336</v>
      </c>
      <c r="B14" s="49">
        <v>1142</v>
      </c>
      <c r="C14" s="49">
        <v>1077</v>
      </c>
      <c r="D14" s="49">
        <v>553</v>
      </c>
      <c r="E14" s="52">
        <v>58.36</v>
      </c>
      <c r="F14" s="52">
        <v>60.27</v>
      </c>
      <c r="G14" s="52">
        <v>65.45</v>
      </c>
    </row>
    <row r="15" spans="1:8" x14ac:dyDescent="0.25">
      <c r="A15" s="51">
        <v>42060.5</v>
      </c>
      <c r="B15" s="49">
        <v>1164</v>
      </c>
      <c r="C15" s="49">
        <v>1076</v>
      </c>
      <c r="D15" s="49">
        <v>784</v>
      </c>
      <c r="E15" s="52">
        <v>59.7</v>
      </c>
      <c r="F15" s="52">
        <v>61.64</v>
      </c>
      <c r="G15" s="52">
        <v>68.25</v>
      </c>
    </row>
    <row r="16" spans="1:8" x14ac:dyDescent="0.25">
      <c r="A16" s="51">
        <v>42060.541666666664</v>
      </c>
      <c r="B16" s="49">
        <v>1158</v>
      </c>
      <c r="C16" s="49">
        <v>1041</v>
      </c>
      <c r="D16" s="49">
        <v>813</v>
      </c>
      <c r="E16" s="50">
        <v>59.13</v>
      </c>
      <c r="F16" s="50">
        <v>61.88</v>
      </c>
      <c r="G16" s="50">
        <v>66.400000000000006</v>
      </c>
    </row>
    <row r="17" spans="1:9" x14ac:dyDescent="0.25">
      <c r="A17" s="51">
        <v>42060.583333333336</v>
      </c>
      <c r="B17" s="49">
        <v>1252</v>
      </c>
      <c r="C17" s="49">
        <v>1189</v>
      </c>
      <c r="D17" s="49">
        <v>1275</v>
      </c>
      <c r="E17" s="50">
        <v>59.52</v>
      </c>
      <c r="F17" s="50">
        <v>60.92</v>
      </c>
      <c r="G17" s="50">
        <v>66.52</v>
      </c>
    </row>
    <row r="18" spans="1:9" x14ac:dyDescent="0.25">
      <c r="A18" s="51">
        <v>42060.625</v>
      </c>
      <c r="B18" s="49">
        <v>1106</v>
      </c>
      <c r="C18" s="49">
        <v>1248</v>
      </c>
      <c r="D18" s="49">
        <v>1460</v>
      </c>
      <c r="E18" s="50">
        <v>47.35</v>
      </c>
      <c r="F18" s="50">
        <v>49.3</v>
      </c>
      <c r="G18" s="50">
        <v>53.68</v>
      </c>
    </row>
    <row r="19" spans="1:9" x14ac:dyDescent="0.25">
      <c r="A19" s="51">
        <v>42060.666666666664</v>
      </c>
      <c r="B19" s="49">
        <v>1008</v>
      </c>
      <c r="C19" s="49">
        <v>1210</v>
      </c>
      <c r="D19" s="49">
        <v>1394</v>
      </c>
      <c r="E19" s="52">
        <v>23.04</v>
      </c>
      <c r="F19" s="52">
        <v>22.14</v>
      </c>
      <c r="G19" s="52">
        <v>24.44</v>
      </c>
    </row>
    <row r="20" spans="1:9" x14ac:dyDescent="0.25">
      <c r="A20" s="51">
        <v>42060.708333333336</v>
      </c>
      <c r="B20" s="49">
        <v>943</v>
      </c>
      <c r="C20" s="49">
        <v>1150</v>
      </c>
      <c r="D20" s="49">
        <v>1321</v>
      </c>
      <c r="E20" s="52">
        <v>15.36</v>
      </c>
      <c r="F20" s="52">
        <v>18.850000000000001</v>
      </c>
      <c r="G20" s="52">
        <v>22.48</v>
      </c>
    </row>
    <row r="21" spans="1:9" x14ac:dyDescent="0.25">
      <c r="A21" s="51">
        <v>42060.75</v>
      </c>
      <c r="B21" s="49">
        <v>1028</v>
      </c>
      <c r="C21" s="49">
        <v>1161</v>
      </c>
      <c r="D21" s="49">
        <v>1332</v>
      </c>
      <c r="E21" s="52">
        <v>27.28</v>
      </c>
      <c r="F21" s="52">
        <v>26.43</v>
      </c>
      <c r="G21" s="52">
        <v>31.16</v>
      </c>
    </row>
    <row r="22" spans="1:9" x14ac:dyDescent="0.25">
      <c r="A22" s="51">
        <v>42060.791666666664</v>
      </c>
      <c r="B22" s="49">
        <v>955</v>
      </c>
      <c r="C22" s="49">
        <v>975</v>
      </c>
      <c r="D22" s="49">
        <v>801</v>
      </c>
      <c r="E22" s="50">
        <v>59.21</v>
      </c>
      <c r="F22" s="50">
        <v>60.42</v>
      </c>
      <c r="G22" s="50">
        <v>65.52</v>
      </c>
    </row>
    <row r="23" spans="1:9" x14ac:dyDescent="0.25">
      <c r="A23" s="51">
        <v>42060.833333333336</v>
      </c>
      <c r="B23" s="49">
        <v>886</v>
      </c>
      <c r="C23" s="49">
        <v>819</v>
      </c>
      <c r="D23" s="49">
        <v>520</v>
      </c>
      <c r="E23" s="50">
        <v>59.34</v>
      </c>
      <c r="F23" s="50">
        <v>61.64</v>
      </c>
      <c r="G23" s="50">
        <v>65.06</v>
      </c>
    </row>
    <row r="24" spans="1:9" x14ac:dyDescent="0.25">
      <c r="A24" s="51">
        <v>42060.875</v>
      </c>
      <c r="B24" s="49">
        <v>746</v>
      </c>
      <c r="C24" s="49">
        <v>776</v>
      </c>
      <c r="D24" s="49">
        <v>412</v>
      </c>
      <c r="E24" s="50">
        <v>60.37</v>
      </c>
      <c r="F24" s="50">
        <v>61.73</v>
      </c>
      <c r="G24" s="50">
        <v>66.45</v>
      </c>
    </row>
    <row r="25" spans="1:9" x14ac:dyDescent="0.25">
      <c r="A25" s="51">
        <v>42060.916666666664</v>
      </c>
      <c r="B25" s="49">
        <v>650</v>
      </c>
      <c r="C25" s="49">
        <v>621</v>
      </c>
      <c r="D25" s="49">
        <v>288</v>
      </c>
      <c r="E25" s="50">
        <v>60.21</v>
      </c>
      <c r="F25" s="50">
        <v>63.16</v>
      </c>
      <c r="G25" s="50">
        <v>67.11</v>
      </c>
    </row>
    <row r="26" spans="1:9" x14ac:dyDescent="0.25">
      <c r="A26" s="51">
        <v>42060.958333333336</v>
      </c>
      <c r="B26" s="49">
        <v>413</v>
      </c>
      <c r="C26" s="49">
        <v>356</v>
      </c>
      <c r="D26" s="49">
        <v>118</v>
      </c>
      <c r="E26" s="50">
        <v>61.78</v>
      </c>
      <c r="F26" s="50">
        <v>60.89</v>
      </c>
      <c r="G26" s="50">
        <v>67.08</v>
      </c>
    </row>
    <row r="29" spans="1:9" x14ac:dyDescent="0.25">
      <c r="A29" s="49" t="s">
        <v>76</v>
      </c>
      <c r="E29" s="49"/>
      <c r="F29" s="49"/>
      <c r="H29" s="50"/>
      <c r="I29" s="50"/>
    </row>
    <row r="30" spans="1:9" x14ac:dyDescent="0.25">
      <c r="A30" s="49" t="s">
        <v>74</v>
      </c>
      <c r="B30" s="53" t="s">
        <v>16</v>
      </c>
      <c r="C30" s="49" t="s">
        <v>14</v>
      </c>
      <c r="D30" s="49" t="s">
        <v>12</v>
      </c>
      <c r="E30" s="49" t="s">
        <v>73</v>
      </c>
      <c r="F30" s="53" t="s">
        <v>17</v>
      </c>
      <c r="G30" s="50" t="s">
        <v>15</v>
      </c>
      <c r="H30" s="50" t="s">
        <v>13</v>
      </c>
      <c r="I30" s="50" t="s">
        <v>72</v>
      </c>
    </row>
    <row r="31" spans="1:9" x14ac:dyDescent="0.25">
      <c r="A31" s="51">
        <v>42060</v>
      </c>
      <c r="B31" s="53">
        <v>0</v>
      </c>
      <c r="C31" s="49">
        <v>237</v>
      </c>
      <c r="D31" s="49">
        <v>188</v>
      </c>
      <c r="E31" s="49">
        <v>45</v>
      </c>
      <c r="F31" s="53"/>
      <c r="G31" s="50">
        <v>67.14</v>
      </c>
      <c r="H31" s="50">
        <v>71.62</v>
      </c>
      <c r="I31" s="50">
        <v>73.53</v>
      </c>
    </row>
    <row r="32" spans="1:9" x14ac:dyDescent="0.25">
      <c r="A32" s="51">
        <v>42060.041666666664</v>
      </c>
      <c r="B32" s="53">
        <v>0</v>
      </c>
      <c r="C32" s="49">
        <v>224</v>
      </c>
      <c r="D32" s="49">
        <v>126</v>
      </c>
      <c r="E32" s="49">
        <v>25</v>
      </c>
      <c r="F32" s="53"/>
      <c r="G32" s="50">
        <v>66.95</v>
      </c>
      <c r="H32" s="50">
        <v>70.84</v>
      </c>
      <c r="I32" s="50">
        <v>74</v>
      </c>
    </row>
    <row r="33" spans="1:9" x14ac:dyDescent="0.25">
      <c r="A33" s="51">
        <v>42060.083333333336</v>
      </c>
      <c r="B33" s="53">
        <v>0</v>
      </c>
      <c r="C33" s="49">
        <v>202</v>
      </c>
      <c r="D33" s="49">
        <v>101</v>
      </c>
      <c r="E33" s="49">
        <v>16</v>
      </c>
      <c r="F33" s="53"/>
      <c r="G33" s="50">
        <v>67.78</v>
      </c>
      <c r="H33" s="50">
        <v>71.11</v>
      </c>
      <c r="I33" s="50">
        <v>72.13</v>
      </c>
    </row>
    <row r="34" spans="1:9" x14ac:dyDescent="0.25">
      <c r="A34" s="51">
        <v>42060.125</v>
      </c>
      <c r="B34" s="53">
        <v>0</v>
      </c>
      <c r="C34" s="49">
        <v>367</v>
      </c>
      <c r="D34" s="49">
        <v>145</v>
      </c>
      <c r="E34" s="49">
        <v>25</v>
      </c>
      <c r="F34" s="53"/>
      <c r="G34" s="50">
        <v>69.260000000000005</v>
      </c>
      <c r="H34" s="50">
        <v>72.88</v>
      </c>
      <c r="I34" s="50">
        <v>77.72</v>
      </c>
    </row>
    <row r="35" spans="1:9" x14ac:dyDescent="0.25">
      <c r="A35" s="51">
        <v>42060.166666666664</v>
      </c>
      <c r="B35" s="53">
        <v>0</v>
      </c>
      <c r="C35" s="49">
        <v>845</v>
      </c>
      <c r="D35" s="49">
        <v>423</v>
      </c>
      <c r="E35" s="49">
        <v>101</v>
      </c>
      <c r="F35" s="53"/>
      <c r="G35" s="50">
        <v>67.959999999999994</v>
      </c>
      <c r="H35" s="50">
        <v>73.989999999999995</v>
      </c>
      <c r="I35" s="50">
        <v>77.209999999999994</v>
      </c>
    </row>
    <row r="36" spans="1:9" x14ac:dyDescent="0.25">
      <c r="A36" s="51">
        <v>42060.208333333336</v>
      </c>
      <c r="B36" s="53">
        <v>0</v>
      </c>
      <c r="C36" s="49">
        <v>1319</v>
      </c>
      <c r="D36" s="49">
        <v>892</v>
      </c>
      <c r="E36" s="49">
        <v>360</v>
      </c>
      <c r="F36" s="53"/>
      <c r="G36" s="50">
        <v>64.959999999999994</v>
      </c>
      <c r="H36" s="50">
        <v>72.27</v>
      </c>
      <c r="I36" s="50">
        <v>75.86</v>
      </c>
    </row>
    <row r="37" spans="1:9" x14ac:dyDescent="0.25">
      <c r="A37" s="51">
        <v>42060.25</v>
      </c>
      <c r="B37" s="53">
        <v>0</v>
      </c>
      <c r="C37" s="49">
        <v>1523</v>
      </c>
      <c r="D37" s="49">
        <v>1266</v>
      </c>
      <c r="E37" s="49">
        <v>1147</v>
      </c>
      <c r="F37" s="53"/>
      <c r="G37" s="50">
        <v>60.6</v>
      </c>
      <c r="H37" s="50">
        <v>68.260000000000005</v>
      </c>
      <c r="I37" s="50">
        <v>71.88</v>
      </c>
    </row>
    <row r="38" spans="1:9" x14ac:dyDescent="0.25">
      <c r="A38" s="51">
        <v>42060.291666666664</v>
      </c>
      <c r="B38" s="53">
        <v>0</v>
      </c>
      <c r="C38" s="49">
        <v>1554</v>
      </c>
      <c r="D38" s="49">
        <v>1535</v>
      </c>
      <c r="E38" s="49">
        <v>1686</v>
      </c>
      <c r="F38" s="53"/>
      <c r="G38" s="50">
        <v>55.95</v>
      </c>
      <c r="H38" s="50">
        <v>64.14</v>
      </c>
      <c r="I38" s="50">
        <v>68.239999999999995</v>
      </c>
    </row>
    <row r="39" spans="1:9" x14ac:dyDescent="0.25">
      <c r="A39" s="51">
        <v>42060.333333333336</v>
      </c>
      <c r="B39" s="53">
        <v>0</v>
      </c>
      <c r="C39" s="49">
        <v>1682</v>
      </c>
      <c r="D39" s="49">
        <v>1460</v>
      </c>
      <c r="E39" s="49">
        <v>1318</v>
      </c>
      <c r="F39" s="53"/>
      <c r="G39" s="50">
        <v>61.51</v>
      </c>
      <c r="H39" s="50">
        <v>68.52</v>
      </c>
      <c r="I39" s="50">
        <v>72.23</v>
      </c>
    </row>
    <row r="40" spans="1:9" x14ac:dyDescent="0.25">
      <c r="A40" s="51">
        <v>42060.375</v>
      </c>
      <c r="B40" s="53">
        <v>0</v>
      </c>
      <c r="C40" s="49">
        <v>1545</v>
      </c>
      <c r="D40" s="49">
        <v>1280</v>
      </c>
      <c r="E40" s="49">
        <v>720</v>
      </c>
      <c r="F40" s="53"/>
      <c r="G40" s="50">
        <v>62.88</v>
      </c>
      <c r="H40" s="50">
        <v>68.900000000000006</v>
      </c>
      <c r="I40" s="50">
        <v>72.73</v>
      </c>
    </row>
    <row r="41" spans="1:9" x14ac:dyDescent="0.25">
      <c r="A41" s="51">
        <v>42060.416666666664</v>
      </c>
      <c r="B41" s="53">
        <v>0</v>
      </c>
      <c r="C41" s="49">
        <v>1443</v>
      </c>
      <c r="D41" s="49">
        <v>1227</v>
      </c>
      <c r="E41" s="49">
        <v>643</v>
      </c>
      <c r="F41" s="53"/>
      <c r="G41" s="50">
        <v>62.95</v>
      </c>
      <c r="H41" s="50">
        <v>68.87</v>
      </c>
      <c r="I41" s="50">
        <v>71.98</v>
      </c>
    </row>
    <row r="42" spans="1:9" x14ac:dyDescent="0.25">
      <c r="A42" s="51">
        <v>42060.458333333336</v>
      </c>
      <c r="B42" s="53">
        <v>0</v>
      </c>
      <c r="C42" s="49">
        <v>1415</v>
      </c>
      <c r="D42" s="49">
        <v>1227</v>
      </c>
      <c r="E42" s="49">
        <v>715</v>
      </c>
      <c r="F42" s="53"/>
      <c r="G42" s="50">
        <v>63.89</v>
      </c>
      <c r="H42" s="50">
        <v>69.89</v>
      </c>
      <c r="I42" s="50">
        <v>73.260000000000005</v>
      </c>
    </row>
    <row r="43" spans="1:9" x14ac:dyDescent="0.25">
      <c r="A43" s="51">
        <v>42060.5</v>
      </c>
      <c r="B43" s="53">
        <v>0</v>
      </c>
      <c r="C43" s="49">
        <v>1422</v>
      </c>
      <c r="D43" s="49">
        <v>1348</v>
      </c>
      <c r="E43" s="49">
        <v>813</v>
      </c>
      <c r="F43" s="53"/>
      <c r="G43" s="50">
        <v>64.040000000000006</v>
      </c>
      <c r="H43" s="50">
        <v>69.930000000000007</v>
      </c>
      <c r="I43" s="50">
        <v>73.05</v>
      </c>
    </row>
    <row r="44" spans="1:9" x14ac:dyDescent="0.25">
      <c r="A44" s="51">
        <v>42060.541666666664</v>
      </c>
      <c r="B44" s="53">
        <v>0</v>
      </c>
      <c r="C44" s="49">
        <v>1474</v>
      </c>
      <c r="D44" s="49">
        <v>1278</v>
      </c>
      <c r="E44" s="49">
        <v>827</v>
      </c>
      <c r="F44" s="53"/>
      <c r="G44" s="50">
        <v>62.94</v>
      </c>
      <c r="H44" s="50">
        <v>69.58</v>
      </c>
      <c r="I44" s="50">
        <v>72.650000000000006</v>
      </c>
    </row>
    <row r="45" spans="1:9" x14ac:dyDescent="0.25">
      <c r="A45" s="51">
        <v>42060.583333333336</v>
      </c>
      <c r="B45" s="53">
        <v>0</v>
      </c>
      <c r="C45" s="49">
        <v>1567</v>
      </c>
      <c r="D45" s="49">
        <v>1457</v>
      </c>
      <c r="E45" s="49">
        <v>1244</v>
      </c>
      <c r="F45" s="53"/>
      <c r="G45" s="50">
        <v>62.45</v>
      </c>
      <c r="H45" s="50">
        <v>68.400000000000006</v>
      </c>
      <c r="I45" s="50">
        <v>71.7</v>
      </c>
    </row>
    <row r="46" spans="1:9" x14ac:dyDescent="0.25">
      <c r="A46" s="51">
        <v>42060.625</v>
      </c>
      <c r="B46" s="53">
        <v>0</v>
      </c>
      <c r="C46" s="49">
        <v>1432</v>
      </c>
      <c r="D46" s="49">
        <v>1420</v>
      </c>
      <c r="E46" s="49">
        <v>1488</v>
      </c>
      <c r="F46" s="53"/>
      <c r="G46" s="50">
        <v>57.22</v>
      </c>
      <c r="H46" s="50">
        <v>62.03</v>
      </c>
      <c r="I46" s="50">
        <v>63.49</v>
      </c>
    </row>
    <row r="47" spans="1:9" x14ac:dyDescent="0.25">
      <c r="A47" s="51">
        <v>42060.666666666664</v>
      </c>
      <c r="B47" s="53">
        <v>0</v>
      </c>
      <c r="C47" s="49">
        <v>1139</v>
      </c>
      <c r="D47" s="49">
        <v>1241</v>
      </c>
      <c r="E47" s="49">
        <v>1354</v>
      </c>
      <c r="F47" s="53"/>
      <c r="G47" s="50">
        <v>32.72</v>
      </c>
      <c r="H47" s="50">
        <v>32.32</v>
      </c>
      <c r="I47" s="50">
        <v>30.13</v>
      </c>
    </row>
    <row r="48" spans="1:9" x14ac:dyDescent="0.25">
      <c r="A48" s="51">
        <v>42060.708333333336</v>
      </c>
      <c r="B48" s="53">
        <v>0</v>
      </c>
      <c r="C48" s="49">
        <v>948</v>
      </c>
      <c r="D48" s="49">
        <v>1087</v>
      </c>
      <c r="E48" s="49">
        <v>1261</v>
      </c>
      <c r="F48" s="53"/>
      <c r="G48" s="50">
        <v>25.4</v>
      </c>
      <c r="H48" s="50">
        <v>25.05</v>
      </c>
      <c r="I48" s="50">
        <v>23.24</v>
      </c>
    </row>
    <row r="49" spans="1:9" x14ac:dyDescent="0.25">
      <c r="A49" s="51">
        <v>42060.75</v>
      </c>
      <c r="B49" s="53">
        <v>0</v>
      </c>
      <c r="C49" s="49">
        <v>1126</v>
      </c>
      <c r="D49" s="49">
        <v>1178</v>
      </c>
      <c r="E49" s="49">
        <v>1237</v>
      </c>
      <c r="F49" s="53"/>
      <c r="G49" s="50">
        <v>36.49</v>
      </c>
      <c r="H49" s="50">
        <v>35.67</v>
      </c>
      <c r="I49" s="50">
        <v>33.82</v>
      </c>
    </row>
    <row r="50" spans="1:9" x14ac:dyDescent="0.25">
      <c r="A50" s="51">
        <v>42060.791666666664</v>
      </c>
      <c r="B50" s="53">
        <v>0</v>
      </c>
      <c r="C50" s="49">
        <v>1209</v>
      </c>
      <c r="D50" s="49">
        <v>1084</v>
      </c>
      <c r="E50" s="49">
        <v>774</v>
      </c>
      <c r="F50" s="53"/>
      <c r="G50" s="50">
        <v>63.78</v>
      </c>
      <c r="H50" s="50">
        <v>69.36</v>
      </c>
      <c r="I50" s="50">
        <v>72.13</v>
      </c>
    </row>
    <row r="51" spans="1:9" x14ac:dyDescent="0.25">
      <c r="A51" s="51">
        <v>42060.833333333336</v>
      </c>
      <c r="B51" s="53">
        <v>0</v>
      </c>
      <c r="C51" s="49">
        <v>1117</v>
      </c>
      <c r="D51" s="49">
        <v>917</v>
      </c>
      <c r="E51" s="49">
        <v>482</v>
      </c>
      <c r="F51" s="53"/>
      <c r="G51" s="50">
        <v>64.88</v>
      </c>
      <c r="H51" s="50">
        <v>69.87</v>
      </c>
      <c r="I51" s="50">
        <v>73.22</v>
      </c>
    </row>
    <row r="52" spans="1:9" x14ac:dyDescent="0.25">
      <c r="A52" s="51">
        <v>42060.875</v>
      </c>
      <c r="B52" s="53">
        <v>0</v>
      </c>
      <c r="C52" s="49">
        <v>976</v>
      </c>
      <c r="D52" s="49">
        <v>870</v>
      </c>
      <c r="E52" s="49">
        <v>366</v>
      </c>
      <c r="F52" s="53"/>
      <c r="G52" s="50">
        <v>65.91</v>
      </c>
      <c r="H52" s="50">
        <v>70.89</v>
      </c>
      <c r="I52" s="50">
        <v>73.400000000000006</v>
      </c>
    </row>
    <row r="53" spans="1:9" x14ac:dyDescent="0.25">
      <c r="A53" s="51">
        <v>42060.916666666664</v>
      </c>
      <c r="B53" s="53">
        <v>0</v>
      </c>
      <c r="C53" s="49">
        <v>798</v>
      </c>
      <c r="D53" s="49">
        <v>700</v>
      </c>
      <c r="E53" s="49">
        <v>278</v>
      </c>
      <c r="F53" s="53"/>
      <c r="G53" s="50">
        <v>66.849999999999994</v>
      </c>
      <c r="H53" s="50">
        <v>71.53</v>
      </c>
      <c r="I53" s="50">
        <v>73.91</v>
      </c>
    </row>
    <row r="54" spans="1:9" x14ac:dyDescent="0.25">
      <c r="A54" s="51">
        <v>42060.958333333336</v>
      </c>
      <c r="B54" s="53">
        <v>0</v>
      </c>
      <c r="C54" s="49">
        <v>500</v>
      </c>
      <c r="D54" s="49">
        <v>403</v>
      </c>
      <c r="E54" s="49">
        <v>120</v>
      </c>
      <c r="F54" s="53"/>
      <c r="G54" s="50">
        <v>67.37</v>
      </c>
      <c r="H54" s="50">
        <v>70.97</v>
      </c>
      <c r="I54" s="50">
        <v>73.33</v>
      </c>
    </row>
    <row r="57" spans="1:9" x14ac:dyDescent="0.25">
      <c r="A57" s="49" t="s">
        <v>75</v>
      </c>
      <c r="E57" s="49"/>
      <c r="H57" s="50"/>
      <c r="I57" s="50"/>
    </row>
    <row r="58" spans="1:9" x14ac:dyDescent="0.25">
      <c r="A58" s="49" t="s">
        <v>74</v>
      </c>
      <c r="B58" s="49" t="s">
        <v>16</v>
      </c>
      <c r="C58" s="49" t="s">
        <v>14</v>
      </c>
      <c r="D58" s="49" t="s">
        <v>12</v>
      </c>
      <c r="E58" s="49" t="s">
        <v>73</v>
      </c>
      <c r="F58" s="50" t="s">
        <v>17</v>
      </c>
      <c r="G58" s="50" t="s">
        <v>15</v>
      </c>
      <c r="H58" s="50" t="s">
        <v>13</v>
      </c>
      <c r="I58" s="50" t="s">
        <v>72</v>
      </c>
    </row>
    <row r="59" spans="1:9" x14ac:dyDescent="0.25">
      <c r="A59" s="51">
        <v>42060</v>
      </c>
      <c r="B59" s="49">
        <v>71</v>
      </c>
      <c r="C59" s="49">
        <v>279</v>
      </c>
      <c r="D59" s="49">
        <v>195</v>
      </c>
      <c r="E59" s="49">
        <v>46</v>
      </c>
      <c r="F59" s="50">
        <v>57.69</v>
      </c>
      <c r="G59" s="50">
        <v>57.59</v>
      </c>
      <c r="H59" s="50">
        <v>60.08</v>
      </c>
      <c r="I59" s="50">
        <v>65.39</v>
      </c>
    </row>
    <row r="60" spans="1:9" x14ac:dyDescent="0.25">
      <c r="A60" s="51">
        <v>42060.041666666664</v>
      </c>
      <c r="B60" s="49">
        <v>60</v>
      </c>
      <c r="C60" s="49">
        <v>216</v>
      </c>
      <c r="D60" s="49">
        <v>138</v>
      </c>
      <c r="E60" s="49">
        <v>25</v>
      </c>
      <c r="F60" s="50">
        <v>57.94</v>
      </c>
      <c r="G60" s="50">
        <v>56.31</v>
      </c>
      <c r="H60" s="50">
        <v>60.39</v>
      </c>
      <c r="I60" s="50">
        <v>64.48</v>
      </c>
    </row>
    <row r="61" spans="1:9" x14ac:dyDescent="0.25">
      <c r="A61" s="51">
        <v>42060.083333333336</v>
      </c>
      <c r="B61" s="49">
        <v>44</v>
      </c>
      <c r="C61" s="49">
        <v>120</v>
      </c>
      <c r="D61" s="49">
        <v>90</v>
      </c>
      <c r="E61" s="49">
        <v>20</v>
      </c>
      <c r="F61" s="50">
        <v>51.54</v>
      </c>
      <c r="G61" s="50">
        <v>57.67</v>
      </c>
      <c r="H61" s="50">
        <v>60.81</v>
      </c>
      <c r="I61" s="50">
        <v>65.599999999999994</v>
      </c>
    </row>
    <row r="62" spans="1:9" x14ac:dyDescent="0.25">
      <c r="A62" s="51">
        <v>42060.125</v>
      </c>
      <c r="B62" s="49">
        <v>42</v>
      </c>
      <c r="C62" s="49">
        <v>228</v>
      </c>
      <c r="D62" s="49">
        <v>117</v>
      </c>
      <c r="E62" s="49">
        <v>24</v>
      </c>
      <c r="F62" s="50">
        <v>54.55</v>
      </c>
      <c r="G62" s="50">
        <v>58.42</v>
      </c>
      <c r="H62" s="50">
        <v>62.37</v>
      </c>
      <c r="I62" s="50">
        <v>67.17</v>
      </c>
    </row>
    <row r="63" spans="1:9" x14ac:dyDescent="0.25">
      <c r="A63" s="51">
        <v>42060.166666666664</v>
      </c>
      <c r="B63" s="49">
        <v>84</v>
      </c>
      <c r="C63" s="49">
        <v>419</v>
      </c>
      <c r="D63" s="49">
        <v>362</v>
      </c>
      <c r="E63" s="49">
        <v>126</v>
      </c>
      <c r="F63" s="50">
        <v>59.33</v>
      </c>
      <c r="G63" s="50">
        <v>57.91</v>
      </c>
      <c r="H63" s="50">
        <v>63.06</v>
      </c>
      <c r="I63" s="50">
        <v>68.48</v>
      </c>
    </row>
    <row r="64" spans="1:9" x14ac:dyDescent="0.25">
      <c r="A64" s="51">
        <v>42060.208333333336</v>
      </c>
      <c r="B64" s="49">
        <v>269</v>
      </c>
      <c r="C64" s="49">
        <v>812</v>
      </c>
      <c r="D64" s="49">
        <v>807</v>
      </c>
      <c r="E64" s="49">
        <v>543</v>
      </c>
      <c r="F64" s="50">
        <v>60.02</v>
      </c>
      <c r="G64" s="50">
        <v>57.45</v>
      </c>
      <c r="H64" s="50">
        <v>62.28</v>
      </c>
      <c r="I64" s="50">
        <v>68.040000000000006</v>
      </c>
    </row>
    <row r="65" spans="1:9" x14ac:dyDescent="0.25">
      <c r="A65" s="51">
        <v>42060.25</v>
      </c>
      <c r="B65" s="49">
        <v>516</v>
      </c>
      <c r="C65" s="49">
        <v>1229</v>
      </c>
      <c r="D65" s="49">
        <v>1261</v>
      </c>
      <c r="E65" s="49">
        <v>1411</v>
      </c>
      <c r="F65" s="50">
        <v>58.93</v>
      </c>
      <c r="G65" s="50">
        <v>55.04</v>
      </c>
      <c r="H65" s="50">
        <v>59.29</v>
      </c>
      <c r="I65" s="50">
        <v>64.650000000000006</v>
      </c>
    </row>
    <row r="66" spans="1:9" x14ac:dyDescent="0.25">
      <c r="A66" s="51">
        <v>42060.291666666664</v>
      </c>
      <c r="B66" s="49">
        <v>671</v>
      </c>
      <c r="C66" s="49">
        <v>1305</v>
      </c>
      <c r="D66" s="49">
        <v>1353</v>
      </c>
      <c r="E66" s="49">
        <v>1594</v>
      </c>
      <c r="F66" s="50">
        <v>57.01</v>
      </c>
      <c r="G66" s="50">
        <v>52.83</v>
      </c>
      <c r="H66" s="50">
        <v>57.55</v>
      </c>
      <c r="I66" s="50">
        <v>62.41</v>
      </c>
    </row>
    <row r="67" spans="1:9" x14ac:dyDescent="0.25">
      <c r="A67" s="51">
        <v>42060.333333333336</v>
      </c>
      <c r="B67" s="49">
        <v>534</v>
      </c>
      <c r="C67" s="49">
        <v>1288</v>
      </c>
      <c r="D67" s="49">
        <v>1346</v>
      </c>
      <c r="E67" s="49">
        <v>1236</v>
      </c>
      <c r="F67" s="52">
        <v>54.82</v>
      </c>
      <c r="G67" s="52">
        <v>52.47</v>
      </c>
      <c r="H67" s="52">
        <v>58.11</v>
      </c>
      <c r="I67" s="52">
        <v>64.03</v>
      </c>
    </row>
    <row r="68" spans="1:9" x14ac:dyDescent="0.25">
      <c r="A68" s="51">
        <v>42060.375</v>
      </c>
      <c r="B68" s="49">
        <v>451</v>
      </c>
      <c r="C68" s="49">
        <v>1293</v>
      </c>
      <c r="D68" s="49">
        <v>1301</v>
      </c>
      <c r="E68" s="49">
        <v>927</v>
      </c>
      <c r="F68" s="52">
        <v>56.5</v>
      </c>
      <c r="G68" s="52">
        <v>53.21</v>
      </c>
      <c r="H68" s="52">
        <v>58.19</v>
      </c>
      <c r="I68" s="52">
        <v>63.9</v>
      </c>
    </row>
    <row r="69" spans="1:9" x14ac:dyDescent="0.25">
      <c r="A69" s="51">
        <v>42060.416666666664</v>
      </c>
      <c r="B69" s="49">
        <v>457</v>
      </c>
      <c r="C69" s="49">
        <v>1260</v>
      </c>
      <c r="D69" s="49">
        <v>1250</v>
      </c>
      <c r="E69" s="49">
        <v>840</v>
      </c>
      <c r="F69" s="50">
        <v>55.29</v>
      </c>
      <c r="G69" s="50">
        <v>52.59</v>
      </c>
      <c r="H69" s="50">
        <v>58.13</v>
      </c>
      <c r="I69" s="50">
        <v>63.77</v>
      </c>
    </row>
    <row r="70" spans="1:9" x14ac:dyDescent="0.25">
      <c r="A70" s="51">
        <v>42060.458333333336</v>
      </c>
      <c r="B70" s="49">
        <v>413</v>
      </c>
      <c r="C70" s="49">
        <v>1273</v>
      </c>
      <c r="D70" s="49">
        <v>1218</v>
      </c>
      <c r="E70" s="49">
        <v>781</v>
      </c>
      <c r="F70" s="52">
        <v>56.01</v>
      </c>
      <c r="G70" s="52">
        <v>52.81</v>
      </c>
      <c r="H70" s="52">
        <v>58.38</v>
      </c>
      <c r="I70" s="52">
        <v>63.82</v>
      </c>
    </row>
    <row r="71" spans="1:9" x14ac:dyDescent="0.25">
      <c r="A71" s="51">
        <v>42060.5</v>
      </c>
      <c r="B71" s="49">
        <v>464</v>
      </c>
      <c r="C71" s="49">
        <v>1386</v>
      </c>
      <c r="D71" s="49">
        <v>1265</v>
      </c>
      <c r="E71" s="49">
        <v>834</v>
      </c>
      <c r="F71" s="52">
        <v>55.67</v>
      </c>
      <c r="G71" s="52">
        <v>53.4</v>
      </c>
      <c r="H71" s="52">
        <v>58.21</v>
      </c>
      <c r="I71" s="52">
        <v>64.209999999999994</v>
      </c>
    </row>
    <row r="72" spans="1:9" x14ac:dyDescent="0.25">
      <c r="A72" s="51">
        <v>42060.541666666664</v>
      </c>
      <c r="B72" s="49">
        <v>484</v>
      </c>
      <c r="C72" s="49">
        <v>1386</v>
      </c>
      <c r="D72" s="49">
        <v>1301</v>
      </c>
      <c r="E72" s="49">
        <v>768</v>
      </c>
      <c r="F72" s="50">
        <v>56.3</v>
      </c>
      <c r="G72" s="50">
        <v>53.09</v>
      </c>
      <c r="H72" s="50">
        <v>58.05</v>
      </c>
      <c r="I72" s="50">
        <v>63.39</v>
      </c>
    </row>
    <row r="73" spans="1:9" x14ac:dyDescent="0.25">
      <c r="A73" s="51">
        <v>42060.583333333336</v>
      </c>
      <c r="B73" s="49">
        <v>581</v>
      </c>
      <c r="C73" s="49">
        <v>1458</v>
      </c>
      <c r="D73" s="49">
        <v>1331</v>
      </c>
      <c r="E73" s="49">
        <v>1011</v>
      </c>
      <c r="F73" s="50">
        <v>56.76</v>
      </c>
      <c r="G73" s="50">
        <v>52.37</v>
      </c>
      <c r="H73" s="50">
        <v>57.98</v>
      </c>
      <c r="I73" s="50">
        <v>63.42</v>
      </c>
    </row>
    <row r="74" spans="1:9" x14ac:dyDescent="0.25">
      <c r="A74" s="51">
        <v>42060.625</v>
      </c>
      <c r="B74" s="49">
        <v>691</v>
      </c>
      <c r="C74" s="49">
        <v>1369</v>
      </c>
      <c r="D74" s="49">
        <v>1305</v>
      </c>
      <c r="E74" s="49">
        <v>1190</v>
      </c>
      <c r="F74" s="50">
        <v>52.94</v>
      </c>
      <c r="G74" s="50">
        <v>47.98</v>
      </c>
      <c r="H74" s="50">
        <v>52.11</v>
      </c>
      <c r="I74" s="50">
        <v>56.36</v>
      </c>
    </row>
    <row r="75" spans="1:9" x14ac:dyDescent="0.25">
      <c r="A75" s="51">
        <v>42060.666666666664</v>
      </c>
      <c r="B75" s="49">
        <v>1001</v>
      </c>
      <c r="C75" s="49">
        <v>1040</v>
      </c>
      <c r="D75" s="49">
        <v>980</v>
      </c>
      <c r="E75" s="49">
        <v>1069</v>
      </c>
      <c r="F75" s="52">
        <v>36.96</v>
      </c>
      <c r="G75" s="52">
        <v>21.66</v>
      </c>
      <c r="H75" s="52">
        <v>18.829999999999998</v>
      </c>
      <c r="I75" s="52">
        <v>17.98</v>
      </c>
    </row>
    <row r="76" spans="1:9" x14ac:dyDescent="0.25">
      <c r="A76" s="51">
        <v>42060.708333333336</v>
      </c>
      <c r="B76" s="49">
        <v>969</v>
      </c>
      <c r="C76" s="49">
        <v>996</v>
      </c>
      <c r="D76" s="49">
        <v>1000</v>
      </c>
      <c r="E76" s="49">
        <v>1082</v>
      </c>
      <c r="F76" s="52">
        <v>37.49</v>
      </c>
      <c r="G76" s="52">
        <v>23.25</v>
      </c>
      <c r="H76" s="52">
        <v>19.12</v>
      </c>
      <c r="I76" s="52">
        <v>18.29</v>
      </c>
    </row>
    <row r="77" spans="1:9" x14ac:dyDescent="0.25">
      <c r="A77" s="51">
        <v>42060.75</v>
      </c>
      <c r="B77" s="49">
        <v>608</v>
      </c>
      <c r="C77" s="49">
        <v>1308</v>
      </c>
      <c r="D77" s="49">
        <v>1188</v>
      </c>
      <c r="E77" s="49">
        <v>1003</v>
      </c>
      <c r="F77" s="50">
        <v>52.61</v>
      </c>
      <c r="G77" s="50">
        <v>47.57</v>
      </c>
      <c r="H77" s="50">
        <v>52.03</v>
      </c>
      <c r="I77" s="50">
        <v>56.43</v>
      </c>
    </row>
    <row r="78" spans="1:9" x14ac:dyDescent="0.25">
      <c r="A78" s="51">
        <v>42060.791666666664</v>
      </c>
      <c r="B78" s="49">
        <v>311</v>
      </c>
      <c r="C78" s="49">
        <v>1029</v>
      </c>
      <c r="D78" s="49">
        <v>889</v>
      </c>
      <c r="E78" s="49">
        <v>550</v>
      </c>
      <c r="F78" s="50">
        <v>56.63</v>
      </c>
      <c r="G78" s="50">
        <v>53.52</v>
      </c>
      <c r="H78" s="50">
        <v>58.51</v>
      </c>
      <c r="I78" s="50">
        <v>63.92</v>
      </c>
    </row>
    <row r="79" spans="1:9" x14ac:dyDescent="0.25">
      <c r="A79" s="51">
        <v>42060.833333333336</v>
      </c>
      <c r="B79" s="49">
        <v>314</v>
      </c>
      <c r="C79" s="49">
        <v>968</v>
      </c>
      <c r="D79" s="49">
        <v>832</v>
      </c>
      <c r="E79" s="49">
        <v>400</v>
      </c>
      <c r="F79" s="50">
        <v>56.21</v>
      </c>
      <c r="G79" s="50">
        <v>54.15</v>
      </c>
      <c r="H79" s="50">
        <v>58.75</v>
      </c>
      <c r="I79" s="50">
        <v>63.98</v>
      </c>
    </row>
    <row r="80" spans="1:9" x14ac:dyDescent="0.25">
      <c r="A80" s="51">
        <v>42060.875</v>
      </c>
      <c r="B80" s="49">
        <v>250</v>
      </c>
      <c r="C80" s="49">
        <v>1011</v>
      </c>
      <c r="D80" s="49">
        <v>896</v>
      </c>
      <c r="E80" s="49">
        <v>403</v>
      </c>
      <c r="F80" s="50">
        <v>56.94</v>
      </c>
      <c r="G80" s="50">
        <v>54.45</v>
      </c>
      <c r="H80" s="50">
        <v>59.44</v>
      </c>
      <c r="I80" s="50">
        <v>64.17</v>
      </c>
    </row>
    <row r="81" spans="1:9" x14ac:dyDescent="0.25">
      <c r="A81" s="51">
        <v>42060.916666666664</v>
      </c>
      <c r="B81" s="49">
        <v>171</v>
      </c>
      <c r="C81" s="49">
        <v>639</v>
      </c>
      <c r="D81" s="49">
        <v>500</v>
      </c>
      <c r="E81" s="49">
        <v>171</v>
      </c>
      <c r="F81" s="50">
        <v>56.91</v>
      </c>
      <c r="G81" s="50">
        <v>56.53</v>
      </c>
      <c r="H81" s="50">
        <v>60.34</v>
      </c>
      <c r="I81" s="50">
        <v>65.599999999999994</v>
      </c>
    </row>
    <row r="82" spans="1:9" x14ac:dyDescent="0.25">
      <c r="A82" s="51">
        <v>42060.958333333336</v>
      </c>
      <c r="B82" s="49">
        <v>120</v>
      </c>
      <c r="C82" s="49">
        <v>590</v>
      </c>
      <c r="D82" s="49">
        <v>512</v>
      </c>
      <c r="E82" s="49">
        <v>158</v>
      </c>
      <c r="F82" s="50">
        <v>57.13</v>
      </c>
      <c r="G82" s="50">
        <v>56.58</v>
      </c>
      <c r="H82" s="50">
        <v>60.55</v>
      </c>
      <c r="I82" s="50">
        <v>64.92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election activeCell="S39" sqref="S39"/>
    </sheetView>
  </sheetViews>
  <sheetFormatPr defaultColWidth="9.140625" defaultRowHeight="15" x14ac:dyDescent="0.25"/>
  <cols>
    <col min="1" max="1" width="13.85546875" style="54" bestFit="1" customWidth="1"/>
    <col min="2" max="5" width="9.140625" style="54"/>
    <col min="6" max="6" width="14.7109375" style="54" bestFit="1" customWidth="1"/>
    <col min="7" max="7" width="3.7109375" style="54" customWidth="1"/>
    <col min="8" max="11" width="9.140625" style="54"/>
    <col min="12" max="12" width="9.140625" style="55"/>
    <col min="13" max="13" width="3.85546875" style="54" customWidth="1"/>
    <col min="14" max="16384" width="9.140625" style="54"/>
  </cols>
  <sheetData>
    <row r="1" spans="1:18" x14ac:dyDescent="0.25">
      <c r="A1" s="54" t="s">
        <v>80</v>
      </c>
      <c r="H1" s="54" t="s">
        <v>81</v>
      </c>
      <c r="N1" s="54" t="s">
        <v>82</v>
      </c>
    </row>
    <row r="2" spans="1:18" x14ac:dyDescent="0.25">
      <c r="A2" s="54" t="s">
        <v>83</v>
      </c>
      <c r="H2" s="54" t="s">
        <v>84</v>
      </c>
      <c r="N2" s="54" t="s">
        <v>85</v>
      </c>
    </row>
    <row r="3" spans="1:18" x14ac:dyDescent="0.25">
      <c r="A3" s="54" t="s">
        <v>74</v>
      </c>
      <c r="B3" s="56" t="s">
        <v>86</v>
      </c>
      <c r="C3" s="56" t="s">
        <v>87</v>
      </c>
      <c r="D3" s="56" t="s">
        <v>88</v>
      </c>
      <c r="E3" s="57" t="s">
        <v>89</v>
      </c>
      <c r="F3" s="58" t="s">
        <v>90</v>
      </c>
      <c r="H3" s="56" t="s">
        <v>86</v>
      </c>
      <c r="I3" s="56" t="s">
        <v>87</v>
      </c>
      <c r="J3" s="66" t="s">
        <v>88</v>
      </c>
      <c r="K3" s="57" t="s">
        <v>89</v>
      </c>
      <c r="L3" s="59"/>
      <c r="N3" s="56" t="s">
        <v>86</v>
      </c>
      <c r="O3" s="56" t="s">
        <v>87</v>
      </c>
      <c r="P3" s="57" t="s">
        <v>89</v>
      </c>
    </row>
    <row r="4" spans="1:18" x14ac:dyDescent="0.25">
      <c r="A4" s="60">
        <v>42067</v>
      </c>
      <c r="B4" s="54">
        <v>99</v>
      </c>
      <c r="C4" s="54">
        <v>147</v>
      </c>
      <c r="D4" s="54">
        <v>184</v>
      </c>
      <c r="E4" s="61">
        <f t="shared" ref="E4:E27" si="0">SUM(B4:C4)</f>
        <v>246</v>
      </c>
      <c r="F4" s="62">
        <f t="shared" ref="F4:F27" si="1">SUM(B4:D4)</f>
        <v>430</v>
      </c>
      <c r="H4" s="54">
        <v>99</v>
      </c>
      <c r="I4" s="54">
        <v>147</v>
      </c>
      <c r="J4" s="65">
        <v>0</v>
      </c>
      <c r="K4" s="61">
        <f>SUM(H4:I4)</f>
        <v>246</v>
      </c>
      <c r="N4" s="54">
        <v>100</v>
      </c>
      <c r="O4" s="54">
        <v>141</v>
      </c>
      <c r="P4" s="61">
        <f>SUM(N4:O4)</f>
        <v>241</v>
      </c>
      <c r="R4" s="63"/>
    </row>
    <row r="5" spans="1:18" x14ac:dyDescent="0.25">
      <c r="A5" s="60">
        <v>42067.041666666664</v>
      </c>
      <c r="B5" s="54">
        <v>44</v>
      </c>
      <c r="C5" s="54">
        <v>83</v>
      </c>
      <c r="D5" s="54">
        <v>174</v>
      </c>
      <c r="E5" s="61">
        <f t="shared" si="0"/>
        <v>127</v>
      </c>
      <c r="F5" s="62">
        <f t="shared" si="1"/>
        <v>301</v>
      </c>
      <c r="H5" s="54">
        <v>44</v>
      </c>
      <c r="I5" s="54">
        <v>83</v>
      </c>
      <c r="J5" s="65">
        <v>0</v>
      </c>
      <c r="K5" s="61">
        <f t="shared" ref="K5:K27" si="2">SUM(H5:I5)</f>
        <v>127</v>
      </c>
      <c r="N5" s="54">
        <v>46</v>
      </c>
      <c r="O5" s="54">
        <v>80</v>
      </c>
      <c r="P5" s="61">
        <f t="shared" ref="P5:P27" si="3">SUM(N5:O5)</f>
        <v>126</v>
      </c>
      <c r="R5" s="63"/>
    </row>
    <row r="6" spans="1:18" x14ac:dyDescent="0.25">
      <c r="A6" s="60">
        <v>42067.083333333336</v>
      </c>
      <c r="B6" s="54">
        <v>56</v>
      </c>
      <c r="C6" s="54">
        <v>108</v>
      </c>
      <c r="D6" s="54">
        <v>132</v>
      </c>
      <c r="E6" s="61">
        <f t="shared" si="0"/>
        <v>164</v>
      </c>
      <c r="F6" s="62">
        <f t="shared" si="1"/>
        <v>296</v>
      </c>
      <c r="H6" s="54">
        <v>56</v>
      </c>
      <c r="I6" s="54">
        <v>108</v>
      </c>
      <c r="J6" s="65">
        <v>0</v>
      </c>
      <c r="K6" s="61">
        <f t="shared" si="2"/>
        <v>164</v>
      </c>
      <c r="N6" s="54">
        <v>56</v>
      </c>
      <c r="O6" s="54">
        <v>107</v>
      </c>
      <c r="P6" s="61">
        <f t="shared" si="3"/>
        <v>163</v>
      </c>
      <c r="R6" s="63"/>
    </row>
    <row r="7" spans="1:18" x14ac:dyDescent="0.25">
      <c r="A7" s="60">
        <v>42067.125</v>
      </c>
      <c r="B7" s="54">
        <v>74</v>
      </c>
      <c r="C7" s="54">
        <v>117</v>
      </c>
      <c r="D7" s="54">
        <v>182</v>
      </c>
      <c r="E7" s="61">
        <f t="shared" si="0"/>
        <v>191</v>
      </c>
      <c r="F7" s="62">
        <f t="shared" si="1"/>
        <v>373</v>
      </c>
      <c r="H7" s="54">
        <v>75</v>
      </c>
      <c r="I7" s="54">
        <v>114</v>
      </c>
      <c r="J7" s="65">
        <v>0</v>
      </c>
      <c r="K7" s="61">
        <f t="shared" si="2"/>
        <v>189</v>
      </c>
      <c r="N7" s="54">
        <v>66</v>
      </c>
      <c r="O7" s="54">
        <v>114</v>
      </c>
      <c r="P7" s="61">
        <f t="shared" si="3"/>
        <v>180</v>
      </c>
      <c r="R7" s="63"/>
    </row>
    <row r="8" spans="1:18" x14ac:dyDescent="0.25">
      <c r="A8" s="60">
        <v>42067.166666666664</v>
      </c>
      <c r="B8" s="54">
        <v>142</v>
      </c>
      <c r="C8" s="54">
        <v>190</v>
      </c>
      <c r="D8" s="54">
        <v>266</v>
      </c>
      <c r="E8" s="61">
        <f t="shared" si="0"/>
        <v>332</v>
      </c>
      <c r="F8" s="62">
        <f t="shared" si="1"/>
        <v>598</v>
      </c>
      <c r="H8" s="54">
        <v>139</v>
      </c>
      <c r="I8" s="54">
        <v>193</v>
      </c>
      <c r="J8" s="65">
        <v>0</v>
      </c>
      <c r="K8" s="61">
        <f t="shared" si="2"/>
        <v>332</v>
      </c>
      <c r="N8" s="54">
        <v>135</v>
      </c>
      <c r="O8" s="54">
        <v>162</v>
      </c>
      <c r="P8" s="61">
        <f t="shared" si="3"/>
        <v>297</v>
      </c>
      <c r="R8" s="63"/>
    </row>
    <row r="9" spans="1:18" x14ac:dyDescent="0.25">
      <c r="A9" s="60">
        <v>42067.208333333336</v>
      </c>
      <c r="B9" s="54">
        <v>437</v>
      </c>
      <c r="C9" s="54">
        <v>428</v>
      </c>
      <c r="D9" s="54">
        <v>738</v>
      </c>
      <c r="E9" s="61">
        <f t="shared" si="0"/>
        <v>865</v>
      </c>
      <c r="F9" s="62">
        <f t="shared" si="1"/>
        <v>1603</v>
      </c>
      <c r="H9" s="54">
        <v>435</v>
      </c>
      <c r="I9" s="54">
        <v>427</v>
      </c>
      <c r="J9" s="65">
        <v>0</v>
      </c>
      <c r="K9" s="61">
        <f t="shared" si="2"/>
        <v>862</v>
      </c>
      <c r="N9" s="54">
        <v>460</v>
      </c>
      <c r="O9" s="54">
        <v>424</v>
      </c>
      <c r="P9" s="61">
        <f t="shared" si="3"/>
        <v>884</v>
      </c>
      <c r="R9" s="63"/>
    </row>
    <row r="10" spans="1:18" x14ac:dyDescent="0.25">
      <c r="A10" s="60">
        <v>42067.25</v>
      </c>
      <c r="B10" s="54">
        <v>1045</v>
      </c>
      <c r="C10" s="54">
        <v>860</v>
      </c>
      <c r="D10" s="54">
        <v>1285</v>
      </c>
      <c r="E10" s="61">
        <f t="shared" si="0"/>
        <v>1905</v>
      </c>
      <c r="F10" s="62">
        <f t="shared" si="1"/>
        <v>3190</v>
      </c>
      <c r="H10" s="54">
        <v>1045</v>
      </c>
      <c r="I10" s="54">
        <v>860</v>
      </c>
      <c r="J10" s="65">
        <v>0</v>
      </c>
      <c r="K10" s="61">
        <f t="shared" si="2"/>
        <v>1905</v>
      </c>
      <c r="N10" s="54">
        <v>1026</v>
      </c>
      <c r="O10" s="54">
        <v>719</v>
      </c>
      <c r="P10" s="61">
        <f t="shared" si="3"/>
        <v>1745</v>
      </c>
      <c r="R10" s="63"/>
    </row>
    <row r="11" spans="1:18" x14ac:dyDescent="0.25">
      <c r="A11" s="60">
        <v>42067.291666666664</v>
      </c>
      <c r="B11" s="54">
        <v>1247</v>
      </c>
      <c r="C11" s="54">
        <v>969</v>
      </c>
      <c r="D11" s="54">
        <v>1631</v>
      </c>
      <c r="E11" s="61">
        <f t="shared" si="0"/>
        <v>2216</v>
      </c>
      <c r="F11" s="62">
        <f t="shared" si="1"/>
        <v>3847</v>
      </c>
      <c r="H11" s="54">
        <v>1246</v>
      </c>
      <c r="I11" s="54">
        <v>969</v>
      </c>
      <c r="J11" s="65">
        <v>0</v>
      </c>
      <c r="K11" s="61">
        <f t="shared" si="2"/>
        <v>2215</v>
      </c>
      <c r="N11" s="54">
        <v>1330</v>
      </c>
      <c r="O11" s="54">
        <v>861</v>
      </c>
      <c r="P11" s="61">
        <f t="shared" si="3"/>
        <v>2191</v>
      </c>
      <c r="R11" s="63"/>
    </row>
    <row r="12" spans="1:18" x14ac:dyDescent="0.25">
      <c r="A12" s="60">
        <v>42067.333333333336</v>
      </c>
      <c r="B12" s="54">
        <v>1385</v>
      </c>
      <c r="C12" s="54">
        <v>973</v>
      </c>
      <c r="D12" s="54">
        <v>1450</v>
      </c>
      <c r="E12" s="61">
        <f t="shared" si="0"/>
        <v>2358</v>
      </c>
      <c r="F12" s="62">
        <f t="shared" si="1"/>
        <v>3808</v>
      </c>
      <c r="H12" s="54">
        <v>1372</v>
      </c>
      <c r="I12" s="54">
        <v>965</v>
      </c>
      <c r="J12" s="65">
        <v>0</v>
      </c>
      <c r="K12" s="61">
        <f t="shared" si="2"/>
        <v>2337</v>
      </c>
      <c r="N12" s="54">
        <v>1395</v>
      </c>
      <c r="O12" s="54">
        <v>774</v>
      </c>
      <c r="P12" s="61">
        <f t="shared" si="3"/>
        <v>2169</v>
      </c>
      <c r="R12" s="63"/>
    </row>
    <row r="13" spans="1:18" x14ac:dyDescent="0.25">
      <c r="A13" s="60">
        <v>42067.375</v>
      </c>
      <c r="B13" s="54">
        <v>996</v>
      </c>
      <c r="C13" s="54">
        <v>867</v>
      </c>
      <c r="D13" s="54">
        <v>1321</v>
      </c>
      <c r="E13" s="61">
        <f t="shared" si="0"/>
        <v>1863</v>
      </c>
      <c r="F13" s="62">
        <f t="shared" si="1"/>
        <v>3184</v>
      </c>
      <c r="H13" s="54">
        <v>1015</v>
      </c>
      <c r="I13" s="54">
        <v>870</v>
      </c>
      <c r="J13" s="65">
        <v>0</v>
      </c>
      <c r="K13" s="61">
        <f t="shared" si="2"/>
        <v>1885</v>
      </c>
      <c r="N13" s="54">
        <v>1024</v>
      </c>
      <c r="O13" s="54">
        <v>749</v>
      </c>
      <c r="P13" s="61">
        <f t="shared" si="3"/>
        <v>1773</v>
      </c>
      <c r="R13" s="63"/>
    </row>
    <row r="14" spans="1:18" x14ac:dyDescent="0.25">
      <c r="A14" s="60">
        <v>42067.416666666664</v>
      </c>
      <c r="B14" s="54">
        <v>746</v>
      </c>
      <c r="C14" s="54">
        <v>744</v>
      </c>
      <c r="D14" s="54">
        <v>1179</v>
      </c>
      <c r="E14" s="61">
        <f t="shared" si="0"/>
        <v>1490</v>
      </c>
      <c r="F14" s="62">
        <f t="shared" si="1"/>
        <v>2669</v>
      </c>
      <c r="H14" s="54">
        <v>736</v>
      </c>
      <c r="I14" s="54">
        <v>742</v>
      </c>
      <c r="J14" s="65">
        <v>0</v>
      </c>
      <c r="K14" s="61">
        <f t="shared" si="2"/>
        <v>1478</v>
      </c>
      <c r="N14" s="54">
        <v>766</v>
      </c>
      <c r="O14" s="54">
        <v>701</v>
      </c>
      <c r="P14" s="61">
        <f t="shared" si="3"/>
        <v>1467</v>
      </c>
      <c r="R14" s="63"/>
    </row>
    <row r="15" spans="1:18" x14ac:dyDescent="0.25">
      <c r="A15" s="60">
        <v>42067.458333333336</v>
      </c>
      <c r="B15" s="54">
        <v>849</v>
      </c>
      <c r="C15" s="54">
        <v>767</v>
      </c>
      <c r="D15" s="54">
        <v>1039</v>
      </c>
      <c r="E15" s="61">
        <f t="shared" si="0"/>
        <v>1616</v>
      </c>
      <c r="F15" s="62">
        <f t="shared" si="1"/>
        <v>2655</v>
      </c>
      <c r="H15" s="54">
        <v>848</v>
      </c>
      <c r="I15" s="54">
        <v>767</v>
      </c>
      <c r="J15" s="65">
        <v>0</v>
      </c>
      <c r="K15" s="61">
        <f t="shared" si="2"/>
        <v>1615</v>
      </c>
      <c r="N15" s="54">
        <v>892</v>
      </c>
      <c r="O15" s="54">
        <v>720</v>
      </c>
      <c r="P15" s="61">
        <f t="shared" si="3"/>
        <v>1612</v>
      </c>
      <c r="R15" s="63"/>
    </row>
    <row r="16" spans="1:18" x14ac:dyDescent="0.25">
      <c r="A16" s="60">
        <v>42067.5</v>
      </c>
      <c r="B16" s="54">
        <v>782</v>
      </c>
      <c r="C16" s="54">
        <v>424</v>
      </c>
      <c r="D16" s="54">
        <v>302</v>
      </c>
      <c r="E16" s="61">
        <f t="shared" si="0"/>
        <v>1206</v>
      </c>
      <c r="F16" s="62">
        <f t="shared" si="1"/>
        <v>1508</v>
      </c>
      <c r="H16" s="54">
        <v>782</v>
      </c>
      <c r="I16" s="54">
        <v>424</v>
      </c>
      <c r="J16" s="65">
        <v>0</v>
      </c>
      <c r="K16" s="61">
        <f t="shared" si="2"/>
        <v>1206</v>
      </c>
      <c r="N16" s="54">
        <v>880</v>
      </c>
      <c r="O16" s="54">
        <v>558</v>
      </c>
      <c r="P16" s="61">
        <f t="shared" si="3"/>
        <v>1438</v>
      </c>
      <c r="R16" s="63"/>
    </row>
    <row r="17" spans="1:18" x14ac:dyDescent="0.25">
      <c r="A17" s="60">
        <v>42067.541666666664</v>
      </c>
      <c r="B17" s="54">
        <v>1210</v>
      </c>
      <c r="C17" s="54">
        <v>865</v>
      </c>
      <c r="D17" s="54">
        <v>958</v>
      </c>
      <c r="E17" s="61">
        <f t="shared" si="0"/>
        <v>2075</v>
      </c>
      <c r="F17" s="62">
        <f t="shared" si="1"/>
        <v>3033</v>
      </c>
      <c r="H17" s="54">
        <v>1183</v>
      </c>
      <c r="I17" s="54">
        <v>843</v>
      </c>
      <c r="J17" s="65">
        <v>0</v>
      </c>
      <c r="K17" s="61">
        <f t="shared" si="2"/>
        <v>2026</v>
      </c>
      <c r="N17" s="54">
        <v>1063</v>
      </c>
      <c r="O17" s="54">
        <v>682</v>
      </c>
      <c r="P17" s="61">
        <f t="shared" si="3"/>
        <v>1745</v>
      </c>
      <c r="R17" s="63"/>
    </row>
    <row r="18" spans="1:18" x14ac:dyDescent="0.25">
      <c r="A18" s="60">
        <v>42067.583333333336</v>
      </c>
      <c r="B18" s="54">
        <v>1055</v>
      </c>
      <c r="C18" s="54">
        <v>816</v>
      </c>
      <c r="D18" s="54">
        <v>897</v>
      </c>
      <c r="E18" s="61">
        <f t="shared" si="0"/>
        <v>1871</v>
      </c>
      <c r="F18" s="62">
        <f t="shared" si="1"/>
        <v>2768</v>
      </c>
      <c r="H18" s="54">
        <v>1052</v>
      </c>
      <c r="I18" s="54">
        <v>811</v>
      </c>
      <c r="J18" s="65">
        <v>0</v>
      </c>
      <c r="K18" s="61">
        <f t="shared" si="2"/>
        <v>1863</v>
      </c>
      <c r="N18" s="54">
        <v>942</v>
      </c>
      <c r="O18" s="54">
        <v>669</v>
      </c>
      <c r="P18" s="61">
        <f t="shared" si="3"/>
        <v>1611</v>
      </c>
      <c r="R18" s="63"/>
    </row>
    <row r="19" spans="1:18" x14ac:dyDescent="0.25">
      <c r="A19" s="60">
        <v>42067.625</v>
      </c>
      <c r="B19" s="54">
        <v>746</v>
      </c>
      <c r="C19" s="54">
        <v>727</v>
      </c>
      <c r="D19" s="54">
        <v>736</v>
      </c>
      <c r="E19" s="61">
        <f t="shared" si="0"/>
        <v>1473</v>
      </c>
      <c r="F19" s="62">
        <f t="shared" si="1"/>
        <v>2209</v>
      </c>
      <c r="H19" s="54">
        <v>725</v>
      </c>
      <c r="I19" s="54">
        <v>705</v>
      </c>
      <c r="J19" s="65">
        <v>0</v>
      </c>
      <c r="K19" s="61">
        <f t="shared" si="2"/>
        <v>1430</v>
      </c>
      <c r="N19" s="54">
        <v>758</v>
      </c>
      <c r="O19" s="54">
        <v>687</v>
      </c>
      <c r="P19" s="61">
        <f t="shared" si="3"/>
        <v>1445</v>
      </c>
      <c r="R19" s="63"/>
    </row>
    <row r="20" spans="1:18" x14ac:dyDescent="0.25">
      <c r="A20" s="60">
        <v>42067.666666666664</v>
      </c>
      <c r="B20" s="54">
        <v>855</v>
      </c>
      <c r="C20" s="54">
        <v>821</v>
      </c>
      <c r="D20" s="54">
        <v>610</v>
      </c>
      <c r="E20" s="61">
        <f t="shared" si="0"/>
        <v>1676</v>
      </c>
      <c r="F20" s="62">
        <f t="shared" si="1"/>
        <v>2286</v>
      </c>
      <c r="H20" s="54">
        <v>772</v>
      </c>
      <c r="I20" s="54">
        <v>729</v>
      </c>
      <c r="J20" s="65">
        <v>0</v>
      </c>
      <c r="K20" s="61">
        <f t="shared" si="2"/>
        <v>1501</v>
      </c>
      <c r="N20" s="54">
        <v>861</v>
      </c>
      <c r="O20" s="54">
        <v>730</v>
      </c>
      <c r="P20" s="61">
        <f t="shared" si="3"/>
        <v>1591</v>
      </c>
      <c r="R20" s="63"/>
    </row>
    <row r="21" spans="1:18" x14ac:dyDescent="0.25">
      <c r="A21" s="60">
        <v>42067.708333333336</v>
      </c>
      <c r="B21" s="54">
        <v>858</v>
      </c>
      <c r="C21" s="54">
        <v>753</v>
      </c>
      <c r="D21" s="54">
        <v>624</v>
      </c>
      <c r="E21" s="61">
        <f t="shared" si="0"/>
        <v>1611</v>
      </c>
      <c r="F21" s="62">
        <f t="shared" si="1"/>
        <v>2235</v>
      </c>
      <c r="H21" s="54">
        <v>796</v>
      </c>
      <c r="I21" s="54">
        <v>670</v>
      </c>
      <c r="J21" s="65">
        <v>0</v>
      </c>
      <c r="K21" s="61">
        <f t="shared" si="2"/>
        <v>1466</v>
      </c>
      <c r="N21" s="54">
        <v>843</v>
      </c>
      <c r="O21" s="54">
        <v>662</v>
      </c>
      <c r="P21" s="61">
        <f t="shared" si="3"/>
        <v>1505</v>
      </c>
      <c r="R21" s="63"/>
    </row>
    <row r="22" spans="1:18" x14ac:dyDescent="0.25">
      <c r="A22" s="60">
        <v>42067.75</v>
      </c>
      <c r="B22" s="54">
        <v>754</v>
      </c>
      <c r="C22" s="54">
        <v>708</v>
      </c>
      <c r="D22" s="54">
        <v>709</v>
      </c>
      <c r="E22" s="61">
        <f t="shared" si="0"/>
        <v>1462</v>
      </c>
      <c r="F22" s="62">
        <f t="shared" si="1"/>
        <v>2171</v>
      </c>
      <c r="H22" s="54">
        <v>748</v>
      </c>
      <c r="I22" s="54">
        <v>686</v>
      </c>
      <c r="J22" s="65">
        <v>0</v>
      </c>
      <c r="K22" s="61">
        <f t="shared" si="2"/>
        <v>1434</v>
      </c>
      <c r="N22" s="54">
        <v>777</v>
      </c>
      <c r="O22" s="54">
        <v>640</v>
      </c>
      <c r="P22" s="61">
        <f t="shared" si="3"/>
        <v>1417</v>
      </c>
      <c r="R22" s="63"/>
    </row>
    <row r="23" spans="1:18" x14ac:dyDescent="0.25">
      <c r="A23" s="60">
        <v>42067.791666666664</v>
      </c>
      <c r="B23" s="54">
        <v>608</v>
      </c>
      <c r="C23" s="54">
        <v>599</v>
      </c>
      <c r="D23" s="54">
        <v>881</v>
      </c>
      <c r="E23" s="61">
        <f t="shared" si="0"/>
        <v>1207</v>
      </c>
      <c r="F23" s="62">
        <f t="shared" si="1"/>
        <v>2088</v>
      </c>
      <c r="H23" s="54">
        <v>612</v>
      </c>
      <c r="I23" s="54">
        <v>609</v>
      </c>
      <c r="J23" s="65">
        <v>0</v>
      </c>
      <c r="K23" s="61">
        <f t="shared" si="2"/>
        <v>1221</v>
      </c>
      <c r="N23" s="54">
        <v>600</v>
      </c>
      <c r="O23" s="54">
        <v>553</v>
      </c>
      <c r="P23" s="61">
        <f t="shared" si="3"/>
        <v>1153</v>
      </c>
      <c r="R23" s="63"/>
    </row>
    <row r="24" spans="1:18" x14ac:dyDescent="0.25">
      <c r="A24" s="60">
        <v>42067.833333333336</v>
      </c>
      <c r="B24" s="54">
        <v>553</v>
      </c>
      <c r="C24" s="54">
        <v>470</v>
      </c>
      <c r="D24" s="54">
        <v>794</v>
      </c>
      <c r="E24" s="61">
        <f t="shared" si="0"/>
        <v>1023</v>
      </c>
      <c r="F24" s="62">
        <f t="shared" si="1"/>
        <v>1817</v>
      </c>
      <c r="H24" s="54">
        <v>564</v>
      </c>
      <c r="I24" s="54">
        <v>471</v>
      </c>
      <c r="J24" s="65">
        <v>0</v>
      </c>
      <c r="K24" s="61">
        <f t="shared" si="2"/>
        <v>1035</v>
      </c>
      <c r="N24" s="54">
        <v>529</v>
      </c>
      <c r="O24" s="54">
        <v>437</v>
      </c>
      <c r="P24" s="61">
        <f t="shared" si="3"/>
        <v>966</v>
      </c>
      <c r="R24" s="63"/>
    </row>
    <row r="25" spans="1:18" x14ac:dyDescent="0.25">
      <c r="A25" s="60">
        <v>42067.875</v>
      </c>
      <c r="B25" s="54">
        <v>459</v>
      </c>
      <c r="C25" s="54">
        <v>447</v>
      </c>
      <c r="D25" s="54">
        <v>719</v>
      </c>
      <c r="E25" s="61">
        <f t="shared" si="0"/>
        <v>906</v>
      </c>
      <c r="F25" s="62">
        <f t="shared" si="1"/>
        <v>1625</v>
      </c>
      <c r="H25" s="54">
        <v>460</v>
      </c>
      <c r="I25" s="54">
        <v>447</v>
      </c>
      <c r="J25" s="65">
        <v>0</v>
      </c>
      <c r="K25" s="61">
        <f t="shared" si="2"/>
        <v>907</v>
      </c>
      <c r="N25" s="54">
        <v>435</v>
      </c>
      <c r="O25" s="54">
        <v>398</v>
      </c>
      <c r="P25" s="61">
        <f t="shared" si="3"/>
        <v>833</v>
      </c>
      <c r="R25" s="63"/>
    </row>
    <row r="26" spans="1:18" x14ac:dyDescent="0.25">
      <c r="A26" s="60">
        <v>42067.916666666664</v>
      </c>
      <c r="B26" s="54">
        <v>248</v>
      </c>
      <c r="C26" s="54">
        <v>295</v>
      </c>
      <c r="D26" s="54">
        <v>538</v>
      </c>
      <c r="E26" s="61">
        <f t="shared" si="0"/>
        <v>543</v>
      </c>
      <c r="F26" s="62">
        <f t="shared" si="1"/>
        <v>1081</v>
      </c>
      <c r="H26" s="54">
        <v>248</v>
      </c>
      <c r="I26" s="54">
        <v>294</v>
      </c>
      <c r="J26" s="65">
        <v>0</v>
      </c>
      <c r="K26" s="61">
        <f t="shared" si="2"/>
        <v>542</v>
      </c>
      <c r="N26" s="54">
        <v>261</v>
      </c>
      <c r="O26" s="54">
        <v>299</v>
      </c>
      <c r="P26" s="61">
        <f t="shared" si="3"/>
        <v>560</v>
      </c>
      <c r="R26" s="63"/>
    </row>
    <row r="27" spans="1:18" x14ac:dyDescent="0.25">
      <c r="A27" s="60">
        <v>42067.958333333336</v>
      </c>
      <c r="B27" s="54">
        <v>148</v>
      </c>
      <c r="C27" s="54">
        <v>210</v>
      </c>
      <c r="D27" s="54">
        <v>352</v>
      </c>
      <c r="E27" s="61">
        <f t="shared" si="0"/>
        <v>358</v>
      </c>
      <c r="F27" s="62">
        <f t="shared" si="1"/>
        <v>710</v>
      </c>
      <c r="H27" s="54">
        <v>148</v>
      </c>
      <c r="I27" s="54">
        <v>210</v>
      </c>
      <c r="J27" s="65">
        <v>0</v>
      </c>
      <c r="K27" s="61">
        <f t="shared" si="2"/>
        <v>358</v>
      </c>
      <c r="N27" s="54">
        <v>151</v>
      </c>
      <c r="O27" s="54">
        <v>197</v>
      </c>
      <c r="P27" s="61">
        <f t="shared" si="3"/>
        <v>348</v>
      </c>
      <c r="R27" s="63"/>
    </row>
    <row r="29" spans="1:18" x14ac:dyDescent="0.25">
      <c r="J29" s="67" t="s">
        <v>92</v>
      </c>
    </row>
    <row r="34" spans="15:15" ht="23.25" x14ac:dyDescent="0.35">
      <c r="O34" s="64" t="s">
        <v>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25" workbookViewId="0">
      <selection activeCell="O62" sqref="O62"/>
    </sheetView>
  </sheetViews>
  <sheetFormatPr defaultColWidth="9.140625" defaultRowHeight="15" x14ac:dyDescent="0.25"/>
  <cols>
    <col min="1" max="1" width="13.85546875" style="68" bestFit="1" customWidth="1"/>
    <col min="2" max="3" width="10.5703125" style="68" bestFit="1" customWidth="1"/>
    <col min="4" max="4" width="12.28515625" style="68" bestFit="1" customWidth="1"/>
    <col min="5" max="6" width="11" style="69" bestFit="1" customWidth="1"/>
    <col min="7" max="8" width="9.140625" style="68"/>
    <col min="9" max="9" width="10.85546875" style="68" bestFit="1" customWidth="1"/>
    <col min="10" max="16384" width="9.140625" style="68"/>
  </cols>
  <sheetData>
    <row r="1" spans="1:8" x14ac:dyDescent="0.25">
      <c r="A1" s="68" t="s">
        <v>93</v>
      </c>
    </row>
    <row r="2" spans="1:8" x14ac:dyDescent="0.25">
      <c r="A2" s="68" t="s">
        <v>74</v>
      </c>
      <c r="B2" s="68" t="s">
        <v>16</v>
      </c>
      <c r="C2" s="68" t="s">
        <v>14</v>
      </c>
      <c r="E2" s="69" t="s">
        <v>17</v>
      </c>
      <c r="F2" s="69" t="s">
        <v>15</v>
      </c>
      <c r="H2" s="68" t="s">
        <v>94</v>
      </c>
    </row>
    <row r="3" spans="1:8" x14ac:dyDescent="0.25">
      <c r="A3" s="70">
        <v>42067</v>
      </c>
      <c r="B3" s="68">
        <v>4</v>
      </c>
      <c r="C3" s="68">
        <v>48</v>
      </c>
      <c r="E3" s="69">
        <v>60</v>
      </c>
      <c r="F3" s="69">
        <v>59.83</v>
      </c>
      <c r="H3" s="68">
        <f>SUM(B3:C3)</f>
        <v>52</v>
      </c>
    </row>
    <row r="4" spans="1:8" x14ac:dyDescent="0.25">
      <c r="A4" s="70">
        <v>42067.041666666664</v>
      </c>
      <c r="B4" s="68">
        <v>7</v>
      </c>
      <c r="C4" s="68">
        <v>40</v>
      </c>
      <c r="E4" s="69">
        <v>68.14</v>
      </c>
      <c r="F4" s="69">
        <v>59.3</v>
      </c>
      <c r="H4" s="68">
        <f t="shared" ref="H4:H26" si="0">SUM(B4:C4)</f>
        <v>47</v>
      </c>
    </row>
    <row r="5" spans="1:8" x14ac:dyDescent="0.25">
      <c r="A5" s="70">
        <v>42067.083333333336</v>
      </c>
      <c r="B5" s="68">
        <v>6</v>
      </c>
      <c r="C5" s="68">
        <v>42</v>
      </c>
      <c r="E5" s="69">
        <v>64</v>
      </c>
      <c r="F5" s="69">
        <v>58.86</v>
      </c>
      <c r="H5" s="68">
        <f t="shared" si="0"/>
        <v>48</v>
      </c>
    </row>
    <row r="6" spans="1:8" x14ac:dyDescent="0.25">
      <c r="A6" s="70">
        <v>42067.125</v>
      </c>
      <c r="B6" s="68">
        <v>13</v>
      </c>
      <c r="C6" s="68">
        <v>98</v>
      </c>
      <c r="E6" s="69">
        <v>64</v>
      </c>
      <c r="F6" s="69">
        <v>60.56</v>
      </c>
      <c r="H6" s="68">
        <f t="shared" si="0"/>
        <v>111</v>
      </c>
    </row>
    <row r="7" spans="1:8" x14ac:dyDescent="0.25">
      <c r="A7" s="70">
        <v>42067.166666666664</v>
      </c>
      <c r="B7" s="68">
        <v>72</v>
      </c>
      <c r="C7" s="68">
        <v>234</v>
      </c>
      <c r="E7" s="69">
        <v>65.459999999999994</v>
      </c>
      <c r="F7" s="69">
        <v>61.13</v>
      </c>
      <c r="H7" s="68">
        <f t="shared" si="0"/>
        <v>306</v>
      </c>
    </row>
    <row r="8" spans="1:8" x14ac:dyDescent="0.25">
      <c r="A8" s="70">
        <v>42067.208333333336</v>
      </c>
      <c r="B8" s="68">
        <v>355</v>
      </c>
      <c r="C8" s="68">
        <v>483</v>
      </c>
      <c r="E8" s="69">
        <v>65.2</v>
      </c>
      <c r="F8" s="69">
        <v>60.96</v>
      </c>
      <c r="H8" s="68">
        <f t="shared" si="0"/>
        <v>838</v>
      </c>
    </row>
    <row r="9" spans="1:8" x14ac:dyDescent="0.25">
      <c r="A9" s="70">
        <v>42067.25</v>
      </c>
      <c r="B9" s="68">
        <v>1155</v>
      </c>
      <c r="C9" s="68">
        <v>829</v>
      </c>
      <c r="E9" s="69">
        <v>63.68</v>
      </c>
      <c r="F9" s="69">
        <v>59.96</v>
      </c>
      <c r="H9" s="68">
        <f t="shared" si="0"/>
        <v>1984</v>
      </c>
    </row>
    <row r="10" spans="1:8" x14ac:dyDescent="0.25">
      <c r="A10" s="70">
        <v>42067.291666666664</v>
      </c>
      <c r="B10" s="68">
        <v>1117</v>
      </c>
      <c r="C10" s="68">
        <v>862</v>
      </c>
      <c r="E10" s="69">
        <v>63.51</v>
      </c>
      <c r="F10" s="69">
        <v>60.43</v>
      </c>
      <c r="H10" s="68">
        <f t="shared" si="0"/>
        <v>1979</v>
      </c>
    </row>
    <row r="11" spans="1:8" x14ac:dyDescent="0.25">
      <c r="A11" s="70">
        <v>42067.333333333336</v>
      </c>
      <c r="B11" s="68">
        <v>672</v>
      </c>
      <c r="C11" s="68">
        <v>757</v>
      </c>
      <c r="E11" s="69">
        <v>64.45</v>
      </c>
      <c r="F11" s="69">
        <v>59.54</v>
      </c>
      <c r="H11" s="68">
        <f t="shared" si="0"/>
        <v>1429</v>
      </c>
    </row>
    <row r="12" spans="1:8" x14ac:dyDescent="0.25">
      <c r="A12" s="70">
        <v>42067.375</v>
      </c>
      <c r="B12" s="68">
        <v>536</v>
      </c>
      <c r="C12" s="68">
        <v>697</v>
      </c>
      <c r="E12" s="69">
        <v>64.16</v>
      </c>
      <c r="F12" s="69">
        <v>59.44</v>
      </c>
      <c r="H12" s="68">
        <f t="shared" si="0"/>
        <v>1233</v>
      </c>
    </row>
    <row r="13" spans="1:8" x14ac:dyDescent="0.25">
      <c r="A13" s="70">
        <v>42067.416666666664</v>
      </c>
      <c r="B13" s="68">
        <v>387</v>
      </c>
      <c r="C13" s="68">
        <v>677</v>
      </c>
      <c r="E13" s="69">
        <v>64.61</v>
      </c>
      <c r="F13" s="69">
        <v>59.93</v>
      </c>
      <c r="H13" s="68">
        <f t="shared" si="0"/>
        <v>1064</v>
      </c>
    </row>
    <row r="14" spans="1:8" x14ac:dyDescent="0.25">
      <c r="A14" s="70">
        <v>42067.458333333336</v>
      </c>
      <c r="B14" s="68">
        <v>368</v>
      </c>
      <c r="C14" s="68">
        <v>688</v>
      </c>
      <c r="E14" s="69">
        <v>63.73</v>
      </c>
      <c r="F14" s="69">
        <v>59.93</v>
      </c>
      <c r="H14" s="68">
        <f t="shared" si="0"/>
        <v>1056</v>
      </c>
    </row>
    <row r="15" spans="1:8" x14ac:dyDescent="0.25">
      <c r="A15" s="70">
        <v>42067.5</v>
      </c>
      <c r="B15" s="68">
        <v>368</v>
      </c>
      <c r="C15" s="68">
        <v>675</v>
      </c>
      <c r="E15" s="69">
        <v>63.09</v>
      </c>
      <c r="F15" s="69">
        <v>59.15</v>
      </c>
      <c r="H15" s="68">
        <f t="shared" si="0"/>
        <v>1043</v>
      </c>
    </row>
    <row r="16" spans="1:8" x14ac:dyDescent="0.25">
      <c r="A16" s="70">
        <v>42067.541666666664</v>
      </c>
      <c r="B16" s="68">
        <v>386</v>
      </c>
      <c r="C16" s="68">
        <v>677</v>
      </c>
      <c r="E16" s="69">
        <v>62.88</v>
      </c>
      <c r="F16" s="69">
        <v>59.2</v>
      </c>
      <c r="H16" s="68">
        <f t="shared" si="0"/>
        <v>1063</v>
      </c>
    </row>
    <row r="17" spans="1:11" x14ac:dyDescent="0.25">
      <c r="A17" s="70">
        <v>42067.583333333336</v>
      </c>
      <c r="B17" s="68">
        <v>409</v>
      </c>
      <c r="C17" s="68">
        <v>701</v>
      </c>
      <c r="E17" s="69">
        <v>64.63</v>
      </c>
      <c r="F17" s="69">
        <v>60.32</v>
      </c>
      <c r="H17" s="68">
        <f t="shared" si="0"/>
        <v>1110</v>
      </c>
    </row>
    <row r="18" spans="1:11" x14ac:dyDescent="0.25">
      <c r="A18" s="70">
        <v>42067.625</v>
      </c>
      <c r="B18" s="68">
        <v>465</v>
      </c>
      <c r="C18" s="68">
        <v>727</v>
      </c>
      <c r="E18" s="69">
        <v>65.03</v>
      </c>
      <c r="F18" s="69">
        <v>60.42</v>
      </c>
      <c r="H18" s="68">
        <f t="shared" si="0"/>
        <v>1192</v>
      </c>
    </row>
    <row r="19" spans="1:11" x14ac:dyDescent="0.25">
      <c r="A19" s="70">
        <v>42067.666666666664</v>
      </c>
      <c r="B19" s="68">
        <v>648</v>
      </c>
      <c r="C19" s="68">
        <v>741</v>
      </c>
      <c r="E19" s="69">
        <v>64.59</v>
      </c>
      <c r="F19" s="69">
        <v>60.14</v>
      </c>
      <c r="H19" s="68">
        <f t="shared" si="0"/>
        <v>1389</v>
      </c>
    </row>
    <row r="20" spans="1:11" x14ac:dyDescent="0.25">
      <c r="A20" s="70">
        <v>42067.708333333336</v>
      </c>
      <c r="B20" s="68">
        <v>663</v>
      </c>
      <c r="C20" s="68">
        <v>715</v>
      </c>
      <c r="E20" s="69">
        <v>64.05</v>
      </c>
      <c r="F20" s="69">
        <v>60.63</v>
      </c>
      <c r="H20" s="68">
        <f t="shared" si="0"/>
        <v>1378</v>
      </c>
    </row>
    <row r="21" spans="1:11" x14ac:dyDescent="0.25">
      <c r="A21" s="70">
        <v>42067.75</v>
      </c>
      <c r="B21" s="68">
        <v>437</v>
      </c>
      <c r="C21" s="68">
        <v>672</v>
      </c>
      <c r="E21" s="69">
        <v>63.45</v>
      </c>
      <c r="F21" s="69">
        <v>59.24</v>
      </c>
      <c r="H21" s="68">
        <f t="shared" si="0"/>
        <v>1109</v>
      </c>
    </row>
    <row r="22" spans="1:11" x14ac:dyDescent="0.25">
      <c r="A22" s="70">
        <v>42067.791666666664</v>
      </c>
      <c r="B22" s="68">
        <v>173</v>
      </c>
      <c r="C22" s="68">
        <v>386</v>
      </c>
      <c r="E22" s="69">
        <v>64.19</v>
      </c>
      <c r="F22" s="69">
        <v>60.19</v>
      </c>
      <c r="H22" s="68">
        <f t="shared" si="0"/>
        <v>559</v>
      </c>
    </row>
    <row r="23" spans="1:11" x14ac:dyDescent="0.25">
      <c r="A23" s="70">
        <v>42067.833333333336</v>
      </c>
      <c r="B23" s="68">
        <v>137</v>
      </c>
      <c r="C23" s="68">
        <v>323</v>
      </c>
      <c r="E23" s="69">
        <v>65.150000000000006</v>
      </c>
      <c r="F23" s="69">
        <v>60.31</v>
      </c>
      <c r="H23" s="68">
        <f t="shared" si="0"/>
        <v>460</v>
      </c>
    </row>
    <row r="24" spans="1:11" x14ac:dyDescent="0.25">
      <c r="A24" s="70">
        <v>42067.875</v>
      </c>
      <c r="B24" s="68">
        <v>65</v>
      </c>
      <c r="C24" s="68">
        <v>227</v>
      </c>
      <c r="E24" s="69">
        <v>62.26</v>
      </c>
      <c r="F24" s="69">
        <v>60.15</v>
      </c>
      <c r="H24" s="68">
        <f t="shared" si="0"/>
        <v>292</v>
      </c>
    </row>
    <row r="25" spans="1:11" x14ac:dyDescent="0.25">
      <c r="A25" s="70">
        <v>42067.916666666664</v>
      </c>
      <c r="B25" s="68">
        <v>37</v>
      </c>
      <c r="C25" s="68">
        <v>141</v>
      </c>
      <c r="E25" s="69">
        <v>63.92</v>
      </c>
      <c r="F25" s="69">
        <v>60.24</v>
      </c>
      <c r="H25" s="68">
        <f t="shared" si="0"/>
        <v>178</v>
      </c>
    </row>
    <row r="26" spans="1:11" x14ac:dyDescent="0.25">
      <c r="A26" s="70">
        <v>42067.958333333336</v>
      </c>
      <c r="B26" s="68">
        <v>9</v>
      </c>
      <c r="C26" s="68">
        <v>87</v>
      </c>
      <c r="E26" s="69">
        <v>61</v>
      </c>
      <c r="F26" s="69">
        <v>59.61</v>
      </c>
      <c r="H26" s="68">
        <f t="shared" si="0"/>
        <v>96</v>
      </c>
    </row>
    <row r="27" spans="1:11" x14ac:dyDescent="0.25">
      <c r="H27" s="68">
        <f>SUM(H3:H26)</f>
        <v>20016</v>
      </c>
    </row>
    <row r="29" spans="1:11" x14ac:dyDescent="0.25">
      <c r="A29" s="68" t="s">
        <v>95</v>
      </c>
    </row>
    <row r="30" spans="1:11" x14ac:dyDescent="0.25">
      <c r="A30" s="68" t="s">
        <v>74</v>
      </c>
      <c r="B30" s="68" t="s">
        <v>16</v>
      </c>
      <c r="C30" s="68" t="s">
        <v>14</v>
      </c>
      <c r="D30" s="68" t="s">
        <v>77</v>
      </c>
      <c r="E30" s="69" t="s">
        <v>17</v>
      </c>
      <c r="F30" s="69" t="s">
        <v>15</v>
      </c>
      <c r="H30" s="68" t="s">
        <v>94</v>
      </c>
      <c r="I30" s="68" t="s">
        <v>96</v>
      </c>
      <c r="K30" s="68" t="s">
        <v>97</v>
      </c>
    </row>
    <row r="31" spans="1:11" x14ac:dyDescent="0.25">
      <c r="A31" s="70">
        <v>42067</v>
      </c>
      <c r="B31" s="68">
        <v>4</v>
      </c>
      <c r="C31" s="68">
        <v>82</v>
      </c>
      <c r="D31" s="68">
        <v>36</v>
      </c>
      <c r="E31" s="69">
        <v>74.25</v>
      </c>
      <c r="F31" s="69">
        <v>68.11</v>
      </c>
      <c r="H31" s="68">
        <f>SUM(B31:C31)</f>
        <v>86</v>
      </c>
      <c r="I31" s="68">
        <f>SUM(B31:D31)</f>
        <v>122</v>
      </c>
      <c r="K31" s="68">
        <f t="shared" ref="K31:K54" si="1">H31-H3</f>
        <v>34</v>
      </c>
    </row>
    <row r="32" spans="1:11" x14ac:dyDescent="0.25">
      <c r="A32" s="70">
        <v>42067.041666666664</v>
      </c>
      <c r="B32" s="68">
        <v>7</v>
      </c>
      <c r="C32" s="68">
        <v>85</v>
      </c>
      <c r="D32" s="68">
        <v>44</v>
      </c>
      <c r="E32" s="69">
        <v>66</v>
      </c>
      <c r="F32" s="69">
        <v>67.81</v>
      </c>
      <c r="H32" s="68">
        <f t="shared" ref="H32:H54" si="2">SUM(B32:C32)</f>
        <v>92</v>
      </c>
      <c r="I32" s="68">
        <f t="shared" ref="I32:I54" si="3">SUM(B32:D32)</f>
        <v>136</v>
      </c>
      <c r="K32" s="68">
        <f t="shared" si="1"/>
        <v>45</v>
      </c>
    </row>
    <row r="33" spans="1:16" x14ac:dyDescent="0.25">
      <c r="A33" s="70">
        <v>42067.083333333336</v>
      </c>
      <c r="B33" s="68">
        <v>7</v>
      </c>
      <c r="C33" s="68">
        <v>63</v>
      </c>
      <c r="D33" s="68">
        <v>21</v>
      </c>
      <c r="E33" s="69">
        <v>73.569999999999993</v>
      </c>
      <c r="F33" s="69">
        <v>67.430000000000007</v>
      </c>
      <c r="H33" s="68">
        <f t="shared" si="2"/>
        <v>70</v>
      </c>
      <c r="I33" s="68">
        <f t="shared" si="3"/>
        <v>91</v>
      </c>
      <c r="K33" s="68">
        <f t="shared" si="1"/>
        <v>22</v>
      </c>
    </row>
    <row r="34" spans="1:16" x14ac:dyDescent="0.25">
      <c r="A34" s="70">
        <v>42067.125</v>
      </c>
      <c r="B34" s="68">
        <v>20</v>
      </c>
      <c r="C34" s="68">
        <v>129</v>
      </c>
      <c r="D34" s="68">
        <v>34</v>
      </c>
      <c r="E34" s="69">
        <v>70.75</v>
      </c>
      <c r="F34" s="69">
        <v>66.98</v>
      </c>
      <c r="H34" s="68">
        <f t="shared" si="2"/>
        <v>149</v>
      </c>
      <c r="I34" s="68">
        <f t="shared" si="3"/>
        <v>183</v>
      </c>
      <c r="K34" s="68">
        <f t="shared" si="1"/>
        <v>38</v>
      </c>
    </row>
    <row r="35" spans="1:16" x14ac:dyDescent="0.25">
      <c r="A35" s="70">
        <v>42067.166666666664</v>
      </c>
      <c r="B35" s="68">
        <v>89</v>
      </c>
      <c r="C35" s="68">
        <v>312</v>
      </c>
      <c r="D35" s="68">
        <v>88</v>
      </c>
      <c r="E35" s="69">
        <v>72.98</v>
      </c>
      <c r="F35" s="69">
        <v>68.569999999999993</v>
      </c>
      <c r="H35" s="68">
        <f t="shared" si="2"/>
        <v>401</v>
      </c>
      <c r="I35" s="68">
        <f t="shared" si="3"/>
        <v>489</v>
      </c>
      <c r="K35" s="68">
        <f t="shared" si="1"/>
        <v>95</v>
      </c>
    </row>
    <row r="36" spans="1:16" x14ac:dyDescent="0.25">
      <c r="A36" s="70">
        <v>42067.208333333336</v>
      </c>
      <c r="B36" s="68">
        <v>417</v>
      </c>
      <c r="C36" s="68">
        <v>704</v>
      </c>
      <c r="D36" s="68">
        <v>298</v>
      </c>
      <c r="E36" s="69">
        <v>73.03</v>
      </c>
      <c r="F36" s="69">
        <v>68.239999999999995</v>
      </c>
      <c r="H36" s="68">
        <f t="shared" si="2"/>
        <v>1121</v>
      </c>
      <c r="I36" s="68">
        <f t="shared" si="3"/>
        <v>1419</v>
      </c>
      <c r="K36" s="68">
        <f t="shared" si="1"/>
        <v>283</v>
      </c>
    </row>
    <row r="37" spans="1:16" x14ac:dyDescent="0.25">
      <c r="A37" s="70">
        <v>42067.25</v>
      </c>
      <c r="B37" s="68">
        <v>1287</v>
      </c>
      <c r="C37" s="68">
        <v>1283</v>
      </c>
      <c r="D37" s="68">
        <v>481</v>
      </c>
      <c r="E37" s="69">
        <v>69.53</v>
      </c>
      <c r="F37" s="69">
        <v>64.17</v>
      </c>
      <c r="H37" s="68">
        <f t="shared" si="2"/>
        <v>2570</v>
      </c>
      <c r="I37" s="68">
        <f t="shared" si="3"/>
        <v>3051</v>
      </c>
      <c r="K37" s="68">
        <f t="shared" si="1"/>
        <v>586</v>
      </c>
    </row>
    <row r="38" spans="1:16" x14ac:dyDescent="0.25">
      <c r="A38" s="70">
        <v>42067.291666666664</v>
      </c>
      <c r="B38" s="68">
        <v>1252</v>
      </c>
      <c r="C38" s="68">
        <v>1213</v>
      </c>
      <c r="D38" s="68">
        <v>305</v>
      </c>
      <c r="E38" s="69">
        <v>69.97</v>
      </c>
      <c r="F38" s="69">
        <v>64.599999999999994</v>
      </c>
      <c r="H38" s="68">
        <f t="shared" si="2"/>
        <v>2465</v>
      </c>
      <c r="I38" s="68">
        <f t="shared" si="3"/>
        <v>2770</v>
      </c>
      <c r="K38" s="68">
        <f t="shared" si="1"/>
        <v>486</v>
      </c>
    </row>
    <row r="39" spans="1:16" x14ac:dyDescent="0.25">
      <c r="A39" s="70">
        <v>42067.333333333336</v>
      </c>
      <c r="B39" s="68">
        <v>772</v>
      </c>
      <c r="C39" s="68">
        <v>1036</v>
      </c>
      <c r="D39" s="68">
        <v>242</v>
      </c>
      <c r="E39" s="69">
        <v>70.36</v>
      </c>
      <c r="F39" s="69">
        <v>63.68</v>
      </c>
      <c r="H39" s="68">
        <f t="shared" si="2"/>
        <v>1808</v>
      </c>
      <c r="I39" s="68">
        <f t="shared" si="3"/>
        <v>2050</v>
      </c>
      <c r="K39" s="68">
        <f t="shared" si="1"/>
        <v>379</v>
      </c>
    </row>
    <row r="40" spans="1:16" x14ac:dyDescent="0.25">
      <c r="A40" s="70">
        <v>42067.375</v>
      </c>
      <c r="B40" s="68">
        <v>648</v>
      </c>
      <c r="C40" s="68">
        <v>1020</v>
      </c>
      <c r="D40" s="68">
        <v>339</v>
      </c>
      <c r="E40" s="69">
        <v>70.39</v>
      </c>
      <c r="F40" s="69">
        <v>64.52</v>
      </c>
      <c r="H40" s="68">
        <f t="shared" si="2"/>
        <v>1668</v>
      </c>
      <c r="I40" s="68">
        <f t="shared" si="3"/>
        <v>2007</v>
      </c>
      <c r="K40" s="68">
        <f t="shared" si="1"/>
        <v>435</v>
      </c>
    </row>
    <row r="41" spans="1:16" x14ac:dyDescent="0.25">
      <c r="A41" s="70">
        <v>42067.416666666664</v>
      </c>
      <c r="B41" s="68">
        <v>483</v>
      </c>
      <c r="C41" s="68">
        <v>1002</v>
      </c>
      <c r="D41" s="68">
        <v>361</v>
      </c>
      <c r="E41" s="69">
        <v>70.709999999999994</v>
      </c>
      <c r="F41" s="69">
        <v>66.06</v>
      </c>
      <c r="H41" s="68">
        <f t="shared" si="2"/>
        <v>1485</v>
      </c>
      <c r="I41" s="68">
        <f t="shared" si="3"/>
        <v>1846</v>
      </c>
      <c r="K41" s="68">
        <f t="shared" si="1"/>
        <v>421</v>
      </c>
    </row>
    <row r="42" spans="1:16" x14ac:dyDescent="0.25">
      <c r="A42" s="70">
        <v>42067.458333333336</v>
      </c>
      <c r="B42" s="68">
        <v>502</v>
      </c>
      <c r="C42" s="68">
        <v>1054</v>
      </c>
      <c r="D42" s="68">
        <v>456</v>
      </c>
      <c r="E42" s="69">
        <v>69.84</v>
      </c>
      <c r="F42" s="69">
        <v>65.73</v>
      </c>
      <c r="H42" s="68">
        <f t="shared" si="2"/>
        <v>1556</v>
      </c>
      <c r="I42" s="68">
        <f t="shared" si="3"/>
        <v>2012</v>
      </c>
      <c r="K42" s="68">
        <f t="shared" si="1"/>
        <v>500</v>
      </c>
    </row>
    <row r="43" spans="1:16" x14ac:dyDescent="0.25">
      <c r="A43" s="70">
        <v>42067.5</v>
      </c>
      <c r="B43" s="68">
        <v>512</v>
      </c>
      <c r="C43" s="68">
        <v>1138</v>
      </c>
      <c r="D43" s="68">
        <v>529</v>
      </c>
      <c r="E43" s="69">
        <v>69.28</v>
      </c>
      <c r="F43" s="69">
        <v>65.3</v>
      </c>
      <c r="H43" s="68">
        <f t="shared" si="2"/>
        <v>1650</v>
      </c>
      <c r="I43" s="68">
        <f t="shared" si="3"/>
        <v>2179</v>
      </c>
      <c r="K43" s="68">
        <f t="shared" si="1"/>
        <v>607</v>
      </c>
    </row>
    <row r="44" spans="1:16" x14ac:dyDescent="0.25">
      <c r="A44" s="70">
        <v>42067.541666666664</v>
      </c>
      <c r="B44" s="68">
        <v>535</v>
      </c>
      <c r="C44" s="68">
        <v>1105</v>
      </c>
      <c r="D44" s="68">
        <v>482</v>
      </c>
      <c r="E44" s="69">
        <v>69.599999999999994</v>
      </c>
      <c r="F44" s="69">
        <v>65.59</v>
      </c>
      <c r="H44" s="68">
        <f t="shared" si="2"/>
        <v>1640</v>
      </c>
      <c r="I44" s="68">
        <f t="shared" si="3"/>
        <v>2122</v>
      </c>
      <c r="K44" s="68">
        <f t="shared" si="1"/>
        <v>577</v>
      </c>
    </row>
    <row r="45" spans="1:16" x14ac:dyDescent="0.25">
      <c r="A45" s="70">
        <v>42067.583333333336</v>
      </c>
      <c r="B45" s="68">
        <v>595</v>
      </c>
      <c r="C45" s="68">
        <v>1225</v>
      </c>
      <c r="D45" s="68">
        <v>555</v>
      </c>
      <c r="E45" s="69">
        <v>70.63</v>
      </c>
      <c r="F45" s="69">
        <v>66.39</v>
      </c>
      <c r="H45" s="68">
        <f t="shared" si="2"/>
        <v>1820</v>
      </c>
      <c r="I45" s="68">
        <f t="shared" si="3"/>
        <v>2375</v>
      </c>
      <c r="K45" s="68">
        <f t="shared" si="1"/>
        <v>710</v>
      </c>
    </row>
    <row r="46" spans="1:16" x14ac:dyDescent="0.25">
      <c r="A46" s="70">
        <v>42067.625</v>
      </c>
      <c r="B46" s="68">
        <v>738</v>
      </c>
      <c r="C46" s="68">
        <v>1142</v>
      </c>
      <c r="D46" s="68">
        <v>431</v>
      </c>
      <c r="E46" s="69">
        <v>69.61</v>
      </c>
      <c r="F46" s="69">
        <v>63.29</v>
      </c>
      <c r="H46" s="68">
        <f t="shared" si="2"/>
        <v>1880</v>
      </c>
      <c r="I46" s="68">
        <f t="shared" si="3"/>
        <v>2311</v>
      </c>
      <c r="K46" s="68">
        <f t="shared" si="1"/>
        <v>688</v>
      </c>
    </row>
    <row r="47" spans="1:16" x14ac:dyDescent="0.25">
      <c r="A47" s="70">
        <v>42067.666666666664</v>
      </c>
      <c r="B47" s="68">
        <v>989</v>
      </c>
      <c r="C47" s="68">
        <v>1436</v>
      </c>
      <c r="D47" s="68">
        <v>614</v>
      </c>
      <c r="E47" s="69">
        <v>68.75</v>
      </c>
      <c r="F47" s="69">
        <v>62.36</v>
      </c>
      <c r="H47" s="68">
        <f t="shared" si="2"/>
        <v>2425</v>
      </c>
      <c r="I47" s="68">
        <f t="shared" si="3"/>
        <v>3039</v>
      </c>
      <c r="K47" s="68">
        <f t="shared" si="1"/>
        <v>1036</v>
      </c>
    </row>
    <row r="48" spans="1:16" x14ac:dyDescent="0.25">
      <c r="A48" s="70">
        <v>42067.708333333336</v>
      </c>
      <c r="B48" s="68">
        <v>973</v>
      </c>
      <c r="C48" s="68">
        <v>1388</v>
      </c>
      <c r="D48" s="68">
        <v>585</v>
      </c>
      <c r="E48" s="69">
        <v>68.08</v>
      </c>
      <c r="F48" s="69">
        <v>61.91</v>
      </c>
      <c r="H48" s="68">
        <f t="shared" si="2"/>
        <v>2361</v>
      </c>
      <c r="I48" s="68">
        <f t="shared" si="3"/>
        <v>2946</v>
      </c>
      <c r="K48" s="68">
        <f t="shared" si="1"/>
        <v>983</v>
      </c>
      <c r="N48" s="81" t="s">
        <v>98</v>
      </c>
      <c r="O48" s="81"/>
      <c r="P48" s="81"/>
    </row>
    <row r="49" spans="1:16" ht="15" customHeight="1" x14ac:dyDescent="0.25">
      <c r="A49" s="70">
        <v>42067.75</v>
      </c>
      <c r="B49" s="68">
        <v>715</v>
      </c>
      <c r="C49" s="68">
        <v>1269</v>
      </c>
      <c r="D49" s="68">
        <v>660</v>
      </c>
      <c r="E49" s="69">
        <v>67.89</v>
      </c>
      <c r="F49" s="69">
        <v>62.09</v>
      </c>
      <c r="H49" s="68">
        <f t="shared" si="2"/>
        <v>1984</v>
      </c>
      <c r="I49" s="68">
        <f t="shared" si="3"/>
        <v>2644</v>
      </c>
      <c r="K49" s="68">
        <f t="shared" si="1"/>
        <v>875</v>
      </c>
      <c r="N49" s="81"/>
      <c r="O49" s="81"/>
      <c r="P49" s="81"/>
    </row>
    <row r="50" spans="1:16" x14ac:dyDescent="0.25">
      <c r="A50" s="70">
        <v>42067.791666666664</v>
      </c>
      <c r="B50" s="68">
        <v>270</v>
      </c>
      <c r="C50" s="68">
        <v>771</v>
      </c>
      <c r="D50" s="68">
        <v>455</v>
      </c>
      <c r="E50" s="69">
        <v>69.88</v>
      </c>
      <c r="F50" s="69">
        <v>65.650000000000006</v>
      </c>
      <c r="H50" s="68">
        <f t="shared" si="2"/>
        <v>1041</v>
      </c>
      <c r="I50" s="68">
        <f t="shared" si="3"/>
        <v>1496</v>
      </c>
      <c r="K50" s="68">
        <f t="shared" si="1"/>
        <v>482</v>
      </c>
    </row>
    <row r="51" spans="1:16" x14ac:dyDescent="0.25">
      <c r="A51" s="70">
        <v>42067.833333333336</v>
      </c>
      <c r="B51" s="68">
        <v>185</v>
      </c>
      <c r="C51" s="68">
        <v>581</v>
      </c>
      <c r="D51" s="68">
        <v>277</v>
      </c>
      <c r="E51" s="69">
        <v>68.91</v>
      </c>
      <c r="F51" s="69">
        <v>66.290000000000006</v>
      </c>
      <c r="H51" s="68">
        <f t="shared" si="2"/>
        <v>766</v>
      </c>
      <c r="I51" s="68">
        <f t="shared" si="3"/>
        <v>1043</v>
      </c>
      <c r="K51" s="68">
        <f t="shared" si="1"/>
        <v>306</v>
      </c>
    </row>
    <row r="52" spans="1:16" x14ac:dyDescent="0.25">
      <c r="A52" s="70">
        <v>42067.875</v>
      </c>
      <c r="B52" s="68">
        <v>88</v>
      </c>
      <c r="C52" s="68">
        <v>377</v>
      </c>
      <c r="D52" s="68">
        <v>150</v>
      </c>
      <c r="E52" s="69">
        <v>70.150000000000006</v>
      </c>
      <c r="F52" s="69">
        <v>66.400000000000006</v>
      </c>
      <c r="H52" s="68">
        <f t="shared" si="2"/>
        <v>465</v>
      </c>
      <c r="I52" s="68">
        <f t="shared" si="3"/>
        <v>615</v>
      </c>
      <c r="K52" s="68">
        <f t="shared" si="1"/>
        <v>173</v>
      </c>
    </row>
    <row r="53" spans="1:16" x14ac:dyDescent="0.25">
      <c r="A53" s="70">
        <v>42067.916666666664</v>
      </c>
      <c r="B53" s="68">
        <v>52</v>
      </c>
      <c r="C53" s="68">
        <v>245</v>
      </c>
      <c r="D53" s="68">
        <v>111</v>
      </c>
      <c r="E53" s="69">
        <v>70.459999999999994</v>
      </c>
      <c r="F53" s="69">
        <v>66.28</v>
      </c>
      <c r="H53" s="68">
        <f t="shared" si="2"/>
        <v>297</v>
      </c>
      <c r="I53" s="68">
        <f t="shared" si="3"/>
        <v>408</v>
      </c>
      <c r="K53" s="68">
        <f t="shared" si="1"/>
        <v>119</v>
      </c>
    </row>
    <row r="54" spans="1:16" x14ac:dyDescent="0.25">
      <c r="A54" s="70">
        <v>42067.958333333336</v>
      </c>
      <c r="B54" s="68">
        <v>9</v>
      </c>
      <c r="C54" s="68">
        <v>151</v>
      </c>
      <c r="D54" s="68">
        <v>62</v>
      </c>
      <c r="E54" s="69">
        <v>70.44</v>
      </c>
      <c r="F54" s="69">
        <v>66.02</v>
      </c>
      <c r="H54" s="68">
        <f t="shared" si="2"/>
        <v>160</v>
      </c>
      <c r="I54" s="68">
        <f t="shared" si="3"/>
        <v>222</v>
      </c>
      <c r="K54" s="68">
        <f t="shared" si="1"/>
        <v>64</v>
      </c>
    </row>
    <row r="55" spans="1:16" x14ac:dyDescent="0.25">
      <c r="H55" s="68">
        <f>SUM(H31:H54)</f>
        <v>29960</v>
      </c>
      <c r="I55" s="68">
        <f>SUM(I31:I54)</f>
        <v>37576</v>
      </c>
    </row>
    <row r="57" spans="1:16" x14ac:dyDescent="0.25">
      <c r="H57" s="72" t="s">
        <v>480</v>
      </c>
    </row>
  </sheetData>
  <mergeCells count="1">
    <mergeCell ref="N48:P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portalstations-1</vt:lpstr>
      <vt:lpstr>Ramp and Wavetronix Data Issues</vt:lpstr>
      <vt:lpstr>I-5 SB at Wilsonville issue</vt:lpstr>
      <vt:lpstr>Bluetooth</vt:lpstr>
      <vt:lpstr>I-205 at Columbia and Prescott</vt:lpstr>
      <vt:lpstr>I-5N at Morrison</vt:lpstr>
      <vt:lpstr>Sunset_Helvetia_EB</vt:lpstr>
      <vt:lpstr>'I-5 SB at Wilsonville issue'!Print_Area</vt:lpstr>
      <vt:lpstr>'Ramp and Wavetronix Data Issues'!Print_Area</vt:lpstr>
    </vt:vector>
  </TitlesOfParts>
  <Company>Oregon Dept of Transportation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hwyr18i</dc:creator>
  <cp:lastModifiedBy>hwyr08a</cp:lastModifiedBy>
  <cp:lastPrinted>2015-02-27T21:19:42Z</cp:lastPrinted>
  <dcterms:created xsi:type="dcterms:W3CDTF">2014-09-30T22:28:51Z</dcterms:created>
  <dcterms:modified xsi:type="dcterms:W3CDTF">2015-06-16T21:33:54Z</dcterms:modified>
</cp:coreProperties>
</file>